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tephen.ndiananie\Desktop\"/>
    </mc:Choice>
  </mc:AlternateContent>
  <xr:revisionPtr revIDLastSave="0" documentId="8_{953F9417-3FE0-4072-BB57-1CE1DB27ABE9}" xr6:coauthVersionLast="47" xr6:coauthVersionMax="47" xr10:uidLastSave="{00000000-0000-0000-0000-000000000000}"/>
  <bookViews>
    <workbookView xWindow="28680" yWindow="-120" windowWidth="38640" windowHeight="15840" activeTab="2" xr2:uid="{00000000-000D-0000-FFFF-FFFF00000000}"/>
  </bookViews>
  <sheets>
    <sheet name="Configuration Area" sheetId="1" r:id="rId1"/>
    <sheet name="Clauses List" sheetId="2" r:id="rId2"/>
    <sheet name="Policy Clause Build" sheetId="8" r:id="rId3"/>
    <sheet name="Table of Content Creation" sheetId="4" r:id="rId4"/>
    <sheet name="Wording Build" sheetId="5" r:id="rId5"/>
    <sheet name="Items" sheetId="3" r:id="rId6"/>
    <sheet name="Output" sheetId="9" r:id="rId7"/>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<sst xmlns="http://schemas.openxmlformats.org/spreadsheetml/2006/main" count="438" uniqueCount="438">
  <si>
    <t>Rendering</t>
  </si>
  <si>
    <t>Attachment</t>
  </si>
  <si>
    <t>Code</t>
  </si>
  <si>
    <t>Name</t>
  </si>
  <si>
    <t>Sorting</t>
  </si>
  <si>
    <t>ClauseID</t>
  </si>
  <si>
    <t>Level</t>
  </si>
  <si>
    <t>PartofTableofContent</t>
  </si>
  <si>
    <t>CoverType(AR,LP)</t>
  </si>
  <si>
    <t>ConveyanceType(Air,Sea,Land)</t>
  </si>
  <si>
    <t>Alwaysshowconveyancesection</t>
  </si>
  <si>
    <t>Frozen Dry Section</t>
  </si>
  <si>
    <t>Always show Frozen Dry Section</t>
  </si>
  <si>
    <t>Storage Section</t>
  </si>
  <si>
    <t>Always show storage section</t>
  </si>
  <si>
    <t>CoverType(AR,LP) (HIDDEN)</t>
  </si>
  <si>
    <t>Always show conveyance and Conveyance flag taken nito consideration. (HIDDEN)</t>
  </si>
  <si>
    <t>-</t>
  </si>
  <si>
    <t>Add Clause (Hidden)</t>
  </si>
  <si>
    <t>ClauseNamesOnly?</t>
  </si>
  <si>
    <t>Clause Row's to be Added to Wording</t>
  </si>
  <si>
    <t>Clause Rows to be Table of Content</t>
  </si>
  <si>
    <t>0000</t>
  </si>
  <si>
    <t>Table of Content</t>
  </si>
  <si>
    <t>NA</t>
  </si>
  <si>
    <t>0010</t>
  </si>
  <si>
    <t>Welcome Clause (About Section)</t>
  </si>
  <si>
    <t>ABO001</t>
  </si>
  <si>
    <t>0020</t>
  </si>
  <si>
    <t>Definitions</t>
  </si>
  <si>
    <t>DEFI001</t>
  </si>
  <si>
    <t>Yes</t>
  </si>
  <si>
    <t>0030</t>
  </si>
  <si>
    <t>Definitions - Sub</t>
  </si>
  <si>
    <t>DEFI002</t>
  </si>
  <si>
    <t>0040</t>
  </si>
  <si>
    <t>DEFI003</t>
  </si>
  <si>
    <t>0050</t>
  </si>
  <si>
    <t>DEFI004</t>
  </si>
  <si>
    <t>0060</t>
  </si>
  <si>
    <t>DEFI005</t>
  </si>
  <si>
    <t>0070</t>
  </si>
  <si>
    <t>DEFI006</t>
  </si>
  <si>
    <t>0080</t>
  </si>
  <si>
    <t>DEFI007</t>
  </si>
  <si>
    <t>0090</t>
  </si>
  <si>
    <t>DEFI008</t>
  </si>
  <si>
    <t>0100</t>
  </si>
  <si>
    <t>DEFI009</t>
  </si>
  <si>
    <t>0120</t>
  </si>
  <si>
    <t>The Cover</t>
  </si>
  <si>
    <t>COVE001</t>
  </si>
  <si>
    <t>0140</t>
  </si>
  <si>
    <t>Standard Conditions - Header</t>
  </si>
  <si>
    <t>STAC001</t>
  </si>
  <si>
    <t>Standard Conditions - For Sea Transit - Header</t>
  </si>
  <si>
    <t>STAC002</t>
  </si>
  <si>
    <t>Sea</t>
  </si>
  <si>
    <t>0160</t>
  </si>
  <si>
    <t>Institute Cargo Clauses (A) 01/01/2009</t>
  </si>
  <si>
    <t>CL 382</t>
  </si>
  <si>
    <t>0170</t>
  </si>
  <si>
    <t>Institute War Clauses (Cargo) 01/01/2009</t>
  </si>
  <si>
    <t>CL 385</t>
  </si>
  <si>
    <t>0180</t>
  </si>
  <si>
    <t>Institute Strikes Clauses (Cargo) 01/01/2009</t>
  </si>
  <si>
    <t>CL 386</t>
  </si>
  <si>
    <t>0190</t>
  </si>
  <si>
    <t>Institute Classification Clause 01/01/2001</t>
  </si>
  <si>
    <t>CL 389</t>
  </si>
  <si>
    <t>0200</t>
  </si>
  <si>
    <t>Cargo ISM Endorsement 01/05/1998</t>
  </si>
  <si>
    <t>CISM001</t>
  </si>
  <si>
    <t>0210</t>
  </si>
  <si>
    <t>Cargo ISM Forwarding Charges Clause 04/06/1998</t>
  </si>
  <si>
    <t>CISM002</t>
  </si>
  <si>
    <t>0220</t>
  </si>
  <si>
    <t>Warranted subject matter insured to be shipped under deck if are not stowed in GP / HC / reefer / tanktainer ISO containers</t>
  </si>
  <si>
    <t>WARR001</t>
  </si>
  <si>
    <t>0240</t>
  </si>
  <si>
    <t>Standard Conditions - For air transit - Header</t>
  </si>
  <si>
    <t>STAC003</t>
  </si>
  <si>
    <t>Air</t>
  </si>
  <si>
    <t>Institute Cargo Clauses (Air) excluding sendings by Post 01/01/2009</t>
  </si>
  <si>
    <t>CL 123</t>
  </si>
  <si>
    <t>Institute War Clauses (Air Cargo) excluding sendings by Post 01/01/2009</t>
  </si>
  <si>
    <t>CL 456</t>
  </si>
  <si>
    <t>0250</t>
  </si>
  <si>
    <t>Institute Strikes Clauses (Air Cargo) 01/01/2009</t>
  </si>
  <si>
    <t>CL 789</t>
  </si>
  <si>
    <t>Standard Conditions - For inland transit - Header</t>
  </si>
  <si>
    <t>STAC004</t>
  </si>
  <si>
    <t>Land</t>
  </si>
  <si>
    <t>Inland Transit Clause (All Risks)</t>
  </si>
  <si>
    <t>CL 101112</t>
  </si>
  <si>
    <t>Warranted vehicle must not be left unattended unless securely locked at all times and no overnight storage of subject matter insured in vehicle</t>
  </si>
  <si>
    <t>Standard Conditions - Frozen - Header</t>
  </si>
  <si>
    <t>STAC005</t>
  </si>
  <si>
    <t>Frozen</t>
  </si>
  <si>
    <t>Institute Frozen Food Clauses (A) (Excluding Frozen Meat) 01/01/1986</t>
  </si>
  <si>
    <t>CL 263</t>
  </si>
  <si>
    <t>Institute Strikes Clauses (Frozen Food) (Excluding Frozen Meat) 01/01/1986</t>
  </si>
  <si>
    <t>CL 265</t>
  </si>
  <si>
    <t>Institute Frozen Meat Clauses (A) — 24 Hours Breakdown (not suitable for chilled, cooled or fresh meat) 01/01/1986</t>
  </si>
  <si>
    <t>CL 131415</t>
  </si>
  <si>
    <t>Institute Strikes Clauses (Frozen Meat) (not suitable for chilled, cooled or fresh meat) 01/01/1986</t>
  </si>
  <si>
    <t>CL 326</t>
  </si>
  <si>
    <t>Institute War Clauses (Cargo) 1/1/2009</t>
  </si>
  <si>
    <t>Standard Conditions - Frozen - Sea - Header</t>
  </si>
  <si>
    <t>STAC006</t>
  </si>
  <si>
    <t>Warranted subject matter insured to be shipped under deck if subject matter insured is not stowed in GP/HC/ reefer/tanktainer ISO containers</t>
  </si>
  <si>
    <t>Standard Conditions - Frozen - Land - Header</t>
  </si>
  <si>
    <t>STAC007</t>
  </si>
  <si>
    <t>Standard Conditions - Frozen - Land - Clause List</t>
  </si>
  <si>
    <t>Standard Conditions - Frozen - All modes of Transport - Header</t>
  </si>
  <si>
    <t>STAC008</t>
  </si>
  <si>
    <t>Sea,Air,Land</t>
  </si>
  <si>
    <t>No</t>
  </si>
  <si>
    <t>Institute Replacement Clause 01/12/2008</t>
  </si>
  <si>
    <t>CL 372</t>
  </si>
  <si>
    <t>Termination of Transit Clause (Terrorism) 01/01/2009</t>
  </si>
  <si>
    <t>CL 161718</t>
  </si>
  <si>
    <t>Institute Radioactive Contamination, Chemical, Biological, Bio-chemical and Electromagnetic Weapons Exclusion Clauses 10/11/2003</t>
  </si>
  <si>
    <t>CL 370</t>
  </si>
  <si>
    <t>USA/Canada Endorsement for the Institute Radioactive Contamination, Chemical, Biological, Bio-chemical and Electromagnetic Weapons Exclusion Clauses USCAN B 29/01/2004</t>
  </si>
  <si>
    <t>CL 192021</t>
  </si>
  <si>
    <t>Communicable Disease Exclusion (Cargo) JC2020/011</t>
  </si>
  <si>
    <t>JC2020-011</t>
  </si>
  <si>
    <t>Special Conditions - Header</t>
  </si>
  <si>
    <t>SPEC001</t>
  </si>
  <si>
    <t xml:space="preserve">Special Conditions - Accumolation Clause </t>
  </si>
  <si>
    <t>SPEC002</t>
  </si>
  <si>
    <t>Special Conditions - Airfreight replacement (Imports only)</t>
  </si>
  <si>
    <t>SPEC003</t>
  </si>
  <si>
    <t>Special Conditions - Break bulk or structurally non-fully enclosed ISO shipping containers</t>
  </si>
  <si>
    <t>SPEC004</t>
  </si>
  <si>
    <t>Special Conditions - Debris Removal Clause</t>
  </si>
  <si>
    <t>SPEC005</t>
  </si>
  <si>
    <t>Special Confitions - Exhibitiondemonstration Clause</t>
  </si>
  <si>
    <t>SPEC006</t>
  </si>
  <si>
    <t>Special Confitions - Exhibitiondemonstration Clause - Sub Sub</t>
  </si>
  <si>
    <t>SPEC007</t>
  </si>
  <si>
    <t>SPEC008</t>
  </si>
  <si>
    <t>SPEC009</t>
  </si>
  <si>
    <t>SPEC010</t>
  </si>
  <si>
    <t>SPEC011</t>
  </si>
  <si>
    <t>SPEC012</t>
  </si>
  <si>
    <t>Special Confitions - Labels Clause</t>
  </si>
  <si>
    <t>SPEC013</t>
  </si>
  <si>
    <t>Special Confitions - Packers Clause</t>
  </si>
  <si>
    <t>SPEC014</t>
  </si>
  <si>
    <t>Special Confitions - Pairs and Sets</t>
  </si>
  <si>
    <t>SPEC015</t>
  </si>
  <si>
    <t>Special Confitions - Second-hand Replacement Clause (applicable to used/second-hand machinery/equipment)</t>
  </si>
  <si>
    <t>SPEC016</t>
  </si>
  <si>
    <t>Special Confitions - Shipment of Machinery, Equipment and Parts Clause</t>
  </si>
  <si>
    <t>SPEC017</t>
  </si>
  <si>
    <t>Special Confitions - Storage (only applicable when stated in Schedule) - Header</t>
  </si>
  <si>
    <t>SPEC018</t>
  </si>
  <si>
    <t>Special Confitions - Storage (only applicable when stated in Schedule) - Sub Sub</t>
  </si>
  <si>
    <t>SPEC019</t>
  </si>
  <si>
    <t>SPEC020</t>
  </si>
  <si>
    <t>Special Confitions - Storage (only applicable when stated in Schedule)</t>
  </si>
  <si>
    <t>SPEC021</t>
  </si>
  <si>
    <t>Exclusions</t>
  </si>
  <si>
    <t>EXCL001</t>
  </si>
  <si>
    <t>Exclusions - Sub Sub</t>
  </si>
  <si>
    <t>EXCL002</t>
  </si>
  <si>
    <t>EXCL003</t>
  </si>
  <si>
    <t>EXCL004</t>
  </si>
  <si>
    <t>EXCL005</t>
  </si>
  <si>
    <t>EXCL006</t>
  </si>
  <si>
    <t>EXCL007</t>
  </si>
  <si>
    <t>EXCL008</t>
  </si>
  <si>
    <t>Exclusions - Sub Sub Sub</t>
  </si>
  <si>
    <t>EXCL009</t>
  </si>
  <si>
    <t>EXCL010</t>
  </si>
  <si>
    <t>EXCL011</t>
  </si>
  <si>
    <t>EXCL012</t>
  </si>
  <si>
    <t>EXCL013</t>
  </si>
  <si>
    <t>EXCL014</t>
  </si>
  <si>
    <t>EXCL015</t>
  </si>
  <si>
    <t>EXCL016</t>
  </si>
  <si>
    <t>EXCL017</t>
  </si>
  <si>
    <t>Claims Conditions</t>
  </si>
  <si>
    <t>CLMC001</t>
  </si>
  <si>
    <t>Claims Conditions - Claims Procedure - Sub</t>
  </si>
  <si>
    <t>CLMC002</t>
  </si>
  <si>
    <t>Claims Conditions - Claims Procedure - Sub Sub</t>
  </si>
  <si>
    <t>CLMC003</t>
  </si>
  <si>
    <t>Claims Conditions - Claims Procedure - Sub Sub Sub</t>
  </si>
  <si>
    <t>CLMC004</t>
  </si>
  <si>
    <t>CLMC005</t>
  </si>
  <si>
    <t>CLMC006</t>
  </si>
  <si>
    <t>CLMC007</t>
  </si>
  <si>
    <t>CLMC008</t>
  </si>
  <si>
    <t>CLMC009</t>
  </si>
  <si>
    <t>CLMC010</t>
  </si>
  <si>
    <t>CLMC011</t>
  </si>
  <si>
    <t>CLMC012</t>
  </si>
  <si>
    <t>CLMC013</t>
  </si>
  <si>
    <t>CLMC014</t>
  </si>
  <si>
    <t>CLMC015</t>
  </si>
  <si>
    <t>CLMC016</t>
  </si>
  <si>
    <t>CLMC017</t>
  </si>
  <si>
    <t>CLMC018</t>
  </si>
  <si>
    <t>CLMC019</t>
  </si>
  <si>
    <t>CLMC020</t>
  </si>
  <si>
    <t>CLMC021</t>
  </si>
  <si>
    <t>CLMC022</t>
  </si>
  <si>
    <t>CLMC023</t>
  </si>
  <si>
    <t>Claims Conditions - Settlement of Claims - Sub</t>
  </si>
  <si>
    <t>CLMC024</t>
  </si>
  <si>
    <t>Claims Conditions - Settlement of Claims - Sub Sub</t>
  </si>
  <si>
    <t>CLMC025</t>
  </si>
  <si>
    <t>CLMC026</t>
  </si>
  <si>
    <t>Claims Conditions - Other insurance - Sub</t>
  </si>
  <si>
    <t>CLMC027</t>
  </si>
  <si>
    <t>Claims Conditions - Non-Contribution Clause - Sub</t>
  </si>
  <si>
    <t>CLMC028</t>
  </si>
  <si>
    <t>Claims Conditions - Rights of subrogation - Sub</t>
  </si>
  <si>
    <t>CLMC029</t>
  </si>
  <si>
    <t>General Terms and Conditions</t>
  </si>
  <si>
    <t>GTAC001</t>
  </si>
  <si>
    <t>General Terms and Conditions - Cancellation - Sub</t>
  </si>
  <si>
    <t>GTAC002</t>
  </si>
  <si>
    <t>General Terms and Conditions - Cancellation - Sub Sub</t>
  </si>
  <si>
    <t>GTAC003</t>
  </si>
  <si>
    <t>General Terms and Conditions - Cancellation - Sub Sub Sub</t>
  </si>
  <si>
    <t>GTAC004</t>
  </si>
  <si>
    <t>GTAC005</t>
  </si>
  <si>
    <t>GTAC006</t>
  </si>
  <si>
    <t>General Terms and Conditions - Cancellation - war and strikes - Sub</t>
  </si>
  <si>
    <t>GTAC007</t>
  </si>
  <si>
    <t>General Terms and Conditions - Data Protection - Sub</t>
  </si>
  <si>
    <t>GTAC008</t>
  </si>
  <si>
    <t>General Terms and Conditions - Dispute Resolution - Sub</t>
  </si>
  <si>
    <t>GTAC009</t>
  </si>
  <si>
    <t>General Terms and Conditions - Duty of Disclosure - Sub</t>
  </si>
  <si>
    <t>GTAC010</t>
  </si>
  <si>
    <t>General Terms and Conditions - Governing Law - Sub</t>
  </si>
  <si>
    <t>GTAC011</t>
  </si>
  <si>
    <t>General Terms and Conditions - Notification of material change - Sub</t>
  </si>
  <si>
    <t>GTAC012</t>
  </si>
  <si>
    <t>General Terms and Conditions - Plurals and titles - Sub</t>
  </si>
  <si>
    <t>GTAC013</t>
  </si>
  <si>
    <t>General Terms and Conditions - Plurals and titles - Sub Sub</t>
  </si>
  <si>
    <t>GTAC014</t>
  </si>
  <si>
    <t>GTAC015</t>
  </si>
  <si>
    <t>GTAC016</t>
  </si>
  <si>
    <t>General Terms and Conditions - Premium and adjustments - Sub</t>
  </si>
  <si>
    <t>GTAC017</t>
  </si>
  <si>
    <t>General Terms and Conditions - Premium and adjustments - Sub Sub</t>
  </si>
  <si>
    <t>GTAC018</t>
  </si>
  <si>
    <t>GTAC019</t>
  </si>
  <si>
    <t>General Terms and Conditions - Premium Payment Warranty - Sub</t>
  </si>
  <si>
    <t>GTAC020</t>
  </si>
  <si>
    <t>General Terms and Conditions - Reasonable care - Sub</t>
  </si>
  <si>
    <t>GTAC021</t>
  </si>
  <si>
    <t>General Terms and Conditions - Rights of Third Parties - Sub</t>
  </si>
  <si>
    <t>GTAC022</t>
  </si>
  <si>
    <t>General Terms and Conditions - Trade and Economic Sanctions Clause - Sub</t>
  </si>
  <si>
    <t>GTAC023</t>
  </si>
  <si>
    <t>General Terms and Conditions - Waiver of Rights - Sub</t>
  </si>
  <si>
    <t>GTAC024</t>
  </si>
  <si>
    <t>Appendix 1 - Clause Wordings</t>
  </si>
  <si>
    <t xml:space="preserve">Clause ID </t>
  </si>
  <si>
    <t>Clause Type</t>
  </si>
  <si>
    <t>Clause Name</t>
  </si>
  <si>
    <t>Clause Wording</t>
  </si>
  <si>
    <t>About Zurich</t>
  </si>
  <si>
    <t>This policy is underwritten by Zurich Insurance Company Ltd (Singapore Branch) (GST Registration Number F00007171H and Company Registration Number T08FC7171K), an insurer licensed by the Monetary Authority of Singapore (MAS) to conduct insurance business, with registered office address at 50 Raffles Place, #29-01 Singapore Land Tower, 048623 Singapore.</t>
  </si>
  <si>
    <t>Definition</t>
  </si>
  <si>
    <t>When used in this Policy, the following definitions will apply:</t>
  </si>
  <si>
    <t>Deductible means the amount stated in the Schedule or elsewhere in the Policy which the Insured must bear first in the event of a claim.</t>
  </si>
  <si>
    <t>Institute Clauses means the Institute Clauses published by the International Underwriting Association of London, current as at the effective date of this Policy and as may be amended by the terms of this Policy.</t>
  </si>
  <si>
    <r xmlns="http://schemas.openxmlformats.org/spreadsheetml/2006/main">
      <t xml:space="preserve">Insured </t>
    </r>
    <r xmlns="http://schemas.openxmlformats.org/spreadsheetml/2006/main">
      <rPr>
        <sz val="10.5"/>
        <rFont val="Arial"/>
        <family val="2"/>
      </rPr>
      <t xml:space="preserve">shall mean the insured party as named in the </t>
    </r>
    <r xmlns="http://schemas.openxmlformats.org/spreadsheetml/2006/main">
      <rPr>
        <b/>
        <i/>
        <sz val="10.5"/>
        <rFont val="Arial"/>
        <family val="2"/>
      </rPr>
      <t xml:space="preserve">Schedule </t>
    </r>
    <r xmlns="http://schemas.openxmlformats.org/spreadsheetml/2006/main">
      <rPr>
        <sz val="10.5"/>
        <rFont val="Arial"/>
        <family val="2"/>
      </rPr>
      <t xml:space="preserve">or defined in the </t>
    </r>
    <r xmlns="http://schemas.openxmlformats.org/spreadsheetml/2006/main">
      <rPr>
        <b/>
        <i/>
        <sz val="10.5"/>
        <rFont val="Arial"/>
        <family val="2"/>
      </rPr>
      <t>Policy</t>
    </r>
    <r xmlns="http://schemas.openxmlformats.org/spreadsheetml/2006/main">
      <rPr>
        <sz val="10.5"/>
        <rFont val="Arial"/>
        <family val="2"/>
      </rPr>
      <t>.</t>
    </r>
  </si>
  <si>
    <r xmlns="http://schemas.openxmlformats.org/spreadsheetml/2006/main">
      <t xml:space="preserve">Period of Insurance </t>
    </r>
    <r xmlns="http://schemas.openxmlformats.org/spreadsheetml/2006/main">
      <rPr>
        <sz val="10.5"/>
        <rFont val="Arial"/>
        <family val="2"/>
      </rPr>
      <t xml:space="preserve">means the period of coverage stated in the </t>
    </r>
    <r xmlns="http://schemas.openxmlformats.org/spreadsheetml/2006/main">
      <rPr>
        <b/>
        <i/>
        <sz val="10.5"/>
        <rFont val="Arial"/>
        <family val="2"/>
      </rPr>
      <t>Schedule</t>
    </r>
    <r xmlns="http://schemas.openxmlformats.org/spreadsheetml/2006/main">
      <rPr>
        <sz val="10.5"/>
        <rFont val="Arial"/>
        <family val="2"/>
      </rPr>
      <t>.</t>
    </r>
  </si>
  <si>
    <t xml:space="preserve">Policy means a contract of insurance between the Insured and Zurich. It contains all the details of the insurance coverage provided during a specified period of insurance. This Policy is made up of:
•_x0009_the Schedule that is to be read as part of the Policy. It specifies the subject matter insured and sets out further details regarding insurance cover that are specific to the Insured’s individual circumstances;
•_x0009_the Policy Wording
•_x0009_any other written change otherwise advised by us in writing (such as an endorsement). These written changes vary or modify the above documents.
The above Schedule, Policy Wording and any other written changes shall be read together as one contract. In the event of any conflict, ambiguity and/or inconsistency in or between the different constituent components of the Policy, the priority of each document shall be in accordance with the following order:
1._x0009_the written changes / endorsement (to prevail over all other constituent components of the Policy);
2._x0009_the Schedule and
3._x0009_the Policy WordingIt specifies the subject matter insured and sets out further details regarding insurance cover that are specific to the Insured’s individual circumstances;"</t>
  </si>
  <si>
    <r xmlns="http://schemas.openxmlformats.org/spreadsheetml/2006/main">
      <t xml:space="preserve">Policy Wording </t>
    </r>
    <r xmlns="http://schemas.openxmlformats.org/spreadsheetml/2006/main">
      <rPr>
        <sz val="10.5"/>
        <rFont val="Arial"/>
        <family val="2"/>
      </rPr>
      <t xml:space="preserve">means the following sections of the </t>
    </r>
    <r xmlns="http://schemas.openxmlformats.org/spreadsheetml/2006/main">
      <rPr>
        <b/>
        <i/>
        <sz val="10.5"/>
        <rFont val="Arial"/>
        <family val="2"/>
      </rPr>
      <t xml:space="preserve">Policy </t>
    </r>
    <r xmlns="http://schemas.openxmlformats.org/spreadsheetml/2006/main">
      <rPr>
        <sz val="10.5"/>
        <rFont val="Arial"/>
        <family val="2"/>
      </rPr>
      <t>- Definitions, The Cover, Standard Conditions, Special Conditions, Exclusions, Claims Procedure, General Terms and Conditions and Appendix 1 (which includes both Institute Clauses and non-institute clauses)</t>
    </r>
  </si>
  <si>
    <r xmlns="http://schemas.openxmlformats.org/spreadsheetml/2006/main">
      <t xml:space="preserve">Schedule </t>
    </r>
    <r xmlns="http://schemas.openxmlformats.org/spreadsheetml/2006/main">
      <rPr>
        <sz val="10.5"/>
        <rFont val="Arial"/>
        <family val="2"/>
      </rPr>
      <t xml:space="preserve">means the document attaching to and forming part of the </t>
    </r>
    <r xmlns="http://schemas.openxmlformats.org/spreadsheetml/2006/main">
      <rPr>
        <b/>
        <i/>
        <sz val="10.5"/>
        <rFont val="Arial"/>
        <family val="2"/>
      </rPr>
      <t xml:space="preserve">Policy </t>
    </r>
    <r xmlns="http://schemas.openxmlformats.org/spreadsheetml/2006/main">
      <rPr>
        <sz val="10.5"/>
        <rFont val="Arial"/>
        <family val="2"/>
      </rPr>
      <t xml:space="preserve">which outlines the coverage provided under the </t>
    </r>
    <r xmlns="http://schemas.openxmlformats.org/spreadsheetml/2006/main">
      <rPr>
        <b/>
        <i/>
        <sz val="10.5"/>
        <rFont val="Arial"/>
        <family val="2"/>
      </rPr>
      <t>Policy</t>
    </r>
    <r xmlns="http://schemas.openxmlformats.org/spreadsheetml/2006/main">
      <rPr>
        <sz val="10.5"/>
        <rFont val="Arial"/>
        <family val="2"/>
      </rPr>
      <t xml:space="preserve">, including any revised </t>
    </r>
    <r xmlns="http://schemas.openxmlformats.org/spreadsheetml/2006/main">
      <rPr>
        <b/>
        <i/>
        <sz val="10.5"/>
        <rFont val="Arial"/>
        <family val="2"/>
      </rPr>
      <t>Schedule.</t>
    </r>
  </si>
  <si>
    <r xmlns="http://schemas.openxmlformats.org/spreadsheetml/2006/main">
      <t xml:space="preserve">Subject matter insured </t>
    </r>
    <r xmlns="http://schemas.openxmlformats.org/spreadsheetml/2006/main">
      <rPr>
        <sz val="10.5"/>
        <rFont val="Arial"/>
        <family val="2"/>
      </rPr>
      <t xml:space="preserve">means the insured goods (as specified in the </t>
    </r>
    <r xmlns="http://schemas.openxmlformats.org/spreadsheetml/2006/main">
      <rPr>
        <b/>
        <i/>
        <sz val="10.5"/>
        <rFont val="Arial"/>
        <family val="2"/>
      </rPr>
      <t>Schedule</t>
    </r>
    <r xmlns="http://schemas.openxmlformats.org/spreadsheetml/2006/main">
      <rPr>
        <sz val="10.5"/>
        <rFont val="Arial"/>
        <family val="2"/>
      </rPr>
      <t>) including packaging and labels.</t>
    </r>
  </si>
  <si>
    <t>DEFI010</t>
  </si>
  <si>
    <r xmlns="http://schemas.openxmlformats.org/spreadsheetml/2006/main">
      <t xml:space="preserve">Zurich </t>
    </r>
    <r xmlns="http://schemas.openxmlformats.org/spreadsheetml/2006/main">
      <rPr>
        <sz val="10.5"/>
        <rFont val="Arial"/>
        <family val="2"/>
      </rPr>
      <t xml:space="preserve">means Zurich Insurance Company Ltd (Singapore Branch) in this </t>
    </r>
    <r xmlns="http://schemas.openxmlformats.org/spreadsheetml/2006/main">
      <rPr>
        <b/>
        <i/>
        <sz val="10.5"/>
        <rFont val="Arial"/>
        <family val="2"/>
      </rPr>
      <t>Policy</t>
    </r>
    <r xmlns="http://schemas.openxmlformats.org/spreadsheetml/2006/main">
      <rPr>
        <sz val="10.5"/>
        <rFont val="Arial"/>
        <family val="2"/>
      </rPr>
      <t>.</t>
    </r>
  </si>
  <si>
    <t xml:space="preserve">•_x0009_Coverage is provided against any physical loss and/or damage to the subject matter insured under the terms and conditions of this Policy.
•_x0009_This Policy excludes coverage for shipments to, from and/or through the following countries: Afghanistan, Burundi, Crimea (Ukraine), Cuba, Democratic Republic of Congo, Egypt, Eritrea, Guinea, Guinea-Bissau, Iran, Iraq, Ivory Coast, Kosovo (Serbia), Lebanon, Libya, Mali, North Korea, North Sudan, Sevastopol (Russia), Somalia, Syria, Venezuela, Yemen and any other US/UN/EU sanctioned countries.
•_x0009_This insurance is limited to the limit of liability stated in the Schedule and the sub-limits (where applicable) that are indicated in the Policy.
•_x0009_Basis of valuation: The Basis of Valuation is an agreed basis for determining the value of the subject matter insured under this Policy as follow:
Imports:_x0009_Delivered Cost at final Destination Plus mark up of 20% Exports:_x0009_CIF + 10%
Goods in transit:_x0009_Commercial invoice + 10% uplift for local goods in transit Goods in storage:_x0009_Cost Price as per Stock Listings
•_x0009_In issuing this Policy, Zurich has relied on the information given by the Insured or on the Insured’s behalf. Zurich agrees to provide insurance described in this Policy, subject to payment of premium by the Insured, that is in accordance with the Premium Payment Warranty clause.
•_x0009_For backdating of cover, Zurich shall not be liable for any known or reported loss and/or damage of subject matter insured prior to the date of issue as stated in the Schedule. In no case shall Zurich be liable for intended actions of defrauding Zurich where the Policy is purchased after a loss event has occurred.</t>
  </si>
  <si>
    <t>Standard Conditions</t>
  </si>
  <si>
    <t>For sea transit</t>
  </si>
  <si>
    <t>For air transit</t>
  </si>
  <si>
    <t>For inland transit</t>
  </si>
  <si>
    <t>Shipments requiring frozen/temperature-controlledconditions (only applicable when stated in the Schedule)</t>
  </si>
  <si>
    <t>Applicable to shipments by sea</t>
  </si>
  <si>
    <t>Applicable to shipments by inland transit:</t>
  </si>
  <si>
    <t>Applicable to all modes of transit</t>
  </si>
  <si>
    <t>Special Conditions</t>
  </si>
  <si>
    <t xml:space="preserve">Accumulation Clause
Should there be an accumulation of the subject matter insured whilst in transit beyond the conveyance limits expressed in this insurance by reason of any interruption of the transit beyond the control of the Insured and/or by reason of any casualty and/or at a transhipping point and/or on a connecting vessel or conveyance it is agreed that this insurance shall attach for the full amount at risk
subject to Zurich’s liability being limited to a maximum of 200% of the relevant conveyance limit provided notice is given to Zurich as soon as practicable by the Insured of such accumulation.</t>
  </si>
  <si>
    <t xml:space="preserve">Airfreight replacement (Imports only)
If loss or damage occurs, to the subject matter insured while being imported, which is recoverable under this Policy, Zurich will pay the cost of either returning the subject matter insured to the manufacturer for repairand return or replacing the subject matterinsured or parts from the supplier by air, whether or not the subject matter insured was originally sent by air. Claims made under this clause are subject to a limit of 1% of sum insured or SGD 10,000, whichever is lower, for any one loss or occurrence in addition to the sum insured.</t>
  </si>
  <si>
    <t xml:space="preserve">Break bulk or structurally non-fully enclosed ISO shipping containers
Cover will be subjected to Institute Cargo Clause (C) 01/01/2009 for subject matter insured that is shipped under the following conditions:
•_x0009_Breakbulk (on deck or under deck)
•_x0009_Non-fully enclosed ISO shipping containers such as flat rack, open tops, open sided (on deck or under deck)</t>
  </si>
  <si>
    <t xml:space="preserve">Debris Removal Clause
Zurich will cover, in addition to any other amounts recoverable under this Policy, the cost of removal and disposal of damaged, deteriorated or contaminated subject matter insured and of cleaning and decontamination. These costs must be reasonably and necessarily incurredby the Insured but any costs incurred as a result of, or to avoid, or to mitigate pollution or contamination or threat or liability thereof are excluded absolutely. In no case shall Zurich be liable for morethan 10% of the sum insured of the subject matter insured or SGD 25,000 whichever is lower, for any one loss or occurrence in addition to the sum insured.</t>
  </si>
  <si>
    <t xml:space="preserve">Exhibition/demonstration Clause
This Policy is extended to include:</t>
  </si>
  <si>
    <t>coverage for the subject matter insured up to a limit of SGD 100,000 for any one loss or occurrence, in transit to or from and while at exhibition premises, limited to 5 exhibitions per annum.</t>
  </si>
  <si>
    <t>in the event of loss or damage to the subject matter insured under Clause 4.5.1, any further loss or damage to stands, fixtures, fittings and exhibition equipment used in exhibiting the subject matter insured, up to a limit of SGD 10,000 for any one loss or occurrence.</t>
  </si>
  <si>
    <t xml:space="preserve">theft or pilferage from an unattended stand outside the opening hours of the event but only as a result of forcible entry into or exit from the exhibition site.
Notwithstanding the above, the following exclusions shall apply:</t>
  </si>
  <si>
    <t>loss or damage to the subject matter insured arising from demonstration, use or testing;</t>
  </si>
  <si>
    <t>loss or damage to the subject matter insured being returned from an exhibition unless packed to the same standard as that for the outward transit;</t>
  </si>
  <si>
    <t xml:space="preserve">loss or damage to the subject matter insured as a result of theft or pilferage from an unattended stand during opening hours of the exhibition event.
Claim(s) under this extension of Exhibition/demonstration will be subjected to a deductible of 1% of sum insured or minimum SGD 500, whichever is higher on any one loss or occurrence.
In the event of the subject matter insured being sold from the exhibition, cover terminates at the time of lifting for removal from the premises.</t>
  </si>
  <si>
    <t xml:space="preserve">Labels Clause
Where there is a loss or damage to labels or wrappers caused by an insured peril, Zurich shall not be liable for more than the insured value of the subject matter insured in any one event, for the cost of new labels, capsules or wrappers and the cost of re-labelling and repacking.</t>
  </si>
  <si>
    <t xml:space="preserve">Packers Clause
The insurance applies while the subject matter insured is in transit to or from packers’ premises and
while there for packing up to a maximum of 7 days.</t>
  </si>
  <si>
    <t xml:space="preserve">Pairs and Sets
Where any subject matter insured consists of articles in a pair or a set, this Policy will not pay more than the value of any particular part or parts which may be lost without reference to any special value which such article or articles may have as part of such pair or set, nor more than a proportionate part of the insured value of such pair or set.</t>
  </si>
  <si>
    <t xml:space="preserve">Second-hand Replacement Clause (applicable to used/second-hand machinery/equipment)
If the subject matter insured is a second-hand machine, in the event of claim for loss or damage to any part or parts of an insured machine caused by a peril covered by the Policy, the amount recoverable shall not exceed such proportion of the cost of replacement of the parts lost or damaged as the insured value bears to the value of new machinery, plus additional charges for forwarding and refitting the new part or parts if incurred. In no case shall the liability of Zurich exceed the insured value of the complete machine.</t>
  </si>
  <si>
    <t xml:space="preserve">Shipment of Machinery, Equipment and Parts Clause
In respect of shipments of second-hand machinery and equipment, parts and supplies, coverage will be subjected to Institute Cargo Clauses (C) 01/01/2009.</t>
  </si>
  <si>
    <t>Storage (only applicable when stated in Schedule)</t>
  </si>
  <si>
    <t>All Risk: Coverage will be subjected to Zurich’s All Risk Storage Clauses (refer to Appendix 1).</t>
  </si>
  <si>
    <t>Limited Perils: Coverage will be subjected to Zurich’s Limited Perils Storage Clauses.</t>
  </si>
  <si>
    <t xml:space="preserve">Notwithstanding the above, the following conditions shall apply to Clauses 4.11.1 and 4.11.2:
•_x0009_Warranted all places of storage are to be of light fire resistive constructionand with proper security with premises locked during non-working hours
•_x0009_No cover shall be provided when subject matter insured is kept in the open (other than buildings structures and plant designed to exist or operate in the open) or in any building/structure not completely roofed</t>
  </si>
  <si>
    <r xmlns="http://schemas.openxmlformats.org/spreadsheetml/2006/main">
      <t xml:space="preserve">The following exclusions apply in addition to the exclusions contained in the Institute Clauses or stated elsewhere in the </t>
    </r>
    <r xmlns="http://schemas.openxmlformats.org/spreadsheetml/2006/main">
      <rPr>
        <b/>
        <i/>
        <sz val="11"/>
        <rFont val="Arial"/>
        <family val="2"/>
      </rPr>
      <t>Policy</t>
    </r>
    <r xmlns="http://schemas.openxmlformats.org/spreadsheetml/2006/main">
      <rPr>
        <sz val="11"/>
        <rFont val="Arial"/>
        <family val="2"/>
      </rPr>
      <t>.</t>
    </r>
  </si>
  <si>
    <t>Any pre-existing damages and defects on the subject matter insured;</t>
  </si>
  <si>
    <t>Any unexplained shortages of the subject matter insured;</t>
  </si>
  <si>
    <t>Any mechanical, electrical and/or electronic breakdown, malfunction or derangement unless caused by visible external damage on the subject matter insured;</t>
  </si>
  <si>
    <t>Any rusting, oxidation and discoloration unless caused by an insured perils in Institute Cargo Clauses (C) 01/01/2009;</t>
  </si>
  <si>
    <t xml:space="preserve">Any loss, damage, liability or expense arising from (i) terrorism; and/or (ii) steps taken to prevent, suppress, control or reduce the consequences of any actual, attempted, threatened, suspected or perceived terrorism.
However, this exclusion will not apply to the extent of the provisions of exclusion clause in the
Institute Strikes Clauses in the Appendix 1.</t>
  </si>
  <si>
    <t>Any shipments by tow (with tug and barge vessels)</t>
  </si>
  <si>
    <t xml:space="preserve">Information technology hazards
This insurance does not cover losses otherwise recoverable arising directly or indirectly out of loss of or damage to, or a reduction or alteration in the functionality or operation of, a computer system, hardware, programme, software, data, information repository, microchip, integrated circuit or similar device in or connected with computer equipment or non-computer equipment whether your property or not unless the losses are caused directly by one or more of the following perils:</t>
  </si>
  <si>
    <t>theft of equipment;</t>
  </si>
  <si>
    <t>collision;</t>
  </si>
  <si>
    <t>sinking, grounding or stranding of the carrying vessel;</t>
  </si>
  <si>
    <t>overturning or derailment of land conveyance;</t>
  </si>
  <si>
    <t>jettison or washing overboard;</t>
  </si>
  <si>
    <t>fire, lightning, explosion;</t>
  </si>
  <si>
    <t>aircraft or vehicle impact;</t>
  </si>
  <si>
    <t>falling objects; and/or</t>
  </si>
  <si>
    <t>windstorm, hail, tornado, cyclone, hurricane, earthquake, volcano, tsunami, flood, freeze or weight of snow.</t>
  </si>
  <si>
    <t xml:space="preserve">Claims Procedure
When loss or damage happens which may give rise to a claim under this Policy:</t>
  </si>
  <si>
    <r xmlns="http://schemas.openxmlformats.org/spreadsheetml/2006/main">
      <t xml:space="preserve">the </t>
    </r>
    <r xmlns="http://schemas.openxmlformats.org/spreadsheetml/2006/main">
      <rPr>
        <b/>
        <i/>
        <sz val="10.5"/>
        <rFont val="Arial"/>
        <family val="2"/>
      </rPr>
      <t xml:space="preserve">Insured </t>
    </r>
    <r xmlns="http://schemas.openxmlformats.org/spreadsheetml/2006/main">
      <rPr>
        <sz val="10.5"/>
        <rFont val="Arial"/>
        <family val="2"/>
      </rPr>
      <t xml:space="preserve">and their agents must take such measures as may be reasonable for the purpose of averting or minimizing a loss and to ensure that all rights against carriers, bailers or other third parties are properly preserved and exercised. In particular, the </t>
    </r>
    <r xmlns="http://schemas.openxmlformats.org/spreadsheetml/2006/main">
      <rPr>
        <b/>
        <i/>
        <sz val="10.5"/>
        <rFont val="Arial"/>
        <family val="2"/>
      </rPr>
      <t xml:space="preserve">Insured </t>
    </r>
    <r xmlns="http://schemas.openxmlformats.org/spreadsheetml/2006/main">
      <rPr>
        <sz val="10.5"/>
        <rFont val="Arial"/>
        <family val="2"/>
      </rPr>
      <t>or their agents are required:</t>
    </r>
  </si>
  <si>
    <r xmlns="http://schemas.openxmlformats.org/spreadsheetml/2006/main">
      <t xml:space="preserve">to claim immediately on carriers, port authorities or other bailees for any missing quantities, packages and/or containers, of the </t>
    </r>
    <r xmlns="http://schemas.openxmlformats.org/spreadsheetml/2006/main">
      <rPr>
        <b/>
        <i/>
        <sz val="10.5"/>
        <rFont val="Arial"/>
        <family val="2"/>
      </rPr>
      <t>subject matter insured</t>
    </r>
    <r xmlns="http://schemas.openxmlformats.org/spreadsheetml/2006/main">
      <rPr>
        <sz val="10.5"/>
        <rFont val="Arial"/>
        <family val="2"/>
      </rPr>
      <t>;</t>
    </r>
  </si>
  <si>
    <t xml:space="preserve">in no circumstances, except under written protest, to give clean receipts where the
subject matter insured are in damaged or doubtful condition;</t>
  </si>
  <si>
    <t>when delivery is made by container, to ensure that the container and its seals are examined immediately by their responsible official to ensure that they are intact and the seal numbers correspond with the transport documents;</t>
  </si>
  <si>
    <t>to check any consignment received for both quantity and condition (if not possible to do so, this should be indicated on the delivery note).</t>
  </si>
  <si>
    <r xmlns="http://schemas.openxmlformats.org/spreadsheetml/2006/main">
      <t xml:space="preserve">If a container and/or package containing the </t>
    </r>
    <r xmlns="http://schemas.openxmlformats.org/spreadsheetml/2006/main">
      <rPr>
        <b/>
        <i/>
        <sz val="10.5"/>
        <rFont val="Arial"/>
        <family val="2"/>
      </rPr>
      <t xml:space="preserve">subject matter insured </t>
    </r>
    <r xmlns="http://schemas.openxmlformats.org/spreadsheetml/2006/main">
      <rPr>
        <sz val="10.5"/>
        <rFont val="Arial"/>
        <family val="2"/>
      </rPr>
      <t xml:space="preserve">is delivered damaged or with seals broker or missing or with seals other than as stated in the shipping documents, the </t>
    </r>
    <r xmlns="http://schemas.openxmlformats.org/spreadsheetml/2006/main">
      <rPr>
        <b/>
        <i/>
        <sz val="10.5"/>
        <rFont val="Arial"/>
        <family val="2"/>
      </rPr>
      <t xml:space="preserve">Insured </t>
    </r>
    <r xmlns="http://schemas.openxmlformats.org/spreadsheetml/2006/main">
      <rPr>
        <sz val="10.5"/>
        <rFont val="Arial"/>
        <family val="2"/>
      </rPr>
      <t>or their agents are required:</t>
    </r>
  </si>
  <si>
    <t>to record the loss and damage found at the time of delivery on the delivery note;</t>
  </si>
  <si>
    <t>to clause the delivery receipt accordingly and retain all defective or irregular seals for subsequent identification;</t>
  </si>
  <si>
    <t>to apply immediately for survey by carriers’ or other bailees’ representatives if any loss or damage is apparent and claim on the carriers or other bailees for any actual loss or damage found at such survey; and/or</t>
  </si>
  <si>
    <t>to give notice in writing to the carriers or other bailees within 3 days of delivery or within the time limits set out in their contract of carriage (whichever comes first), if the loss or damage was not apparent at the time of taking delivery.</t>
  </si>
  <si>
    <r xmlns="http://schemas.openxmlformats.org/spreadsheetml/2006/main">
      <t xml:space="preserve">the </t>
    </r>
    <r xmlns="http://schemas.openxmlformats.org/spreadsheetml/2006/main">
      <rPr>
        <b/>
        <i/>
        <sz val="10.5"/>
        <rFont val="Arial"/>
        <family val="2"/>
      </rPr>
      <t xml:space="preserve">Insured </t>
    </r>
    <r xmlns="http://schemas.openxmlformats.org/spreadsheetml/2006/main">
      <rPr>
        <sz val="10.5"/>
        <rFont val="Arial"/>
        <family val="2"/>
      </rPr>
      <t xml:space="preserve">must notify </t>
    </r>
    <r xmlns="http://schemas.openxmlformats.org/spreadsheetml/2006/main">
      <rPr>
        <b/>
        <i/>
        <sz val="10.5"/>
        <rFont val="Arial"/>
        <family val="2"/>
      </rPr>
      <t xml:space="preserve">Zurich </t>
    </r>
    <r xmlns="http://schemas.openxmlformats.org/spreadsheetml/2006/main">
      <rPr>
        <sz val="10.5"/>
        <rFont val="Arial"/>
        <family val="2"/>
      </rPr>
      <t xml:space="preserve">or its nominated survey/settling agent immediately of what has happened and promptly send across full details of the incident. The following documents constitute the claim documents that need to be provided to </t>
    </r>
    <r xmlns="http://schemas.openxmlformats.org/spreadsheetml/2006/main">
      <rPr>
        <b/>
        <i/>
        <sz val="10.5"/>
        <rFont val="Arial"/>
        <family val="2"/>
      </rPr>
      <t>Zurich</t>
    </r>
    <r xmlns="http://schemas.openxmlformats.org/spreadsheetml/2006/main">
      <rPr>
        <sz val="10.5"/>
        <rFont val="Arial"/>
        <family val="2"/>
      </rPr>
      <t>:</t>
    </r>
  </si>
  <si>
    <t>an estimate of the amount claimed;</t>
  </si>
  <si>
    <t>original or copy shipping invoices, together with shipping specifications and/or weight notes;</t>
  </si>
  <si>
    <t>original bill of lading, waybill and/or other contract of carriage;</t>
  </si>
  <si>
    <t>landing account and weight notes at final destination;</t>
  </si>
  <si>
    <t>all documentary evidence (in particular, survey reports) to show the extent of the loss or damage;</t>
  </si>
  <si>
    <r xmlns="http://schemas.openxmlformats.org/spreadsheetml/2006/main">
      <t xml:space="preserve">any valuation of the </t>
    </r>
    <r xmlns="http://schemas.openxmlformats.org/spreadsheetml/2006/main">
      <rPr>
        <b/>
        <i/>
        <sz val="10.5"/>
        <rFont val="Arial"/>
        <family val="2"/>
      </rPr>
      <t xml:space="preserve">subject matter insured </t>
    </r>
    <r xmlns="http://schemas.openxmlformats.org/spreadsheetml/2006/main">
      <rPr>
        <sz val="10.5"/>
        <rFont val="Arial"/>
        <family val="2"/>
      </rPr>
      <t>to substantiate the amount of loss;</t>
    </r>
  </si>
  <si>
    <t>correspondence exchange with the carriers and other parties that may evidence their liability for the loss or damage (so that subsequent recoveries can be thereafter sought from the responsible parties);</t>
  </si>
  <si>
    <r xmlns="http://schemas.openxmlformats.org/spreadsheetml/2006/main">
      <t xml:space="preserve">if any other insurance has been taken up by the </t>
    </r>
    <r xmlns="http://schemas.openxmlformats.org/spreadsheetml/2006/main">
      <rPr>
        <b/>
        <i/>
        <sz val="10.5"/>
        <rFont val="Arial"/>
        <family val="2"/>
      </rPr>
      <t xml:space="preserve">Insured </t>
    </r>
    <r xmlns="http://schemas.openxmlformats.org/spreadsheetml/2006/main">
      <rPr>
        <sz val="10.5"/>
        <rFont val="Arial"/>
        <family val="2"/>
      </rPr>
      <t xml:space="preserve">on the </t>
    </r>
    <r xmlns="http://schemas.openxmlformats.org/spreadsheetml/2006/main">
      <rPr>
        <b/>
        <i/>
        <sz val="10.5"/>
        <rFont val="Arial"/>
        <family val="2"/>
      </rPr>
      <t>subject matter insured</t>
    </r>
    <r xmlns="http://schemas.openxmlformats.org/spreadsheetml/2006/main">
      <rPr>
        <sz val="10.5"/>
        <rFont val="Arial"/>
        <family val="2"/>
      </rPr>
      <t>, documents evidencing this coverage; and/or</t>
    </r>
  </si>
  <si>
    <t>any other document that is relevant to the loss.</t>
  </si>
  <si>
    <t xml:space="preserve">the Insured must not authorize any repairs to the subject matter insured without Zurich’s
consent.</t>
  </si>
  <si>
    <t>Settlement of Claims</t>
  </si>
  <si>
    <t>In the event of a recoverable claim, Zurich has the option of settling by payment, repair, reinstatement or replacement of the lost or damaged subject matter insured.</t>
  </si>
  <si>
    <t xml:space="preserve">Should the Insured be exempted, as a result of any loss or accident whether caused by the
perils insured against or not during the currency of insurance, from paying freight and/or charges or any part thereof which are includedin the basis of valuation, the settlement of claim shall be made on the basis of the amount which is equivalent to that calculated in accordance with the basis of valuation but with deduction of freight and/or charges so saved.</t>
  </si>
  <si>
    <t xml:space="preserve">Other insurance
When making a claim on this Policy, the Insured must also supply Zurich with written details of all policies that may pay or partially pay that claim.</t>
  </si>
  <si>
    <t xml:space="preserve">Non-Contribution Clause
If any other valid insurance(s) exists to cover the subject matter insured, this Policy shall be null and void in respect of the specific perils that are covered by the other polic(ies), whether the Insured is specifically named in those insurance polic(ies) or not.</t>
  </si>
  <si>
    <t xml:space="preserve">Rights of subrogation
Zurich is entitled to exercise any rights where the Insured or any assignee may have against anyone else in relation to the subject matter insured for which Zurich has settled a claim under this Policy. The Insured, and anyone else entitled to claim under this Policy, must cooperate fully with Zurich in exercising those rights and must give Zurich any information or assistance Zurich we may require.</t>
  </si>
  <si>
    <t>Cancellation</t>
  </si>
  <si>
    <r xmlns="http://schemas.openxmlformats.org/spreadsheetml/2006/main">
      <t xml:space="preserve">The </t>
    </r>
    <r xmlns="http://schemas.openxmlformats.org/spreadsheetml/2006/main">
      <rPr>
        <b/>
        <i/>
        <sz val="10.5"/>
        <rFont val="Arial"/>
        <family val="2"/>
      </rPr>
      <t xml:space="preserve">Insured </t>
    </r>
    <r xmlns="http://schemas.openxmlformats.org/spreadsheetml/2006/main">
      <rPr>
        <sz val="10.5"/>
        <rFont val="Arial"/>
        <family val="2"/>
      </rPr>
      <t xml:space="preserve">may cancel this </t>
    </r>
    <r xmlns="http://schemas.openxmlformats.org/spreadsheetml/2006/main">
      <rPr>
        <b/>
        <i/>
        <sz val="10.5"/>
        <rFont val="Arial"/>
        <family val="2"/>
      </rPr>
      <t xml:space="preserve">Policy </t>
    </r>
    <r xmlns="http://schemas.openxmlformats.org/spreadsheetml/2006/main">
      <rPr>
        <sz val="10.5"/>
        <rFont val="Arial"/>
        <family val="2"/>
      </rPr>
      <t xml:space="preserve">at any time by notifying </t>
    </r>
    <r xmlns="http://schemas.openxmlformats.org/spreadsheetml/2006/main">
      <rPr>
        <b/>
        <i/>
        <sz val="10.5"/>
        <rFont val="Arial"/>
        <family val="2"/>
      </rPr>
      <t xml:space="preserve">Zurich </t>
    </r>
    <r xmlns="http://schemas.openxmlformats.org/spreadsheetml/2006/main">
      <rPr>
        <sz val="10.5"/>
        <rFont val="Arial"/>
        <family val="2"/>
      </rPr>
      <t>in writing.</t>
    </r>
  </si>
  <si>
    <t xml:space="preserve">Zurich may cancel this Policy at any time by giving the Insured 30 days’ notice in writing of
the date from which cancellation is to take effect. The notification may be delivered personally
or posted by certified mail to the Insured at the address last notified to Zurich. Proof of mailing will be sufficient proof of notification.</t>
  </si>
  <si>
    <t>Cancellation will not apply to risks which have attached before the cancellation becomes effective.</t>
  </si>
  <si>
    <t xml:space="preserve">Within 30 days of the effective date of cancellation the Insured must advise Zurich of the
actual figures for the period the Policy has been in force to enable Zurich to calculate the premium due for this period. The difference between this premium and the deposit premium will either be paid by or allowed to the Insured but subject to retention by Zurich of 75% of the proportionate part of the original estimated annual premium for the Policy has been in force.</t>
  </si>
  <si>
    <t xml:space="preserve">Cancellation – war and strikes
The cover against war and/or strikes risks (as defined in the relevant Institute War and/or Strikes Clauses in Appendix 1) may be cancelled by either the Insured or Zurich giving written notice. Such cancellation shall become effective on the expiry of 7 days (or 2 days in respect of strikes risks on shipments to and from the United States of America) from midnight on the day on which written notice of cancellation is issued to or by Zurich but shall not apply to risks which have attached in accordance with the conditions of the Institute War and/or Strikes Clauses before the cancellation becomes effective. Within 30 days of the effective date of cancellation the Insured must advise Zurich of the actual figures for the period war and/or strikes cover has been in force to enable the applicable war and/or strikes premium due for the period to be calculated and the premium prepaid for these risks to be adjusted.</t>
  </si>
  <si>
    <t xml:space="preserve">Data Protection
Zurich may collect, use, disclose and retain the Insured’s personal data in accordance with the Personal Data Protection Act 2012 and Zurich’s own policies and procedures. The Insured may access our Personal Data Protection Policy at https://www.zurich.com.sg/en/services/personal-data-protection-policy</t>
  </si>
  <si>
    <t xml:space="preserve">Dispute Resolution
Any and all disputes arising out of or in connection with this Policy, including any question regarding its existence, validity or termination, shall be referred to and finally resolved by arbitration in Singapore in accordance with the Arbitration Rules of the Singapore Chamber of Maritime Arbitration ("SCMA Rules") for the time being in force at the commencement of the arbitration, which rules are deemed to be incorporated by reference in this clause.
The seat of the arbitration shall be Singapore
The Tribunal shall consist of 3 arbitrators.
The language of the arbitration shall be English.</t>
  </si>
  <si>
    <t xml:space="preserve">Duty of Disclosure
The Insured’s attention is drawn to section 25(5) of the Insurance Act. If the Insured does not fully and faithfully give the facts as the Insured knows them or ought to know them, Zurich has the right
Page 14 of 68
to cancel this Policy, or to refuse to pay claims. In other words, the Insured may receive nothing from the Policy.</t>
  </si>
  <si>
    <t xml:space="preserve">Governing Law
This Policy shall be governed by, and construed in accordance with, the laws of Singapore. All references to ‘English law and practice’ in the Institute Clauses shall be replaced in its entirety with ‘Singapore law and practice’.</t>
  </si>
  <si>
    <t xml:space="preserve">Notification of material change
The Insured must notify Zurich as soon as possible of any material change in the risk covered by this Policy.</t>
  </si>
  <si>
    <t xml:space="preserve">Plurals and titles
The proposal, this Policy Wording, the Schedule and any endorsements are one contract in which, unless the context otherwise requires:</t>
  </si>
  <si>
    <t>headings are descriptive only, not an aid to interpretation;</t>
  </si>
  <si>
    <t>singular includes the plural, and vice versa; and</t>
  </si>
  <si>
    <t>the male includes the female and neuter.</t>
  </si>
  <si>
    <t xml:space="preserve">Premium and adjustments
The Insured must pay Zurich the deposit premium stated in the Schedule. This is based on estimated figures for the Period of Insurance provided by the Insured and the Insured must keep accurate records of the equivalent actual figures. A statement of these actual figures (audited if requested) must be given to Zurich within one month after the end of the Period of Insurance.
Zurich will adjust the premium proportionally at the end of that period on the basis of the Insured’s actual figures.</t>
  </si>
  <si>
    <t>If the adjusted premium is higher than the deposit premium stated in the Schedule, the Insured must pay Zurich the difference unless the deposit premium is less than SGD25,000 and the variation between estimated and actual figures for the period is less than 10% when no difference in premium is payable.</t>
  </si>
  <si>
    <t>If the adjusted premium is lower than the premium stated in the schedule, provided that the words ‘minimum and non-refundable deposit premium’ do not appear in the Schedule, Zurich must pay the difference to the Insured. However, Zurich is entitled to retain 75% of the estimated annual premium the deposit premium was based on.</t>
  </si>
  <si>
    <t xml:space="preserve">Premium Payment Warranty
It is a condition that the premium due must be paid in full within 60 days from the date of inception of the risk (the premium warranty period). If this condition is not complied with, then this Policy is automatically terminated upon expiry of the premium warranty period. This is without prejudice to any liability incurred within the premium warranty period and Zurich is entitled to a pro-rata time on risk premium subject to a minimum of SGD50.</t>
  </si>
  <si>
    <t xml:space="preserve">Reasonable care
The Insured must take reasonable care to prevent loss, destruction or damage covered by this Policy.</t>
  </si>
  <si>
    <t xml:space="preserve">Rights of Third Parties
If anyone else is entitled to make a claim under this Policy, that person and/or entity must also comply with its terms. Unless expressly stated otherwise, a person, company or organization that is not a party to this Policy, shall have no rights under the Contracts (Rights of Third Parties) Act (Cap 53B) to enforce any term of this Policy.</t>
  </si>
  <si>
    <t xml:space="preserve">Trade and Economic Sanctions Clause
Notwithstanding any other terms under this agreement, Zurich shall not be deemed to provide coverage or will make any payments or provide any service or benefit to the Insured or other party to the extent that such cover, payment, service, benefit and/or any business or activity of the Insured would violate any applicable trade or economic sanctions law or regulation.</t>
  </si>
  <si>
    <t xml:space="preserve">Waiver of Rights
If Zurich rejects liability for any claim made under this Policy and it is not referred to arbitration within 12 months from the date of Zurich’s rejection, it shall be deemed that the Insured has accepted Zurich’s rejection of the Insured’s claim and the Insured has waived all its rights with respect to such a claim.</t>
  </si>
  <si>
    <t>Institute</t>
  </si>
  <si>
    <t xml:space="preserve">Institute Cargo Clauses (A) 01/01/2009
RISKS COVERED
Risks
1. This insurance covers all risks of loss of or damage to the subject-matter insured except as excluded by the provisions of Clauses 4, 5, 6 and 7 below.
General Average
2. This insurance covers general average and salvage charges, adjusted or determined according to the contract of carriage and/or the governing law and practice, incurred to avoid or in connection with the avoidance of loss from any cause except those excluded in Clauses 4, 5, 6 and 7 below.
‘Both to Blame Collision Clause’
3. This insurance indemnifies the Assured, in respect of any risk insured herein, against liability incurred under any Both to Blame Collision Clause in the contract of carriage. In the event of any claim by carriers under the said Clause, the Assured agree to notify the Insurers who shall have the right, at their own cost and expense, to defend the Assured against such claim.
Page 16 of 68
EXCLUSIONS
4. In no case shall this insurance cover
4.1 loss damage or expense attributable to wilful misconduct of the Assured
4.2 ordinary leakage, ordinary loss in weight or volume, or ordinary wear and tear of the subject-
matter insured
4.3 loss damage or expense caused by insufficiency or unsuitability of packing or preparation of the subject 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
4.4 loss damage or expense caused by inherent vice or nature of the subject-matter insured
4.5 loss damage or expense caused by delay, even though the delay be caused by a risk insured against (except expenses payable under Clause 2 above)
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the contract of insurance has been assigned to the party claiming hereunder who has bought or agreed to buy the subject-matter insured in good faith under a binding contract.
4.7 loss damage or expense directly or indirectly caused by or arising from the use of any weapon or device employing atomic or nuclear fission and/or fusion or other like reaction or radioactive force or matter.
5. 5.1 In no case shall this insurance cover loss damage or expense arising from
5.1.1 unseaworthiness of vessel or craft or unfitness of vessel or craft for the safe carriage of the subject-matter insured, where the Assured are privy to such unseaworthiness or unfitness, at the time the subject-matter insured is loaded therein
5.1.2 unfitness of container or conveyance for the safe carriage of the subject-matter insured, where loading therein or thereon is carried out prior to attachment of this insurance or by the Assured or their employees and they are privy to such unfitness at the time of loading.
5.2 Exclusion 5.1.1 above shall not apply where the contract of insurance has been assigned to the party claiming hereunder who has bought or agreed to buy the subject-matter insured in good faith under a binding contract.
5.3 The Insurers waive any breach of the implied warranties of seaworthiness of the ship and fitness of the ship to carry the subject-matter insured to destination.
6. In no case shall this insurance cover loss damage or expense caused by
6.1 war civil war revolution rebellion insurrection, or civil strife arising therefrom, or any hostile act by or against a belligerent power
6.2 capture seizure arrest restraint or detainment (piracy excepted), and the consequences thereof or any attempt thereat
6.3 derelict mines torpedoes bombs or other derelict weapons of war.
7. In no case shall this insurance cover loss damage or expense
Page 17 of 68
7.1 caused by strikers, locked-out workmen, or persons taking part in labour disturbances, riots or civil commotions
7.2 resulting from strikes, lock-outs, labour disturbances, riots or civil commotions
7.3 caused by any act of terrorism being an act of any person acting on behalf of, or in connection with, any organisation which carries out activities directed towards the overthrowing or influencing, by force or violence, of any government whether or not legally constituted
7.4 caused by any person acting from a political, ideological or religious motive.
DURATION
Transit Clause
8. 8.1 Subject to Clause 11 below, this insurance attaches from the time the subject-matter insured
is first moved in the warehouse or at the place of storage (at the place named in the contract of insurance) for the purpose of the immediate loading into or onto the carrying vehicle or other conveyance for the commencement of transit, continues during the ordinary course of transit and terminates either
8.1.1 on completion of unloading from the carrying vehicle or other conveyance in or at the final warehouse or place of storage at the destination named in the contract of insurance
8.1.2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
8.1.3 when the Assured or their employees elect to use any carrying vehicle or other conveyance or any container for storage other than in the ordinary course of transit
or
8.1.4 on the expiry of 60 days after completion of discharge overside of the subject-matter insured from the oversea vessel at the final port of discharge,
whichever shall first occur.
8.2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8.1.1 to 8.1.4, shall not extend beyond the time the subject-matter insured is first moved for the purpose of the commencement of transit to such other destination.
8.3 This insurance shall remain in force (subject to termination as provided for in Clauses 8.1.1 to 8.1.4 above and to the provisions of Clause 9 below) during delay beyond the control of the Assured, any deviation, forced discharge, reshipment or transhipment and during any variation of the adventure arising from the exercise of a liberty granted to carriers under the contract of carriage.
Termination of Contract of Carriage
9. If owing to circumstances beyond the control of the Assured either the contract of carriage is terminated at a port or place other than the destination named therein or the transit is otherwise terminated before unloading of the subject-matter insured as provided for in Clause 8 above, then this insurance shall also terminate unless prompt notice is given to the Insurers and continuation of cover is requested when this insurance shall remain in force, subject to an additional premium if required by the Insurers, either
Page 18 of 68
9.1 until the subject-matter insured is sold and delivered at such port or place, or, unless otherwise specially agreed, until the expiry of 60 days after arrival of the subject-matter insured at such port or place, whichever shall first occur;
or
9.2 if the subject-matter insured is forwarded within the said period of 60 days (or any agreed extension thereof) to the destination named in the contract of insurance or to any other destination, until terminated in accordance with the provisions of Clause 8 above.
Change of Voyage
10. 10.1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10.2 Where the subject-matter insured commences the transit contemplated by this insurance (in accordance with Clause 8.1), but, without the knowledge of the Assured or their employees the ship sails for another destination, this insurance will nevertheless be deemed to have attached at commencement of such transit.
CLAIMS
Insurable Interest
11. 11.1 In order to recover under this insurance the Assured must have an insurable interest in the
subject matter insured at the time of the loss.
11.2 Subject to Clause 11.1 above, the Assured shall be entitled to recover for insured loss occurring during the period covered by this insurance, notwithstanding that the loss occurred before the contract of insurance was concluded, unless the Assured were aware of the loss and the Insurers were not.
Forwarding Charges
12. Where, as a result of the operation of a risk covered by this insurance, the insured transit is terminated at a port or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
This Clause 12, which does not apply to general average or salvage charges, shall be subject to the exclusions contained in Clauses 4, 5, 6 and 7 above, and shall not include charges arising from the fault negligence insolvency or financial default of the Assured or their employees.
Constructive Total Loss
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
Increased Value
14. 14.1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Page 19 of 68
In the event of claim the Assured shall provide the Insurers with evidence of the amounts insured under all other insurances.
14.2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15. This insurance
15.1 covers the Assured which includes the person claiming indemnity either as the person by or on whose behalf the contract of insurance was effected or as an assignee
15.2 shall not extend to or otherwise benefit the carrier or other bailee.
MINIMISING LOSSES
Duty of Assured
16. It is the duty of the Assured and their employees and agents in respect of loss recoverable hereunder
16.1 to take such measures as may be reasonable for the purpose of averting or minimising such loss
and
16.2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Waiver
17. Measures taken by the Assured or the Insurers with the object of saving, protecting or recovering the subject-matter insured</t>
  </si>
  <si>
    <t>CL 384</t>
  </si>
  <si>
    <t>Institute Cargo Clauses (C) 01/01/2009</t>
  </si>
  <si>
    <t xml:space="preserve">or conveyance with any external object other than
water
1.1.5 discharge of cargo at a port of distress,
1.2 loss of or damage to the subject-matter insured caused by
1.2.1 general average sacrifice
1.2.2 jettison.
General Average
2. This insurance covers general average and salvage charges, adjusted or determined according to the contract of carriage and/or the governing law and practice, incurred to avoid or in connection with the avoidance of loss from any cause except those excluded in Clauses 4, 5, 6 and 7 below.
"Both to Blame Collision Clause"
3. This insurance indemnifies the Assured, in respect of any risk insured herein, against liability incurred under any Both to Blame Collision Clause in the contract of carriage. In the event of any claim by carriers under the said Clause, the Assured agree to notify the Insurers who shall have the right, at their own cost and expense, to defend the Assured against such claim.
EXCLUSIONS
4. In no case shall this insurance cover
4.1 loss damage or expense attributable to wilful misconduct of the Assured
4.2 ordinary leakage, ordinary loss in weight or volume, or ordinary wear and tear of the subject-
matter insured
4.3 loss damage or expense caused by insufficiency or unsuitability of packing or preparation of the
Subject 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
4.4 loss damage or expense caused by inherent vice or nature of the subject-matter insured
4.5 loss damage or expense caused by delay, even though the delay be caused by a risk insured
against (except expenses payable under Clause 2 above)
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the contract of insurance has been assigned to the party claiming hereunder who has bought or agreed to buy the subject-matter insured in good faith under a binding contract
Page 21 of 68
4.7 deliberate damage to or deliberate destruction of the subject-matter insured or any part thereof
by the wrongful act of any person or persons
4.8 loss damage or expense directly or indirectly caused by or arising from the use of any weapon or
device employing atomic or nuclear fission and/or fusion or other like reaction or radioactive
force or matter.
5. 5.1 In no case shall this insurance cover loss damage or expense arising from
5.1.1 unseaworthiness of vessel or craft or unfitness of vessel or craft for the safe carriage of the subject-matter insured, where the Assured are privy to such unseaworthiness or unfitness, at the time the subject-matter insured is loaded therein
5.1.2 unfitness of container or conveyance for the safe carriage of the subject-matter insured, where loading therein or thereon is carried out prior to attachment of this insurance or by the Assured or their employees and they are privy to such unfitness at the time of loading.
5.2 Exclusion 5.1.1 above shall not apply where the contract of insurance has been assigned to the
party claiming hereunder who has bought or agreed to buy the subject-matter insured in good
faith under a binding contract.
5.3 The Insurers waive any breach of the implied warranties of seaworthiness of the ship and fitness
of the ship to carry the subject-matter insured to destination.
6. In no case shall this insurance cover loss damage or expense caused by
6.1 war civil war revolution rebellion insurrection, or civil strife arising therefrom, or any hostile act
by or against a belligerent power
6.2 capture seizure arrest restraint or detainment, and the consequences thereof or any attempt
thereat
6.3 derelict mines torpedoes bombs or other derelict weapons of war.
7. In no case shall this insurance cover loss damage or expense
7.1 caused by strikers, locked-out workmen, or persons taking part in labour disturbances, riots or
civil commotions
7.2 resulting from strikes, lock-outs, labour disturbances, riots or civil commotions
7.3 caused by any act of terrorism being an act of any person acting on behalf of, or in connection
with, any organisation which carries out activities directed towards the overthrowing or
influencing, by force or violence, of any government whether or not legally constituted
7.4 caused by any person acting from a political, ideological or religious motive.
DURATION
Transit Clause
8. 8.1 Subject to Clause 11 below, this insurance attaches from the time the subject-matter insured is
first moved in the warehouse or at the place of storage (at the place named in the contract of
insurance) for the purpose of the immediate loading into or onto the carrying vehicle or other
conveyance for the commencement of transit, continues during the ordinary course of transit
and terminates either
8.1.1 on completion of unloading from the carrying vehicle or other conveyance in or at the
final warehouse or place of storage at the destination named in the contract of insurance,
8.1.2 on completion of unloading from the carrying vehicle or other conveyance in or at any
other warehouse or place of storage, whether prior to or at the destination named in
the contract of insurance, which the Assured or their employees elect to use either for
Page 22 of 68
storage other than in the ordinary course of transit or for allocation or distribution, or
8.1.3 when the Assured or their employees elect to use any carrying vehicle or other
conveyance or any container for storage other than in the ordinary course of transit or
8.1.4 on the expiry of 60 days after completion of discharge overside of the subject-matter
insured from the oversea vessel at the final port of discharge,
whichever shall first occur.
8.2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8.1.1 to 8.1.4, shall not extend beyond the time the subject-matter insured is
first moved for the purpose of the commencement of transit to such other destination.
8.3 This insurance shall remain in force (subject to termination as provided for in Clauses 8.1.1 to
8.1.4 above and to the provisions of Clause 9 below) during delay beyond the control of the
Assured, any deviation, forced discharge, reshipment or transhipment and during any variation
of the adventure arising from the exercise of a liberty granted to carriers under the contract of
carriage.
Termination of Contract of Carriage
9. If owing to circumstances beyond the control of the Assured either the contract of carriage is terminated at a port or place other than the destination named therein or the transit is otherwise terminated before unloading of the subject-matter insured as provided for in Clause 8 above, then this insurance shall also terminate unless prompt notice is given to the Insurers and continuation of cover is requested when this insurance shall remain in force, subject to an additional premium if required by the Insurers, either
9.1 until the subject-matter insured is sold and delivered at such port or place, or, unless otherwise
specially agreed, until the expiry of 60 days after arrival of the subject-matter insured at such
port or place, whichever shall first occur,
or
9.2 if the subject-matter insured is forwarded within the said period of 60 days (or any agreed
extension thereof) to the destination named in the contract of insurance or to any other
destination, until terminated in accordance with the provisions of Clause 8 above.
Change of Voyage
10. 10.1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10.2 Where the subject-matter insured commences the transit contemplated by this insurance (in
accordance with Clause 8.1), but, without the knowledge of the Assured or their employees the
ship sails for another destination, this insurance will nevertheless be deemed to have attached
at commencement of such transit.
CLAIMS
Insurable Interest
11. 11.1 In order to recover under this insurance the Assured must have an insurable interest in the
subject matter insured at the time of the loss.
11.2 Subject to Clause 11.1 above, the Assured shall be entitled to recover for insured loss occurring
Page 23 of 68
during the period covered by this insurance, notwithstanding that the loss occurred before the
contract of insurance was concluded, unless the Assured were aware of the loss and the Insurers
were not.
Forwarding Charges
12. Where, as a result of the operation of a risk covered by this insurance, the insured transit is terminated at a port or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
This Clause 12, which does not apply to general average or salvage charges, shall be subject to the exclusions contained in Clauses 4, 5, 6 and 7 above, and shall not include charges arising from the fault negligence insolvency or financial default of the Assured or their employees.
Constructive Total Loss
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
Increased Value
14. 14.1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14.2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15. This insurance
15.1 covers the Assured which includes the person claiming indemnity either as the person by or on
whose behalf the contract of insurance was effected or as an assignee,
15.2 shall not extend to or otherwise benefit the carrier or other bailee.
MINIMISING LOSSES
Duty of Assured
16. It is the duty of the Assured and their employees and agents in respect of loss recoverable hereunder
16.1 to take such measures as may be reasonable for the purpose of averting or minimising such loss,
and
Page 24 of 68
16.2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Waiver
17. Measures taken by the Assured or the Insurers with the object of saving, protecting or recovering the subject matter insured shall not be considered as a waiver or acceptance of abandonment or otherwise prejudice the rights of either party.
AVOIDANCE OF DELAY
18. It is a condition of this insurance that the Assured shall act with reasonable despatch in all circumstances within their control.
LAW AND PRACTICE
19. This insurance is subject to English law and practice.
NOTE:- Where a continuation of cover is requested under Clause 9, or a change of destination is notified under Clause 10, there is an obligation to give prompt notice to the Insurers and the right to such cover is dependent upon compliance with this obligation.
© Copyright: 11/08 - Lloyd's Market Association (LMA) and International Underwriting Association of London (IUA).
CL384 01/01/2009</t>
  </si>
  <si>
    <t xml:space="preserve">Institute War Clauses (Cargo) 01/01/2009
RISKS COVERED
Risks
1. This insurance covers, except as excluded by the provisions of Clauses 3 and 4 below, loss of or damage to the subject-matter insured caused by
1.1 war civil war revolution rebellion insurrection, or civil strife arising therefrom, or any hostile act by or against a belligerent power
1.2 capture seizure arrest restraint or detainment, arising from risks covered under 1.1 above, and the consequences thereof or any attempt thereat
1.3 derelict mines torpedoes bombs or other derelict weapons of war.
General Average
2. This insurance covers general average and salvage charges, adjusted or determined according to the contract of carriage and/or the governing law and practice, incurred to avoid or in connection with the avoidance of loss from a risk covered under these Clauses.
Exclusions
3. In no case shall this insurance cover
3.1 loss damage or expense attributable to wilful misconduct of the Assured
3.2 ordinary leakage, ordinary loss in weight or volume, or ordinary wear and tear of the subject-matter insured
Page 25 of 68
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
3.4 loss damage or expense caused by inherent vice or nature of the subject-matter insured
3.5 loss damage or expense caused by delay, even though the delay be caused by a risk insured against (except expenses payable under Clause 2 above)
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the contract of insurance has been assigned to the party claiming hereunder who has bought or agreed to buy the subject-matter insured in good faith under a binding contract.
3.7 any claim based upon loss of or frustration of the voyage or adventure
3.8 loss damage or expense directly or indirectly caused by or arising from any hostile use of any weapon or device employing atomic or nuclear fission and/or fusion or other like reaction or radioactive force or matter.
4. 4.1 In no case shall this insurance cover loss damage or expense arising from
4.1.1 unseaworthiness of vessel or craft or unfitness of vessel or craft for the safe carriage of the subject-matter insured, where the Assured are privy to such unseaworthiness or unfitness, at the time the subject-matter insured is loaded therein
4.1.2 unfitness of container or conveyance for the safe carriage of the subject-matter insured, where loading therein or thereon is carried out prior to attachment of this insurance or by the Assured or their employees and they are privy to such unfitness at the time of loading
4.2 Exclusion 4.1.1 above shall not apply where the contract of insurance has been assigned to the party claiming hereunder who has bought or agreed to buy the subject-matter insured in good faith under a binding contract
4.3 The Insurers waive any breach of the implied warranties of seaworthiness of the ship and fitness of the ship to carry the subject-matter insured to destination.
DURATION
Transit Clause
5. 5.1 This insurance
5.1.1 attaches only as the subject-matter insured and as to any part as that part is loaded on an oversea vessel; and
5.1.2 terminates, subject to 5.2 and 5.3 below, either as the subject-matter insured and as to any part as that part is discharged from an oversea vessel at the final port or place of discharge
or
on expiry of 15 days counting from midnight of the day of arrival of the vessel at the final port or place of discharge, whichever shall first occur; nevertheless, subject to prompt notice to the Insurers and to an additional premium, such insurance
Page 26 of 68
5.1.3 reattaches when, without having discharged the subject-matter insured at the final port or place of discharge, the vessel sails therefrom
and
5.1.4 terminates, subject to 5.2 and 5.3 below, either as the subject-matter insured and as to any part as that part is thereafter discharged from the vessel at the final (or substituted) port or place of discharge
or
on expiry of 15 days counting from midnight of the day of re-arrival of the vessel at the final port or place of discharge or arrival of the vessel at a substituted port or place of discharge, whichever shall first occur.
5.2 If during the insured voyage the oversea vessel arrives at an intermediate port or place to discharge the subject-matter insured for on-carriage by oversea vessel or by aircraft, or the subject-matter insured is discharged from the vessel at a port or place of refuge, then, subject to 5.3 below and to an additional premium if required, this insurance continues until the expiry of 15 days counting from midnight of the day of arrival of the vessel at such port or place, but thereafter reattaches as the subject-matter insured and as to any part as that part is loaded on an on-carrying oversea vessel or aircraft. During the period of 15 days the insurance remains in force after discharge only whilst the subject-matter insured and as to any part as that part is at such port or place. If the subject-matter insured is oncarried within the said period of 15 days or if the insurance reattaches as provided in this Clause 5.2
5.2.1 where the on-carriage is by oversea vessel this insurance continues subject to the terms of these Clauses
or
5.2.2 where the on-carriage is by aircraft, the current Institute War Clauses (Air Cargo) (excluding sendings by Post) shall be deemed to form part of the contract of insurance and shall apply to the on-carriage by air.
5.3 If the voyage in the contract of carriage is terminated at a port or place other than the destination agreed therein, such port or place shall be deemed the final port of discharge and this insurance terminates in accordance with 5.1.2. If the subject-matter insured is subsequently reshipped to the original or any other destination, then provided notice is given to the Insurers before the commencement of such further transit and subject to an additional premium, this insurance reattaches
5.3.1 in the case of the subject-matter insured having been discharged, as the subject-matter insured and as to any part as that part is loaded on the on-carrying vessel for the voyage
5.3.2 in the case of the subject-matter not having been discharged, when the vessel sails from such deemed final port of discharge thereafter this insurance terminates in accordance with 5.1.4.
5.4 The insurance against the risks of mines and derelict torpedoes, floating or submerged, is extended whilst the subject-matter insured or any part thereof is on craft whilst in transit to or from the oversea vessel, but in no case beyond the expiry of 60 days after discharge from the oversea vessel unless otherwise specially agreed by the Insurers.
5.5 Subject to prompt notice to Insurers, and to an additional premium if required, this insurance shall remain in force within the provisions of these Clauses during any deviation, or any variation of the adventure arising from the exercise of a liberty granted to carriers under the contract of carriage.
(For the purpose of Clause 5 ‘arrival’ shall be deemed to mean that the vessel is anchored, moored or otherwise secured at a berth or place within the Harbour Authority area. If such a berth or place is not available, arrival is deemed to have occurred when the vessel first anchors, moors or otherwise secures either at or off the intended port or place of discharge ‘oversea vessel’ shall be deemed to mean a
Page 27 of 68
vessel carrying the subject-matter from one port or place to another where such voyage involves a sea passage by that vessel.)
Change of Voyage
6. 6.1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6.2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
7. Anything contained in this contract which is inconsistent with Clauses 3.7, 3.8 or 5 shall, to the extent of such inconsistency, be null and void.
CLAIMS
Insurable Interest
8. 8.1 In order to recover under this insurance the Assured must have an insurable interest in the
subject-matter insured at the time of the loss.
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
Increased Value
9. 9.1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9.2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10. This insurance
10.1 covers the Assured which includes the person claiming indemnity either as the person by or on whose behalf the contract of insurance was effected or as an assignee
10.2 shall not extend to or otherwise benefit the carrier or other bailee.
Page 28 of 68
MINIMISING LOSSES
Duty of Assured
11. It is the duty of the Assured and their employees and agents in respect of loss recoverable hereunder
11.1 to take such measures as may be reasonable for the purpose of averting or minimising such loss
And
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Waiver
12. Measures taken by the Assured or the Insurers with the object of saving, protecting or recovering the subject-matter insured shall not be considered as a waiver or acceptance of abandonment or otherwise prejudice the rights of either party.
Avoidance of delay
13. It is a condition of this insurance that the Assured shall act with reasonable despatch in all circumstances within their control.
Law and Practice
14. This insurance is subject to English law and practice.
Note: where a reattachment of cover is requested under Clause 5, or a change of destination is notified under Clause 6, there is an obligation to give prompt notice to the Insurers and the right to such cover is dependent upon compliance with this obligation.
© Copyright: 11/08 - Lloyd’s Market Association (LMA) and International Underwriting Association of London (IUA). CL385</t>
  </si>
  <si>
    <t xml:space="preserve">Institute Strikes Clauses (Cargo) 01/01/2009
RISKS COVERED
Risks
1. This insurance covers, except as exclued by the provisions of Clauses 3 and 4 below, loss of or damage to the subject-matter insured caused by
1.1 strikers, locked-out workmen, or persons taking part in labour disturbances, riots or civil commotions
1.2 any act of terrorism being an act of any person acting on behalf of, or in connection with, any organization which carries out activities directed towards the overthrowing or influencing, by force or violence, of any government whether or not legally constituted
1.3 any person acting from a political, ideological or religious motive.
General Average
2. This insurance covers general average and salvage charges, adjusted or determined according to the contract of carriage and/or the governing law and practice, incurred to avoid or in connection with the avoidance of loss from a risk covered under these clauses.
Page 29 of 68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
3.4 loss damage or expense caused by inherent vice or nature of the subject-matter insured
3.5 loss damage or expense caused by delay, even though the delay be caused by a risk insured against (except expenses payable under Clause 2 above)
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the contract of insurance has been assigned to the party claiming hereunder who has bought or agreed to buy the subject-matter insured in good faith under a binding contract
3.7 loss damage or expense arising from the absence shortage or withholding of labour of any description whatsoever resulting from any strike, lockout, labour disturbance, riot or civil commotion
3.8 any claim based upon loss of or frustration of the voyage or adventure
3.9 loss damage or expense directly or indirectly caused by or arising from the use of any weapon or device employing atomic or nuclear fission and/or fusion or other like reaction or radioactive force or matter
3.10 loss damage or expense caused by war civil war revolution rebellion insurrection, or civil strife arising therefrom, or any hostile act by or against a belligerent power.
4. 4.1 In no case shall this insurance cover loss damage or expense arising from
4.1.1 unseaworthiness of vessel or craft or unfitness of vessel or craft for the safe carriage of the subject-matter insured, where the Assured are privy to such unseaworthiness or unfitness, at the time the subject-matter insured is loaded therein
4.1.2 unfitness of container or conveyance for the safe carriage of the subject-matter insured, where loading therein or thereon is carried out prior to attachment of this insurance or by the Assured or their employees and they are privy to such unfitness at the time of loading.
4.2 Exclusion 4.1.1 above shall not apply where the contract of insurance has been assigned to the party claiming hereunder who has bought or agreed to buy the subject-matter insured in good faith under a binding contract.
4.3 The Insurers waive any breach of the implied warranties of seaworthiness of the ship and fitness of the ship to carry the subject-matter insured to destination.
DURATION
Transit Clause
5. 5.1 Subject to Clause 8 below, this insurance attaches from the time the subject-matter insured
Page 30 of 68
is first moved in the warehouse or at the place of storage (at the place named in the contract of insurance) for the purpose of the immediate loading into or onto the carrying vehicle or other conveyance for the termination of transit continues during the ordinary course of transit and terminates either
5.1.1 on completion of unloading from the carrying vehicle or other conveyance in or at the final warehouse or place of storage at the destination named in the contract of insurance
5.1.2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
or
5.1.3 when the Assured or their employees elect to use any carrying vehicle or other conveyance or any container for storage other than in the ordinary course of transit
or
5.1.4 on the expiry of 60 days after completion of discharge overside of the subject-matter
insured from the oversea vessel at the final port of discharge
whichever shall first occur.
5.2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5.1.1 to 5.1.4, shall not extend beyond the time the subject-matter insured is first moved for the purpose of the commencement of transit to such other destination.
5.3 This insurance shall remain in force (subject to termination as provided for in Clauses 5.1.1 to 5.1.4 above and to the provisions of Clause 6 below) during delay beyond the control of the Assured, any deviation, forced discharge, reshipment or transhipment and during any variation of the adventure arising from the exercise of a liberty granted to carriers under the contract of carriage.
Termination of Contract of Carriage
6. If owing to circumstances beyond the control of the Assured either the contract of carriage is terminated at a port or place other than the destination named therein or the transit is otherwise terminated before unloading of the subject-matter insured as provided for in Clause 5 above, then this insurance shall also terminate unless prompt notice is given to the Insurers and continuation of cover is requested when this insurance shall remain in force, subject to an additional premium if required by the Insurers, either
6.1 until the subject-matter insured is sold and delivered at such port or place, or, unless otherwise specially agreed, until the expiry of 60 days after arrival of the subject-matter insured at such port or place, whichever shall first occur;
or
6.2 if the subject-matter insured is forwarded within the said period of 60 days (or any agreed extension thereof) to the destination named in the contract of insurance or to any other destination, until terminated in accordance with the provisions of Clause 5 above.
Change of Voyage
7. 7.1 Where, after attachment of this insurance, the destination is changed by the Assured, this
Page 31 of 68
must be notified promptly to Insurers for rates and terms to be agreed. Should a loss occur prior to such agreement being obtained cover may be provided but only if cover would have been available at a reasonable commercial market rate on reasonable market terms.
7.2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
CLAIMS
Insurable Interest
8. 8.1 In order to recover under this insurance the Assured must have an insurable interest in the
subject-matter insured at the time of the loss.
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
Increased Value
9. 9.1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9.2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10. This insurance
10.1 covers the Assured which includes the person claiming indemnity either as the person by or on whose behalf the contract of insurance was effected or as an assignee
10.2 shall not extend to or otherwise benefit the carrier or other bailee. Minimising losses
Duty of Assured
11. It is the duty of the Assured and their employees and agents in respect of loss recoverable hereunder
11.1 to take such measures as may be reasonable for the purpose of averting or minimising such loss
and
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Page 32 of 68
Waiver
12. Measures taken by the Assured or the Insurers with the object of saving, protecting or recovering the subject-matter insured shall not be considered as a waiver or acceptance of abandonment or otherwise prejudice the rights of either party.
Avoidance of delay
13. It is a condition of this insurance that the Assured shall act with reasonable despatch in all circumstances within their control.
Law and Practice
14. This insurance is subject to English law and practice.
Note: where a continuation of cover is requested under Clause 6, or a change of destination is notified under Clause 7, there is an obligation to give prompt notice to the Insurers and the right to such cover is dependent upon compliance with this obligation.
© Copyright: 11/08 - Lloyd’s Market Association (LMA) and International Underwriting Association of London (IUA). CL386</t>
  </si>
  <si>
    <t xml:space="preserve">Institute Cargo Clauses (Air) excluding sendings by Post 01/01/2009
RISKS COVERED
Risks
1. This insurance covers all risks of loss of or damage to the subject-matter insured except as excluded by the provisions of Clauses 3, 4 and 5 below.
Salvage Charges
2. This insurance covers salvage charges incurred to avoid or in connection with the avoidance of loss from any cause except those excluded in Clauses 3, 4 and 5 below.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
3.4 loss damage or expense caused by inherent vice or nature of the subject-matter insured
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
Page 33 of 68
3.6 loss damage or expense caused by delay, even though the delay be caused by a risk insured against
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
This exclusion shall not apply where the contract of insurance has been assigned to the party claiming hereunder who has bought or agreed to buy the subject-matter insured in good faith under a binding contract
3.8 loss damage or expense directly or indirectly caused by or arising from the use of any weapon or device employing atomic or nuclear fission and/or fusion or other like reaction or radioactive force or matter.
4. In no case shall this insurance cover loss damage or expense caused by
4.1 war civil war revolution rebellion insurrection, or civil strife arising therefrom, or any hostile act by or against a belligerent power
4.2 capture seizure arrest restraint or detainment (piracy excepted), and the consequences thereof or any attempt thereat
4.3 derelict mines torpedoes bombs or other derelict weapons of war.
5. In no case shall this insurance cover loss damage or expense
5.1 caused by strikers, locked-out workmen, or persons taking part in labour disturbances, riots or civil commotions
5.2 resulting from strikes, lock-outs, labour disturbances, riots or civil commotions
5.3 caused by any act of terrorism being an act of any person acting on behalf of, or in connection with, any organisation which carries out activities directed towards the overthrowing or influencing, by force or violence, of any government whether or not legally constituted
5.4 caused by any person acting from an political, ideological or religious motive.
DURATION
Transit Clause
6. 6.1 Subject to Clause 9 below, this insurance attaches from the time the subject-matter insured
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
6.1.1 on completion of unloading from the carrying vehicle or other conveyance in or at the final warehouse, premises or place of storage at the destination named in the contract of insurance,
6.1.2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
6.1.3 when the Assured or their employees elect to use any carrying vehicle or other conveyance or any container for storage other than in the ordinary course of transit or
Page 34 of 68
6.1.4 on the expiry of 30 days after completion of unloading of the subject-matter insured from the aircraft at the final place of discharge,
whichever shall first occur.
6.2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6.1.1 to 6.1.4, shall not extend beyond the time the subject-matter insured is first moved for the purpose of the commencement of transit to such other destination.
6.3 This insurance shall remain in force (subject to termination as provided for in Clauses 6.1.1 to 6.1.4 above and to the provisions of Clause 7 below) during delay beyond the control of the Assured, any deviation, forced discharge, reshipment or transhipment and during any variation of the adventure arising from the exercise of a liberty granted to the air carriers under the contract of carriage.
Termination of Contract of Carriage
7. If owing to circumstances beyond the control of the Assured either the contract of carriage is terminated at a place other than the destination named therein or the transit is otherwise terminated before unloading of the subject-matter insured as provided for in Clause 6 above, then this insurance shall also terminate unless prompt notice is given to the Insurers and continuation of cover is requested when this insurance shall remain in force, subject to an additional premium if required by the Insurers, either
7.1 until the subject-matter insured is sold and delivered at such place, or, unless otherwise specially agreed, until the expiry of 30 days after arrival of the subject-matter insured at such place, whichever shall first occur,
or
7.2 if the subject-matter insured is forwarded within the said period of 30 days (or any agreed extension thereof) to the destination named in the contract of insurance or to any other destination, until terminated in accordance with the provisions of Clause 6 above.
Change of Transit
8. 8.1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8.2 Where the subject-matter insured commences the transit contemplated by this insurance (in accordance with Clause 6.1), but, without the knowledge of the Assured or their employees the aircraft leaves for another destination, this insurance will nevertheless be deemed to have attached at commencement of such transit.
CLAIMS
Insurable Interest
9. 9.1 In order to recover under this insurance the Assured must have an insurable interest in the
subject-matter insured at the time of the loss.
9.2 Subject to Clause 9.1 above, the Assured shall be entitled to recover for insured loss occurring during the period covered by this insurance, notwithstanding that the loss occurred before the contract of insurance was concluded, unless the Assured were aware of the loss and the Insurers were not.
Page 35 of 68
Forwarding Charges
10. Where, as a result of the operation of a risk covered by this insurance, the insured transit is terminated at a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
This Clause 10, which does not apply to salvage charges , shall be subject to the exclusions contained in Clauses 3, 4, and 5 above, and shall not include charges arising from the fault negligence insolvency or financial default of the Assured or their employees.
Constructive Total Loss
11.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
Increased Value
12. 12.1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12.2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13. This insurance
13.1 covers the Assured which includes the person claiming indemnity either as the person by or on whose behalf the contract of insurance was effected or as an assignee,
13.2 shall not extend to or otherwise benefit the carrier or other bailee.
MINIMISING LOSSES
Duty of Assured
14. It is the duty of the Assured and their employees and agents in respect of loss recoverable hereunder
14.1 to take such measures as may be reasonable for the purpose of averting or minimising such loss,
and
14.2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Page 36 of 68
Waiver
15. Measures taken by the Assured or the Insurers with the object of saving, protecting or recovering the subject-matter insured shall not be considered as a waiver or acceptance of abandonment or otherwise prejudice the rights of either party.
Avoidance of Delay
16. It is a condition of this insurance that the Assured shall act with reasonable despatch in all circumstances within their control.
Law and Practice
17. This insurance is subject to English law and practice.
NOTE:- Where a continuation of cover is requested under Clause 7, or a change of destination is notified under Clause 8, there is an obligation to give prompt notice to the Insurers and the right to such cover is dependent upon compliance with this obligation.</t>
  </si>
  <si>
    <t>Institute War Clauses (Air Cargo) excluding sending by Post 01/01/2009</t>
  </si>
  <si>
    <t xml:space="preserve">Institute War Clauses (Air Cargo) excluding sending by Post 01/01/2009
RISKS COVERED
Risks
1. This insurance covers, except as excluded by the provisions of Clause 3 below, loss or damage to the subject-matter insured caused by
1.1 war civil war revolution rebellion insurrection, or civil strife arising therefrom, or any hostile act by or against a belligerent power
1.2 capture seizure arrest restraint or detainment, arising from risks covered under 1.1 above, and the consequences thereof or any attempt thereat
1.3 derelict mines torpedoes bombs or other derelict weapons of war.
Salvage Charges
2. This insurance covers salvage charges, incurred to avoid or in connection with the avoidance of loss from any cause except those excluded in Clause 3 below.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
3.4 loss damage or expense caused by inherent vice or nature of the subject-matter insured
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
Page 37 of 68
This exclusion shall not apply where the contract of insurance has been assigned to the party claiming hereunder who has bought or agreed to buy the subject-matter insured in good faith under a binding contract.
3.6 loss damage or expense caused by delay, even though the delay be caused by a risk insured against
3.7 loss damage or expense arising from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
This exclusion shall not apply where the contract of insurance has been assigned to the party claiming hereunder who has bought or agreed to buy the subject-matter insured in good faith under a binding contract
3.8 any claim based upon loss of or frustration of the transit or adventure
3.9 loss damage or expense directly or indirectly caused by or arising from any hostile use of any weapon or device employing atomic or nuclear fission and/or fusion or other like reaction or radioactive force or matter.
DURATION
Transit Clause
4. 4.1 This insurance
4.1.1 attaches only as the subject-matter insured and as to any part as that part is loaded on the aircraft for the commencement of the air transit insured
and
4.1.2 terminates, subject to 4.2 and 4.3 below, either as the subject-matter insured and as to any part as that part is discharged from the aircraft at the final place of discharge,
or
on expiry of 15 days counting from midnight of the day of arrival of the aircraft at the final place of discharge,
whichever shall first occur;
nevertheless, subject to prompt notice to the Insurers and to an additional premium, such insurance
4.1.3 reattaches when, without having discharged the subject-matter insured at the final place of discharge, the aircraft departs therefrom,
and
4.1.4 terminates, subject to 4.2 and 4.3 below either as the subject-matter insured and as to any part as that part is thereafter discharged from the aircraft at the final (or substituted) place of discharge,
or
on expiry of 15 days counting from midnight of the day of re-arrival of the aircraft at the final place of discharge or arrival of the aircraft at a substituted place of discharge,
whichever shall first occur.
4.2 If during the insured transit the aircraft arrives at an intermediate place of discharge the subject-matter insured for on-carriage by aircraft or oversea vessel, then, subject to 4.3 below and to an additional premium if required, this insurance continues until the expiry of 15 days counting from midnight of the day of arrival of the aircraft at such place, but thereafter reattaches as the subject-matter insured and as to any part as that part is loaded on an on-carrying aircraft or oversea vessel. During the period of 15 days the insurance remains in force
Page 38 of 68
after discharge only whilst the subject-matter insured and as to any part as that part is at such intermediate place. If the subject-matter insured is on-carried within the said period of 15 days or if the insurance reattaches as provided in this Clause 4.2
4.2.1 where the on-carriage is by aircraft this insurance continues subject to the terms of these Clauses,
or
4.2.2 where the on-carriage is by oversea vessel, the current Institute War Clauses (Cargo) shall be deemed to form part of the contract of insurance and shall apply to the on-carriage by sea.
4.3 If the air transit in the contract of carriage is terminated at a place other than the destination agreed therein, that place shall be deemed to be the final place of discharge and this insurance terminates in accordance with 4.1.2. If the subject-matter insured is subsequently consigned to the original or any other destination, then provided notice is given to the Insurers before the commencement of such further transit and subject to an additional premium, this insurance reattaches
4.3.1 in the case of the subject-matter insured having been discharged, as the subject-matter insured and as to any part as that part is loaded on the on-carrying aircraft for the transit;
4.3.2 in the case of the subject-matter insured not having been discharged, when the aircraft departs from such deemed final place of discharge;
thereafter this insurance terminates in accordance with 4.1.4.
4.4 Subject to prompt notice to Insurers, and to an additional premium if required, this insurance shall remain in force within the provisions of these Clauses during any deviation, or any variation of the adventure arising from the exercise of a liberty granted to air carriers under the contract of carriage.
(For the purpose of Clause 4 “oversea vessel” shall be deemed to mean a vessel carrying the subject-matter from one port or place to another where such voyage involves a sea passage by that vessel)
Change of Voyage
5. 5.1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5.2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
6. Anything contained in this contract which is inconsistent with clauses 3.8, 3.9 or 4 shall, to the extent of such inconsistency, be null and void.
CLAIMS
Insurable interest
7. 7.1 In order to recover under this insurance the Assured must have an insurable interest in the
subject-matter insured at the time of the loss
7.2 Subject to Clause 7.1 above, the Assured shall be entitled to recover for insured loss occurring during the period covered by this insurance, notwithstanding that the loss occurred before the
Page 39 of 68
contract of insurance was concluded, unless the Assured were aware of the loss and the Insurers were not.
Increased Value
8. 8.1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8.2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9. This insurance
9.1 covers the Assured which includes the person claiming indemnity either as the person by or on whose behalf the contract of insurance was effected or as an assignee,
9.2 shall not extend to or otherwise benefit the carrier or other bailee.
MINIMISING LOSSES
Duty of Assured
10. It is the duty of the Assured and their employees and agents in respect of loss recoverable hereunder
10.1 to take such measures as may be reasonable for the purpose of averting or 39inimizing such loss,
and
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Waiver
11. Measures taken by the Assured or the Insurers with the object of saving, protecting or recovering the subject-matter insured shall not be considered as a waiver or acceptance of abandonment or otherwise prejudice the rights of either party.
Avoidance of Delay
12. It is a condition of this insurance that the Assured shall act with reasonable despatch in all circumstances within their control.
Law and Practice
13. This insurance is subject to English law and practice.
Page 40 of 68
NOTE:- where a reattachment of cover is requested under Clause 4, or a change of destination is notified under clause 5, there is an obligation to give prompt notice to the Insurers and the right to such cover is dependent upon compliance with this obligation.</t>
  </si>
  <si>
    <t xml:space="preserve">Institute Strikes Clauses (Air Cargo) 01/01/2009
RISKS COVERED
Risks
1. This insurance covers, except as excluded by the provisions of Clause 3 below, loss of or damage to the subject-matter insured caused by
1.1 strikers, locked-out workmen, or persons taking part in labour disturbances, riots or civil commotions
1.2 any act of terrorism being an act of any person acting on behalf of, or in connection, with, any organisation which carries out activities directed towards the overthrowing or influencing, by force or violence, of any government whether or not legally constituted
1.3 any person acting from a political, ideological or religious motive.
Salvage Charges
2. This insurance covers salvage charges incurred to avoid or in connection with the avoidance of loss from any cause except those excluded in Clause 3 below.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
3.4 loss damage or expense caused by inherent vice or nature of the subject-matter insured
3.5 loss damage or expense arising from unfitness of aircarft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
3.6 loss damage or expense caused by delay, even though the delay be caused by a risk insured against
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
Page 41 of 68
This exclusion shall not apply where the contract of insurance has been assigned to the party claiming hereunder who has bought or agreed to buy the subject-matter insured in good faith under a binding contract
3.8 loss damage or expense arising from the absence shortage or withholding of labour of any description whatsoever resulting from any strike, lockout, labour disturbance, riot or civil commotion
3.9 any claim based upon loss of or frustration of the transit or adventure
3.10 loss damage or expense directly or indirectly caused by or arising from the use of any weapon or device employing atomic or nuclear fission and/or fusion or other like reaction or radioactive force or matter
3.11 loss damage or expense caused by war civil war revolution rebellion insurrection, or civil strife arising therefrom, or any hostile act by or against a belligerent power.
DURATION
Transit Clause
4. 4.1 Subject to Clause 7 below, this insurance attaches from the time the subject-matter insured
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
4.1.1 on completion of unloading from the carrying vehicle or other conveyance in or at the final warehouse, premises or place of storage at the destination named in the contract of insurance,
4.1.2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
4.1.3 when the Assured or their employees elect to use any carrying vehicle or other conveyance or any container for storage other than in the ordinary course of transit or
4.1.4 on the expiry of 30 days after completion of unloading of the subject-matter insured from the aircraft at the final place of discharge, whichever shall first occur.
4.2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4.1.1 to 4.1.4, shall not extend beyond the time the subject-matter insured is first moved for the purpose of the commencement of transit to such other destination.
4.3 This insurance shall remain in force (subject to termination as provided for in Clauses 4.1.1 to 4.1.4 above and to the provisions of Clause 5 below) during delay beyond the control of the Assured, any deviation, forced discharge, reshipment or transhipment and during any variation of the adventure arising from the exercise of a liberty granted to the air carriers under the contract of carriage.
Termination of Contract of Carriage
5. If owing to circumstances beyond the control of the Assured either the contract of carriage is terminated at a place other than the destination named therein or the transit is otherwise terminated before unloading of the subject-matter insured as provided for in Clause 4 above, then this insurance shall also terminate unless prompt notice is given to the Insurers and continuation of cover is requested
Page 42 of 68
when this insurance shall remain in force, subject to an additional premium if required by the Insurers, either
5.1 until the subject-matter insured is sold and delivered at such place, or, unless otherwise specially agreed, until the expiry of 30 days after arrival of the subject-matter insured at such place, whichever shall first occur,
or
5.2 is the subject-matter insured is forwarded within the said period of 30 days (or any agreed extension thereof) to the destination named in the contract of insurance or to any other destination, until terminated in accordance with the provisions of Clause 4 above.
Change of Transit
6. 6.1 Where, after attachment of this insurance, the destination is changed by the Assured, this must be notified promptly to Insurers for rates and terms to be agreed. Should a loss occur
prior to such agreement being obtained cover may be provided but only if cover would have been available at a reasonable commercial market rate on reasonable market terms.
6.2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
CLAIMS
Insurable Interest
7. 7.1 In order to recover under this insurance the Assured must have an insurable interest in the
subject-matter insured at the time of the loss.
7.2 Subject to Clause 7.1 above, the Assured shall be entitled to recover for insured loss occurring during the period covered by this insurance, notwithstanding that the loss occurred before the contract of insurance was concluded, unless the Assured were aware of the loss and the Insurers were not.
Increased Value
8. 8.1 If any Increased Value insurance is effected by the Assured on the subject-matter insured
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
In the event of claim the Assured shall provide the Insurers with evidence of the amounts insured under all other insurances.
8.2 Where this insurance is on Increased Value the following clause shall apply:
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
Benefit of Insurance
9. This insurance
Page 43 of 68
9.1 covers the Assured which includes the person claiming indemnity either as the person by or on whose behalf the contract of insurance was effected or as an assignee,
9.2 shall not extend to or otherwise benefit the carrier or other bailee.
MINIMISING LOSSES
Duty of Assured
10. It is the duty of the Assured and their employees and agents in respect of loss recoverable hereunder
10.1 to take such measures as may be reasonable for the purpose of averting or minimising such loss,
and
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
Waiver
11. Measures taken by the Assured or the Insurers with the object of saving, protecting or recovering the subject-matter insured shall not be considered as a waiver or acceptance of abandonment or otherwise prejudice the rights of either party.
Avoidance of Delay
12. It is a condition of this insurance that the Assured shall act with reasonable despatch in all circumstances within their control.
Law and Practice
13. This insurance is subject to English law and practice.
NOTE:- Where a continuation of cover is requested under Clause 5, or a change of destination is notified under Clause 6, there is an obligation to give prompt notice to the Insurers and the right to such cover is dependent upon compliance with this obligation.</t>
  </si>
  <si>
    <t>Inland Transit Clause (All Risks) Cl-01/01/1998</t>
  </si>
  <si>
    <t xml:space="preserve">Inland Transit Clause (All Risks) Cl-01/01/1998
RISKS COVERED
1. This insurance covers all risks of loss of or damage to the subject matter insured except as provided in clauses 2,3 and 4 below
EXCLUSIONS
2. In no case shall this insurance cover
2.1 Loss damage or expense attributable to wilful misconduct of the assured
2.2 Ordinary leakage, ordinary loss in weight or volume, or ordinary wear and tear of the subject-matter insured
2.3 Loss damage or expense caused by insufficiency or unsuitability of packing or preparation of the subject matter insured (for the purpose of this clause 2.3 “packing” shall be deemed to
Page 44 of 68
include stowage in a container or liftvan but only when such stowage is carried out prior to attachment of this insurance or by the assured or their servants)
2.4 Loss damage or expense caused by inherent vice or nature of the subject matter insured
2.5 Loss damage or expense proximately caused by delay, even though the delay be caused by a risk insured against
2.6 Loss damage or expense arising from the use of any weapon of war employing atomic or nuclear fission and/or fusion or other like reaction or radioactive force or matter
3. In no case shall this insurance cover loss damage or expense arising from unfitness of conveyance container or liftvan for the safe carriage of the subject matter insured, where the assured or their servants are privy to such unfitness, at the time the subject matter insured is loaded therein.
4. In no case shall this insurance cover loss damage or expense caused by:
4.1 War civil war revolution rebellion insurrection, or civil strife arising therefrom or any hostile act by or against a belligerent power
4.2 Capture seizure arrest restraint or detainment (hijacking excepted), and the consequence thereof or any attempt thereat
4.3 Derelict mines torpedoes bombs or other derelict weapons or war
4.4 strikers, locked-out workmen, or persons taking part in labour disturbances, riots or civil commotions
4.5 resulting from strikes, lock-outs, labour disturbances, riots or civil commotions
4.6 caused by any act of terrorism being an act of any person acting on behalf of, or in connection with, any organisation which carries out activities directed towards the overthrowing or influencing, by force or violence, of any government whether or not legally constituted
4.7 caused by any person acting from a political, ideological or religious motive.
Duration of Risk
5. This insurance shall commence from the time of loading onto the land conveyance for the commencement of the transit, continues in the ordinary course of transit until the goods are safely unloaded from the land conveyance on arrival at the final destination. Provided always that the land conveyance is not left unattended whilst the goods are loaded in the land conveyance.
Benefit of Insurance
6. This insurance shall not inure to the benefit of the carrier or other bailee
MINIMISING LOSSES
7. It is the duty of the assured and their servants and agents in respect of loss recoverable hereunder
7.1 To take such measures as may reasonable for the purpose of averting or minimizing such loss, and
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
8. Measures taken by the assured or the underwriters with the object of saving, protecting or recovering the subject matter insured shall not be considered as a waiver or acceptance of abandonment or otherwise prejudice the rights of either party.
Page 45 of 68
Avoidance of Delay
9. It is a condition of this insurance that the assured shall act with reasonable despatch in all circumstances within their control.
Law and Practice
10. This insurance is subject to Singapore law and practice.</t>
  </si>
  <si>
    <t xml:space="preserve">Institute Frozen Food Clauses (A) (Excluding Frozen Meat) 01/01/1986
RISKS COVERED
1. This insurance covers, except as provided in Clauses 4, 5, 6 and 7 below,
1.1 all risks of loss of or damage to the subject-matter insured, other than loss or damage resulting from any variation in temperature howsoever caused,
1.2 loss of or damage to the subject-matter insured resulting from any variation in temperature attributable to
1.2.1 breakdown of refrigerating machinery resulting in its stoppage for a period of not less than 24 consecutive hours
1.2.2 fire or explosion
1.2.3 vessel or craft being stranded grounded sunk or capsized
1.2.4 overturning or derailment of land conveyance
1.2.5 collision or contact of vessel craft or conveyance with any external object other than water
1.2.6 discharge of cargo at a port of distress.
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
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
EXCLUSIONS
4. In no case shall this insurance cover
4.1 loss damage or expense attributable to wilful misconduct of the Assured Clause
4.2 ordinary leakage, ordinary loss in weight or volume, or ordinary wear and tear of the subject-matter insured
4.3 loss damage or expense caused by insufficiency or unsuitability of packing or preparation of the subject-matter insured (for the purpose of this Clause 4.3 "packing" shall be deemed to include stowage in a container or liftvan but only when such stowage is carried out prior to attachment of this insurance or by the Assured or their servants)
Page 46 of 68
4.4 loss damage or expense caused by inherent vice or nature of the subject-matter insured (except loss damage or expense resulting from variation in temperature specifically covered under Clause 1.2 above)
4.5 loss damage or expense proximately caused by delay, even though the delay be caused by a risk insured against (except expenses payable under Clause 2 above)
4.6 loss damage or expense arising from insolvency or financial default of the owners managers charterers or operators of the vessel
4.7 loss damage or expense arising from the use of any weapon of war employing atomic or nuclear fission and/or fusion or other like reaction or radioactive force or matter
4.8 loss damage or expense arising from any failure of the Assured or their servants to take all reasonable precautions to ensure that the subject-matter insured is kept in refrigerated or, where appropriate, properly insulated and cooled space
4.9 any loss damage or expense otherwise recoverable hereunder unless prompt notice thereof is given to the Underwriters and, in any event, not later than 30 days after the termination of this insurance.
5. 5.1 In no case shall this insurance cover loss damage or expense arising from unseaworthiness of
vessel or craft, unfitness of vessel craft conveyance container or liftvan for the safe carriage of the subject-matter insured, where the Assured or their servants are privy to such unseaworthiness or unfitness, at the time the subject-matter insured is loaded therein.
5.2 The Underwriters waive any breach of the implied warranties of seaworthiness of the ship and fitness of the ship to carry the subject-matter insured to destination, unless the Assured or their servants are privy to such unseaworthiness or unfitness.
6. In no case shall this insurance cover loss damage or expense caused by
6.1 war civil war revolution rebellion insurrection, or civil strife arising therefrom, or any hostile act by or against a belligerent power
6.2 capture seizure arrest restraint or detainment (piracy excepted), and the consequences thereof or any attempt thereat
6.3 derelict mines torpedoes bombs or other derelict weapons of war.
7. In no case shall this insurance cover loss damage or expense
7.1 caused by strikers, locked-out workmen, or persons taking part in labour disturbances, riots or civil commotions
7.2 resulting from strikes, lock-outs, labour disturbances, riots or civil commotions
7.3 caused by any terrorist or any person acting from a political motive.
DURATION
8. 8.1 This insurance attaches from the time the goods are loaded into the conveyance at freezing
works or cold store at the place named herein for the commencement of the transit, continues during the ordinary course of transit and terminates either
8.1.1 on delivery to the cold store or place of storage at the destination named herein
8.1.2 on delivery to any other cold store or place of storage, whether prior to or at the destination named herein, which the Assured elect to use either
8.1.2.1 for storage other than in the ordinary course of transit or
8.1.2.2 for allocation or distribution,
or
Page 47 of 68
8.1.3 on the expiry of 5 days after discharge overside of the goods hereby insured from the oversea vessel at the final port of discharge,
whichever shall first occur.
8.2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
8.3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
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
9.1 until the goods are sold and delivered at such port or place, or, unless otherwise specially agreed, until the expiry of 30 days after arrival of the goods hereby insured at such port or place, whichever shall first occur,
or
9.2 if the goods are forwarded within the said period of 30 days (or any agreed extension thereof) to the destination named herein or to any other destination, until terminated in accordance with the provisions of Clause 8 above.
10. Where, after attachment of this insurance, the destination is changed by the Assured, held covered at a premium and on conditions to be arranged subject to prompt notice being given to the Underwriters.
CLAIMS
11. 11.1 In order to recover under this insurance the Assured must have an insurable interest in the
subject-matter insured at the time of the loss.
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
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
This Clause 12, which does not apply to general average or salvage charges, shall be subject to the exclusions contained in Clauses 4, 5, 6 and 7 above, and shall not include charges arising from the fault negligence insolvency or financial default of the Assured or their servants.
Page 48 of 68
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
14. 14.1 If any Increased Value insurance is effected by the Assured on the cargo insured herein the
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
In the event of claim the Assured shall provide the Underwriters with evidence of the amounts insured under all other insurances.
14.2 Where this insurance is on Increased Value the following clause shall apply:
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
In the event of claim the Assured shall provide the Underwriters with evidence of the amounts insured under all other insurances.
Benefit of Insurance
15. This insurance shall not inure to the benefit of the carrier or other bailee.
MINIMISING LOSSES
16. It is the duty of the Assured and their servants and agents in respect of loss recoverable hereunder
16.1 to take such measures as may be reasonable for the purpose of averting or minimising such loss,
and
16.2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
17. Measures taken by the Assured or the Underwriters with the object of saving, protecting or recovering the subject-matter insured shall not be considered as a waiver or acceptance of abandonment or otherwise prejudice the rights of either party.
Avoidance of Delay
18. It is a condition of this insurance that the Assured shall act with reasonable despatch in all circumstances within their control.
Law and Practice
19. This insurance is subject to English law and practice.
NOTE:- It is necessary for the Assured when they become aware of an event which is "held covered" under this insurance to give prompt notice to the Underwriters and the right to such cover is dependent upon compliance with this obligation.
Page 49 of 68
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
CL263</t>
  </si>
  <si>
    <t xml:space="preserve">Institute Strikes Clauses (Frozen Food) (Excluding Frozen Meat) 01/01/1986
RISKS COVERED
1. This insurance covers, except as provided in Clauses 3 and 4 below, loss of or damage to the subject-matter insured caused by
1.1 strikers, locked-out workmen, or persons taking part in labour disturbances, riots or civil commotions
1.2 any terrorist or any person acting from a political motive.
2. This insurance covers general average and salvage charges, adjusted or determined according to the contract of affreightment and/or the governing law and practice, incurred to avoid or in connection with the avoidance of loss from a risk covered under these clauses.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
3.4 loss damage or expense caused by inherent vice or nature of the subject-matter insured
3.5 loss damage or expense proximately caused by delay, even though the delay be caused by a risk insured against (except expenses payable under Clause 2 above)
3.6 loss damage or expense arising from insolvency or financial default of the owners managers charterers or operators of the vessel
3.7 loss damage or expense arising from the absence shortage or withholding of equipment, power, fuel, coolant, refrigerant or labour of any description whatsoever resulting from any strike, lockout, labour disturbance, riot or civil commotion
3.8 any claim based upon loss of or frustration of the voyage or adventure
3.9 loss damage or expense arising from the use of any weapon of war employing atomic or nuclear fission and/or fusion or other like reaction or radioactive force or matter
3.10 loss damage or expense caused by war civil war revolution rebellion insurrection, or civil strife arising therefrom, or any hostile act by or against a belligerent power
3.11 any loss damage or expense otherwise recoverable hereunder unless prompt notice thereof is given to the Underwriters and, in any event, not later than 30 days after the termination of this insurance.
4. 4.1 In no case shall this insurance cover loss damage or expense arising from unseaworthiness of
Page 50 of 68
vessel or craft, unfitness of vessel craft conveyance container or liftvan for the safe carriage of the subject-matter insured, where the Assured or their servants are privy to such unseaworthiness or unfitness, at the time the subject-matter insured is loaded therein.
4.2 The Underwriters waive any breach of the implied warranties of seaworthiness of the ship and fitness of the ship to carry the subject-matter insured to destination, unless the Assured or their servants are privy to such unseaworthiness or unfitness.
DURATION
5. 5.1 This insurance attaches from the time the goods are loaded into the conveyance at freezing
works or cold store at the place named herein for the commencement of the transit, continues during the ordinary course of transit and terminates either
5.1.1 on delivery to the cold store or place of storage at the destination named herein,
5.1.2 on delivery to any other cold store or place of storage, whether prior to or at the destination named herein, which the Assured elect to use either
5.1.2.1 for storage other than in the ordinary course of transit or
5.1.2.2 for allocation or distribution,
or
5.1.3 on the expiry of 5 days after discharge overside of the goods hereby insured from the oversea vessel at the final port of discharge,
whichever shall first occur.
5.2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
5.3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
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
6.1 until the goods are sold and delivered at such port or place or, unless otherwise specially agreed, until the expiry of 30 days after arrival of the goods hereby insured at such port or place, whichever shall first occur,
or
6.2 if the goods are forwarded within the said period of 30 days (or any agreed extension thereof) to the destination named herein or to any other destination, until terminated in accordance with the provisions of Clause 5 above.
7. Where, after attachment of this insurance, the destination is changed by the Assured, held covered at a premium and on conditions to be arranged subject to prompt notice being given to the Underwriters.
Page 51 of 68
CLAIMS
8. 8.1 In order to recover under this insurance the Assured must have an insurable interest in the
subject-matter insured at the time of the loss.
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
9. 9.1 If any Increased Value insurance is effected by the Assured on the cargo insured herein the
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
In the event of claim the Assured shall provide the Underwriters with evidence of the amounts insured under all other insurances.
9.2 Where this insurance is on Increased Value the following clause shall apply:
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
In the event of claim the Assured shall provide the Underwriters with evidence of the amounts insured under all other insurances.
Benefit of Insurance
10. This insurance shall not inure to the benefit of the carrier or other bailee.
MINIMISING LOSSES
11. It is the duty of the Assured and their servants and agents in respect of loss recoverable hereunder
11.1 to take such measures as may be reasonable for the purpose of averting or minimising such loss,
and
11.2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
12. Measures taken by the Assured or the Underwriters with the object of saving, protecting or recovering the subject-matter insured shall not be considered as a waiver or acceptance of abandonment or otherwise prejudice the rights of either party.
Avoidance of Delay
13. It is a condition of this insurance that the Assured shall act with reasonable despatch in all circumstances within their control.
Law and Practice
14. This insurance is subject to English law and practice.
Page 52 of 68
NOTE:- It is necessary for the Assured when they become aware of an event which is "held covered" under this insurance to give prompt notice to the Underwriters and the right to such cover is dependent upon compliance with this obligation.
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
CL265</t>
  </si>
  <si>
    <t xml:space="preserve">Institute Frozen Meat Clauses (A) — 24 Hours Breakdown (not suitable for chilled, cooled or fresh meat) 01/01/1986
RISKS COVERED
1. This insurance covers, except as provided in Clauses 4, 5, 6 and 7 below,
1.1 all risks of loss of or damage to the subject-matter insured, other than loss or damage resulting from any variation in temperature howsoever caused,
1.2 loss of or damage to the subject-matter insured resulting from any variation in temperature attributable to
1.2.1 breakdown of refrigerating machinery resulting in its stoppage for a period of not less than 24 consecutive hours
1.2.2 fire or explosion
1.2.3 vessel or craft being stranded grounded sunk or capsized
1.2.4 overturning or derailment of land conveyance
1.2.5 collision or contact of vessel craft or conveyance with any external object other than water
1.2.6 discharge of cargo at a port of distress.
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
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
EXCLUSIONS
4. In no case shall this insurance cover
4.1 loss damage or expense attributable to wilful misconduct of the Assured
4.2 ordinary leakage, ordinary loss in weight or volume, or ordinary wear and tear of the subject-matter insured
4.3 loss damage or expense caused by insufficiency or unsuitability of packing or preparation of the subject matter insured (for the purpose of this Clause 4.3 "packing" shall be deemed to
Page 53 of 68
include stowage in a container or liftvan but only when such stowage is carried out prior to attachment of this insurance or by the Assured or their servants)
4.4 loss damage or expense caused by inherent vice or nature of the subject-matter insured (except loss damage or expense resulting from variation in temperature specifically covered under Clause 1.2 above)
4.5 loss damage or expense proximately caused by delay, even though the delay be caused by a risk insured against (except expenses payable under Clause 2 above)
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this insurance has been assigned to the party claiming hereunder who has bought or agreed to buy the subject-matter insured in good faith under a binding contract
4.7 loss damage or expense arising from the use of any weapon of war employing atomic or nuclear fission and/or fusion or other like reaction or radioactive force or matter
4.8 loss damage or expense on shore caused directly or indirectly by earthquake, volcanic eruption and/or fire resulting therefrom
4.9 loss damage or expense arising from any failure of the Assured or their servants to take all reasonable precautions to ensure that the subject-matter insured is kept in refrigerated or, where appropriate, properly insulated and cooled space.
5. 5.1 In no case shall this insurance cover loss damage or expense arising from
5.1.1 unseaworthiness of vessel or craft or unfitness of vessel or craft for the safe carriage of the subject-matter insured, where the Assured are privy to such unseaworthiness or unfitness, at the time the subject-matter insured is loaded therein
5.1.2 unfitness of container liftvan or land conveyance for the safe carriage of the subject-matter insured, where loading therein is carried out prior to attachment of this insurance or by the Assured or their servants.
5.2 Where this insurance has been assigned to the party claiming hereunder who has bought or agreed to buy the subject-matter insured in good faith under a binding contract, exclusion 5.1.1 above shall not apply.
5.3 The Underwriters waive any breach of the implied warranties of seaworthiness of the ship and fitness of the ship to carry the subject-matter insured to destination.
6. In no case shall this insurance cover loss damage or expense caused by
6.1 war civil war revolution rebellion insurrection, or civil strife arising therefrom, or any hostile act by or against a belligerent power
6.2 capture seizure arrest restraint or detainment (piracy excepted), and the consequences thereof or any attempt thereat
6.3 derelict mines torpedoes bombs or other derelict weapons of war.
7. In no case shall this insurance cover loss damage or expense
7.1 caused by strikers, locked-out workmen, or persons taking part in labour disturbances, riots or civil commotions
7.2 resulting from strikes, lock-outs, labour disturbances, riots or civil commotions
7.3 caused by any terrorist or any person acting from a political motive.
Page 54 of 68
DURATION
8. 8.1 This insurance attaches from the time
8.1.1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
8.1.2 the goods are loaded into the conveyance at the freezing works or cold Store at the place named herein for the commencement of the transit.
8.1.3 of loading of the goods into the oversea vessel.
8.2 This insurance continues during the ordinary course of transit to and whilst in
8.2.1 cold store at the destination named herein
or
8.2.2 any other cold store which the Assured elect to use following discharge of the goods from the oversea vessel at the port of discharge either
8.2.2.1 for storage other than in the ordinary course of transit or
8.2.2.2 for allocation or distribution.
8.3 This insurance terminates
8.3.1 for transit to a destination in the Continent of Europe (including Eire and the United Kingdom), U.S.A. or Canada on the expiry of 30 days
8.3.2 for transit to a destination elsewhere on the expiry of 5 days after final discharge of the goods from the oversea vessel at the port of discharge.
8.4 Any disposal of the goods other than by storage as in 8.2.1 or 8.2.2 above (except with the prior consent of the Underwriters) or any removal from cold store before the expiry of the relevant period in 8.3.1 or 8.3.2 above shall terminate the insurance on such goods.
8.5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
8.6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
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
9.1 until the goods are sold and delivered at such port or place, or, unless otherwise specially agreed, until the expiry of 30 days after arrival of the goods hereby insured at such port or place, whichever shall first occur,
or
Page 55 of 68
9.2 if the goods are forwarded within the said period of 30 days (or any agreed extension thereof) to the destination named herein or to any other destination, until terminated in accordance with the provisions of Clause 8 above.
10. Where, after attachment of this insurance, the destination is changed by the Assured, held covered at a premium and on conditions to be arranged subject to prompt notice being given to the Underwriters.
CLAIMS
11. 11.1 In order to recover under this insurance the Assured must have an insurable interest in the
subject-matter insured at the time of the loss.
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
11.3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
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
This Clause 12, which does not apply to general average or salvage charges, shall be subject to the exclusions contained in Clauses 4, 5, 6 and 7 above, and shall not include charges arising from the fault negligence insolvency or financial default of the Assured or their servants.
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
14. Should the subject-matter insured or any part thereof not be shipped any claim in respect thereto shall be adjusted on the basis of its insured value less, where included, freight, duty and all charges not incurred.
15. 15.1 If any Increased Value insurance is effected by the Assured on the cargo insured herein the
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
In the event of claim the Assured shall provide the Underwriters with evidence of the amounts insured under all other insurances.
15.2 Where this insurance is on Increased Value the following clause shall apply:
The agreed value of the cargo shall be deemed to be equal to the total amount insured under the primary insurance and all Increased Value insurances covering the loss and effected on the
Page 56 of 68
cargo by the Assured, and liability under this insurance shall be in such proportion as the sum insured herein bears to such total amount insured.
In the event of claim the Assured shall provide the Underwriters with evidence of the amounts insured under all other insurances.
Benefit of Insurance
16 This insurance shall not inure to the benefit of the carrier or other bailee.
MINIMISING LOSSES
17 It is the duty of the Assured and their servants and agents in respect of loss recoverable hereunder
17.1 to take such measures as may be reasonable for the purpose of averting or minimising such loss,
and
17.2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
18 Measures taken by the Assured or the Underwriters with the object of saving, protecting or recovering the subject-matter insured shall not be considered as a waiver or acceptance of abandonment or otherwise prejudice the rights of either party.
Avoidance of Delay
19 It is a condition of this insurance that the Assured shall act with reasonable despatch in all circumstances within their control.
Law and Practice
20 This insurance is subject to Australian law and practice.
NOTE:— It is necessary for the Assured when they become aware of an event which is "held covered" under this insurance to give prompt notice to the Underwriters and the right to such cover is dependent upon compliance with this obligation.
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t>
  </si>
  <si>
    <t xml:space="preserve">Institute Strikes Clauses (Frozen Meat) (not suitable for chilled, cooled or fresh meat) 01/01/1986
RISKS COVERED
1. This insurance covers, except as provided in Clauses 3 and 4 below, loss of or damage to the subject-matter insured caused by
1.1 strikers, locked-out workmen, or persons taking part in labour disturbances, riots or civil commotions
1.2 any terrorist or any person acting from a political motive.
Page 57 of 68
2. This insurance covers general average and salvage charges, adjusted or determined according to the contract of affreightment and/or the governing law and practice, incurred to avoid or in connection with the avoidance of loss from a risk covered under these clauses.
EXCLUSIONS
3. In no case shall this insurance cover
3.1 loss damage or expense attributable to wilful misconduct of the Assured
3.2 ordinary leakage, ordinary loss in weight or volume, or ordinary wear and tear of the subject-matter insured
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
3.4 loss damage or expense caused by inherent vice or nature of the subject-matter insured
3.5 loss damage or expense proximately caused by delay, even though the delay be caused by a risk insured against (except expenses payable under Clause 2 above)
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
This exclusion shall not apply where this insurance has been assigned to the party claiming hereunder who has bought or agreed to buy the subject-matter insured in good faith under a binding contract
3.7 loss damage or expense arising from the absence shortage or withholding of equipment, power, fuel, coolant refrigerant or labour of any description whatsoever resulting from any strike, lockout, labour disturbance, riot or civil commotion
3.8 any claim based upon loss of or frustration of the voyage or adventure
3.9 loss damage or expense arising from the use of any weapon of war employing atomic or nuclear fission and/or fusion or other like reaction or radioactive force or matter
3.10 loss damage or expense caused by war civil war revolution rebellion insurrection, or civil strife arising therefrom, or any hostile act by or against a belligerent power
3.11 loss damage or expense on shore caused directly or indirectly by earthquake, volcanic eruption and/or fire resulting therefrom.
4. 4.1 In no case shall this insurance cover loss damage or expense arising from
4.1.1 unseaworthiness of vessel or craft or unfitness of vessel or craft for the safe carriage of the subject-matter insured, where the Assured are privy to such unseaworthiness or unfitness, at the time the subject-matter insured is loaded therein
4.1.2 unfitness of container liftvan or land conveyance for the safe carriage of the subject-matter insured, where loading therein is carried out prior to attachment of this insurance or by the Assured or their servants.
4.2 Where this insurance has been assigned to the party claiming hereunder who has bought or agreed to buy the subject-matter insured in good faith under a binding contract, exclusion 4.1.1 above shall not apply.
4.3 The Underwriters waive any breach of the implied warranties of seaworthiness of the ship and fitness of the ship to carry the subject-matter insured to destination.
Page 58 of 68
DURATION
Transit Clause
5. 5.1 This insurance attaches from the time
5.1.1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
5.1.2 the goods are loaded into the conveyance at the freezing works or cold store at the place named herein for the commencement of the transit.
5.1.3 of loading of the goods into the oversea vessel.
5.2 This insurance continues during the ordinary course of transit to and whilst in
5.2.1 cold store at the destination named herein
or
5.2.2 any other cold store which the Assured elect to use following discharge of the goods from the oversea vessel at the port of discharge either
5.2.2.1 for storage other than in the ordinary course of transit or
5.2.2.2 for allocation or distribution
5.3 This insurance terminates
5.3.1 for transit to a destination in the Continent of Europe (including Eire and the United Kingdom), U.S.A. or Canada on the expiry of 30 days
5.3.2 for transit to a destination elsewhere on the expiry of 5 days after final discharge of the goods from the oversea vessel at the port of discharge.
5.4 Any disposal of the goods other than by storage as in 5.2.1 or 5.2.2 above (except with the prior consent of the Underwriters) or any removal from cold store before the expiry of the relevant period in 5.3.1 or 5.3.2 above shall terminate the insurance on such goods.
5.5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
5.6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
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
6.1 until the goods are sold and delivered at such port or place, or, unless otherwise specially agreed, until the expiry of 30 days after arrival of the goods hereby insured at such port or place, whichever shall first occur,
or
Page 59 of 68
6.2 if the goods are forwarded within the said period of 30 days (or any agreed extension thereof) to the destination named herein or to any other destination, until terminated in accordance with the provisions of Clause 5 above.
Change of Voyage Clause
7. Where, after attachment of this insurance, the destination is changed by the Assured, held covered at a premium and on conditions to be arranged subject to prompt notice being given to the Underwriters.
CLAIMS
8. 8.1 In order to recover under this insurance the Assured must have an insurable interest in the
subject-matter insured at the time of the loss.
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
8.3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
9. Should the subject-matter insured or any part thereof not be shipped any claim in respect thereto shall be adjusted on the basis of its insured value less, where included, freight, duty and all charges not incurred.
10. 10.1 If any Increased Value insurance is effected by the Assured on the cargo insured herein the
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
In the event of claim the Assured shall provide the Underwriters with evidence of the amounts insured under all other insurances.
10.2 Where this insurance is on Increased Value the following clause shall apply:
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
In the event of claim the Assured shall provide the Underwriters with evidence of the amounts insured under all other insurances.
Benefit of Insurance
11. This insurance shall not inure to the benefit of the carrier or other bailee.
MINIMISING LOSSES
12. It is the duty of the Assured and their servants and agents in respect of loss recoverable hereunder
12.1 to take such measures as may be reasonable for the purpose of averting or minimising such loss
and
Page 60 of 68
12.2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
13. Measures taken by the Assured or the Underwriters with the object of saving, protecting or recovering the subject-matter insured shall not be considered as a waiver or acceptance of abandonment or otherwise prejudice the rights of either party.
Avoidance of Delay
14. It is a condition of this insurance that the Assured shall act with reasonable despatch in all circumstances within their control.
Law and Practice
15. This insurance is subject to English law and practice.
NOTE:- It is necessary for the Assured when they become aware of an event which "held covered" under this insurance to give prompt notice to the Underwriters and the right to such cover is dependent upon compliance with this obligation.
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
CL326</t>
  </si>
  <si>
    <t xml:space="preserve">Institute Classification Clause 01/01/2001
Qualifying vessels
1. This insurance and the marine transit rates as agreed in the policy or open cover apply only to cargoes and/or interests carried by mechanically self-propelled vessels of steel construction classed with a Classification Society which is:
1.1 a Member or Associate Member of the International Association of Classification Societies (IACS*), or
1.2 a National Flag Society as defined in Clause 4 below, but only where the vessel is engaged exclusively in the coastal trading of that nation (including trading on an Inter-island route within an archipelago of which the nation forms part)
Cargoes and/or interests carried by vessels not classed as above must be notified promptly to underwriters for rates and conditions to be agreed. Should a loss occur prior to such agreement being obtained cover may be provided but only if cover would have been available at a reasonable commercial market rate on reasonable commercial market terms.
Age limitations
2. Cargoes and/or interests carried by Qualifying vessels (as defined above) which exceed the following age limits will be insured on the policy or open cover conditions subject to an additional premium to be agreed.
Bulk or combination carriers over 10 years of age or
other vessels over 15 years of age unless they:
Page 61 of 68
2.1 have been used for the carriage of general cargo on an established and regular pattern of trading between a range of specified ports, and do not exceed 25 years of age
or
2.2 were constructed as containerships, vehicle carriers or open hatch gantry crane vessels (OGGCs) and have been continuously used as such on an established and regular pattern of trading between a range of specified ports, and do not exceed 30 years of age.
Craft Clause
3. The requirements of this Clause do not apply to any craft used to load or unload the vessel within the port area.
National Flag Society
4. A National Flag Society is a Classification Society which is domiciled in the same country as the owner of the vessel in question which must operate under the flag of that county.
Prompt notice
5. Where this insurance requires the assured to give prompt notice to the Underwriters, the right to cover is dependent upon compliance with that obligation.
Law and Practice
This insurance is subject to English law and practice.
Underwriting Association of London (IUA). CL389</t>
  </si>
  <si>
    <t>Cargo ISM</t>
  </si>
  <si>
    <t xml:space="preserve">Cargo ISM Endorsement 01/05/1998
Applicable to shipments on board Ro-Ro passenger ferries.
Applicable with effect from 1 July 1998 to shipments on board:
1) passenger vessels transporting more than 12 passengers and
2) oil tankers, chemical tankers, gas carriers, bulk carriers and cargo high speed craft of 500 gt or more.
Applicable with effect from 1 July 2002 to shipments on board all other cargo ships and mobile offshore drilling units of 500 gt or more.
In no case shall this insurance cover loss, damage or expense where the subject matter insured is carried by a vessel that is not International Safety Management (ISM) Code certified or whose owners or operators do not hold an ISM Code Document of Compliance when, at the time of loading of the subject matter insured on board the vessel, the Assured were aware, or in the ordinary course of business should have been aware:-
a) Either that such vessel was not certified in accordance with the ISM Code.
b) Or that a current Document of Compliance was not held by her owners or operators
as required under the SOLAS Convention 1974 as amended.
This exclusion shall not apply where this insurance has been assigned to the party claiming hereunder who has bought or agreed to buy the subject matter insured in good faith under a binding contract.</t>
  </si>
  <si>
    <t xml:space="preserve">Cargo ISM Forwarding Charges Clause 04/06/1998
(for use only with JCC Cargo ISM Endorsement JC98/019)
In consideration of an additional premium to be agreed, this insurance is extended to reimburse the Assured up to the limit of the sum insured for the voyage, for any extra charges properly and reasonably incurred in unloading, storing and forwarding the subject-matter to the destination to which it is insured hereunder following release of cargo from a vessel arrested or detained at or diverted to any other port or place (other than the intended port or destination) where the voyage is terminated due either
a) to such vessel not being certified in accordance with the ISM code
OR
b) To a current Document of Compliance not being held by her owners or operators
This clause, which does not apply to General Average or Salvage or Salvage Charges, is subject to all other terms conditions and exclusions contained in the policy to JCC Cargo ISM Endorsement JC98/019.</t>
  </si>
  <si>
    <t>U.S.A. &amp; Canada Endorsement for the Institute Radioactive Contamination , Chemical, Biological, Bio-chemical and Electromagnetic Weapons Exclusion Clause 10/11/2003 USCAN B 29/01/2004</t>
  </si>
  <si>
    <t xml:space="preserve">U.S.A. &amp; Canada Endorsement for the Institute Radioactive Contamination , Chemical, Biological, Bio-chemical and Electromagnetic Weapons Exclusion Clause 10/11/2003 USCAN B 29/01/2004
This policy is subject to the Institute Radioactive Contamination, Chemical, Biological, Bio-Chemical And Electromagnetic Weapons Exclusion Clause 10/11/03 (RACCBE). The inclusion of RACCBE in this policy is material to underwriters' willingness to provide coverage at the quoted terms, conditions and rates.
It is the intent of the parties to give maximum effect to RACCBE as permitted by law.
In the event that any portion of RACCBE may be found to be unenforceable in whole or in part under the law of any state, territory, district, commonwealth or possession of the U.S.A., or any province or territory of Canada, the remainder shall remain in full force and effect under the laws of that state, territory, district, commonwealth or possession, province or territory. Further, any such finding shall not alter the enforceability of RACCBE under the laws of any other state, territory, district, commonwealth or possession of the U.S.A., or any province or territory of Canada, to the fullest extent permitted by applicable law. USCAN B 29/01/04</t>
  </si>
  <si>
    <t>Termination of transit (terrorism) 01/01/2009</t>
  </si>
  <si>
    <t xml:space="preserve">Termination of transit (terrorism) 01/01/2009
This clause will be paramount and override anything contained in this Policy inconsistent therewith.
Notwithstanding any provision to the contrary contained in this Policy or the Clauses referred to, it is agreed that in so far as the Policy covers loss of or damage to the subject matter insured caused by any act of terrorism, cover will terminate either:
i. as per the transit clauses contained within the contract of insurance;
ii. on completion of unloading from the carrying vehicle or other conveyance in or at the final warehouse or place of storage at the destination named in the contract of insurance;
iii. on completion of unloading from the carrying vehicle or other conveyance in or at any other warehouse or place of storage, whether prior to or at the destination named in the contract of insurance, which you or your employees elect to use either for storage other than in the ordinary course of transit;
iv. when you or your employees elect to use any carrying vehicle or other conveyance or any container for storage other than in the ordinary course of transit;
Page 63 of 68
v. in respect of marine transits, on the expiry of 60 days after the completion of discharge overside of the subject matter insured from the oversea vessel at the final port of discharge; or
vi. in respect of air transits, on the expiry of 30 days after unloading the subject matter insured from the aircraft at the final place of discharge,
whichever occurs first.
If the contract of insurance or the Clauses referred to specifically provide cover for inland or other further transits following on from storage, or termination as provided for above, cover will re-attach and continue during the ordinary course of that transit terminating again in accordance with clause i to vi above.</t>
  </si>
  <si>
    <t xml:space="preserve">Institute Replacement Clause 01/12/2008
In the event of loss of or damage to any part(s) of an insured machine or other manufactured item consisting of more than one part caused by a peril covered by this insurance, the sum recoverable shall not exceed the cost of replacement or repair of such part(s) plus labour for (re)fitting and carriage costs. Duty incurred in the provision of replacement or repaired part(s) shall also be recoverable provided that the full duty payable on the insured machine or manufactured item is included in the amount insured.
The total liability of Insurers shall in no event exceed the amount insured of the machine or manufactured item.
CL372</t>
  </si>
  <si>
    <t>Institute Radioactive Contamination, Chemical, Biological, Bio-Chemical and Electromagnetic Weapons Exclusion Clause 10/11/2003</t>
  </si>
  <si>
    <t xml:space="preserve">Institute Radioactive Contamination, Chemical, Biological, Bio-Chemical and Electromagnetic Weapons Exclusion Clause 10/11/2003
This clause shall be paramount and shall override anything contained in this insurance inconsistent therewith
1. In no case shall this insurance cover loss damage liability or expense directly or indirectly caused by or contributed to by or arising from
1.1 ionising radiations from or contamination by radioactivity from any nuclear fuel or from any nuclear waste or from the combustion of nuclear fuel
1.2 the radioactive, toxic, explosive or other hazardous or contaminating properties of any nuclear installation, reactor or other nuclear assembly or nuclear component thereof
1.3 any weapon or device employing atomic or nuclear fission and/or fusion or other like reaction or radioactive force or matter
1.4 the radioactive, toxic, explosive or other hazardous or contaminating properties of any radioactive matter. The exclusion in this sub-clause does not extend to radioactive isotopes, other than nuclear fuel, when such isotopes are being prepared, carried, stored, or used for commercial, agricultural, medical, scientific or other similar peaceful purposes
1.5 any chemical, biological, bio-chemical, or electromagnetic weapon.
CL370</t>
  </si>
  <si>
    <t>All Risk Storage Clause</t>
  </si>
  <si>
    <t xml:space="preserve">All Risk Storage Clause
Risks Covered
1. This insurance covers all risks of loss of or damage to the subject matter insured except as provided in Clauses 2, 3, 4 and 5 below.
Exclusions
2. In no case shall this insurance cover
2.1 storage where there is no incidental transit either immediately prior to or immediately following the storage
2.2 loss damage or expense attributable to wilful misconduct of the Assured
2.3 ordinary leakage, ordinary loss in weight or volume, ordinary wear and tear, or gradual deterioration of the subject matter insured
2.4 loss damage or expense caused by inherent vice or nature of the subject matter insured
2.5 loss damage or expense attributable to the subject matter being worked upon or modified or undergoing any form of process
2.6 misappropriation, unexplained disappearance or shortage revealed through stocktake or the taking of inventory
2.7 theft dishonesty or deception committed by an employee of the Assured (for the purpose of these Clauses “employee” shall not include independent contractors)
2.8 loss damage or expense arising from the absence shortage or withholding of labour of any description whatsoever resulting from any strike, lockout, labour disturbance, riot or civil commotion
2.9 loss damage or expense arising from confiscation, nationalization or requisition or destruction of or damage to the subject matter insured by or under the order of any government or public or local authority
3. In no case shall this insurance cover loss damage or expense directly or indirectly caused by or contributed to by or arising from
3.1 ionising radiations from or contamination by radioactivity from any nuclear fuel or from any nuclear waste or from combustion of nuclear fuel
3.2 the radioactive, toxic, explosive or other hazardous or contaminating properties of any nuclear installation, reactor or other nuclear assembly or nuclear component thereof
3.3 the use of any weapon or device employing atomic or nuclear fission and/or fusion or other like reaction or radioactive force or matter.
3.4 the radioactive, toxic, explosive or other hazardous or contaminating properties of any radioactive matter.
The exclusion in this sub clause does not extend to radioactive isotopes, other than nuclear fuel, when such isotopes are being prepared, carried, stored or used for commercial, agricultural, medical, scientific or other similar peaceful purposes
3.5 any chemical, biological, biochemical or electromagnetic weapon
3.6 the use or operation, as a means of inflicting harm, of any computer, computer system, computer software programme, malicious code, computer virus or process or any other electronic system.
4. In no case shall this insurance cover loss damage or expense caused by
Page 65 of 68
4.1 war civil war revolution rebellion insurrection, or civil strife arising therefrom, or by any hostile act by or against a belligerent power
5 In no case shall this insurance cover loss damage or expense arising from
5.1 terrorism; and/or
5.2 steps taken to prevent, suppress, control or reduce the consequences of any actual, attempted, anticipated, threatened, suspected or perceived terrorism
For the purpose of this clause, “terrorism” means any act(s) of any person(s) or organisation(s) involving
5.3 the causing, occasioning or threatening of harm of whatever nature and by whatever means;
5.4 putting the public or any section of the public in fear
in circumstances in which it is reasonable to conclude that the purpose(s) of the person(s) or
organisation(s) concerned are wholly or partly of a political, religious, ideological or similar nature.
Duration
6. Subject to clauses 2.1 and 7 this insurance attaches
6.1 from the termination of transit cover for the subject matter insured at the named or other agreed warehouse or place of storage or
6.2 from the time the subject matter insured is delivered to the named or other agreed warehouse or place of storage
whichever shall last occur
continues while at the named or other agreed warehouse or place of storage and terminates either
6.3 on the attachment of cover for transit to a destination outside of the named or other agreed warehouse or place of storage or
6.4 when the subject matter insured leaves the named or other agreed warehouse or place of storage for transit
to a destination outside of the storage location or whichever shall first occur.
Claims
7. in order to recover under this insurance the Assured must have an insurable interest in the subject matter insured at the time of loss
Benefit of Insurance
8. This insurance
8.1 covers the Assured which includes the person claiming indemnity as the person by or on whose behalf the contract of insurance was effected.
8.2 shall not extend to or otherwise benefit the bailee
Minimising Losses
Duty of Assured
9. it is the duty of the Assured and their employees and agents in respect of loss recoverable hereunder
9.1 to take such measures as may be reasonable for the purpose of averting or minimising such loss and
9.2 to ensure that all rights against bailees or other third parties are properly preserved and exercised
and the insurers will, in addition to any loss recoverable hereunder, reimburse the Assured for any charges properly and reasonably incurred in pursuance of these duties.
Page 66 of 68
Waiver
10. Measures taken by the Assured or the Insurers with the object of saving, protecting or recovering the subject matter insured shall not be considered as a waiver or acceptance of abandonment or otherwise prejudice the rights of either party
Avoidance of Delay
11. It is a condition of this insurance that the Assured shall act with reasonable despatch in all circumstances within their control
Law and Practice
12. This insurance is subject to English law and practice</t>
  </si>
  <si>
    <t>JCC Cargo</t>
  </si>
  <si>
    <t>Communicable Disease Exclusion (Cargo) 17/04/2020</t>
  </si>
  <si>
    <t xml:space="preserve">Communicable Disease Exclusion (Cargo) 17/04/2020
1. Notwithstanding any provision to the contrary within this insurance, this insurance does not insure any loss, damage, liability, claim, cost or expense of whatsoever nature caused by, contributed to by, resulting from, arising out of, or in connection with a Communicable Disease or the fear or threat (whether actual or perceived) of a Communicable Disease regardless of any other cause or event contributing concurrently or in any other sequence thereto.
2. As used herein, a Communicable Disease means any disease which can be transmitted by means of any
substance or agent from any organism to another organism where:
2.1. the substance or agent includes, but is not limited to, a virus, bacterium, parasite or other organism or any variation thereof, whether deemed living or not, and
2.2. the method of transmission, whether direct or indirect, includes but is not limited to, airborne transmission, bodily fluid transmission, transmission from or to any surface or object, solid, liquid or gas or between organisms, and
2.3. the disease, substance or agent can cause or threaten bodily injury, illness, damage to human health, human welfare or property.
JC2020-011</t>
  </si>
  <si>
    <t>Warranty</t>
  </si>
  <si>
    <t>Warranty Clause</t>
  </si>
  <si>
    <t>Cover Type</t>
  </si>
  <si>
    <t>AR</t>
  </si>
  <si>
    <t>tblPolicy.ExtraInfo24</t>
  </si>
  <si>
    <t>b2</t>
  </si>
  <si>
    <t>Conveyance Type</t>
  </si>
  <si>
    <t>tblPolicy.Ex</t>
  </si>
  <si>
    <t>Frozen, Dry or Both</t>
  </si>
  <si>
    <t>Dry</t>
  </si>
  <si>
    <t>Storage Added</t>
  </si>
  <si>
    <t>Sort Order</t>
  </si>
  <si>
    <t>Clause ID</t>
  </si>
  <si>
    <t/>
  </si>
  <si>
    <t>Table of Contents</t>
  </si>
  <si>
    <t>Previous Header</t>
  </si>
  <si>
    <t>Section Numbering</t>
  </si>
  <si>
    <t>Wording Header</t>
  </si>
  <si>
    <t>Wording</t>
  </si>
  <si>
    <t>Section headers are taken from the Clause Type</t>
  </si>
  <si>
    <t>Headers should be in the clauses.</t>
  </si>
  <si>
    <t>Items markes as headers only like clause headers will utilize the clause name</t>
  </si>
  <si>
    <t>Table Of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</si>
</sst>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1"/>
      <color rgb="FF000000"/>
      <name val="Arial"/>
      <family val="2"/>
    </font>
    <font>
      <sz val="11"/>
      <name val="Arial"/>
      <family val="2"/>
    </font>
    <font>
      <sz val="10.5"/>
      <name val="Arial"/>
      <family val="2"/>
    </font>
    <font>
      <b/>
      <i/>
      <sz val="10.5"/>
      <name val="Arial"/>
      <family val="2"/>
    </font>
    <font>
      <i/>
      <sz val="10.5"/>
      <name val="Arial"/>
      <family val="2"/>
    </font>
    <font>
      <sz val="11"/>
      <color rgb="FF1F3762"/>
      <name val="Arial"/>
      <family val="2"/>
    </font>
    <font>
      <u/>
      <sz val="11"/>
      <name val="Arial"/>
      <family val="2"/>
    </font>
    <font>
      <sz val="10"/>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2">
    <xf numFmtId="0" fontId="0" fillId="0" borderId="0" applyProtection="1"/>
    <xf numFmtId="0" fontId="1" applyFont="1" fillId="10" applyFill="1" borderId="0" applyProtection="1"/>
    <xf numFmtId="0" fontId="1" applyFont="1" fillId="14" applyFill="1" borderId="0" applyProtection="1"/>
    <xf numFmtId="0" fontId="1" applyFont="1" fillId="18" applyFill="1" borderId="0" applyProtection="1"/>
    <xf numFmtId="0" fontId="1" applyFont="1" fillId="22" applyFill="1" borderId="0" applyProtection="1"/>
    <xf numFmtId="0" fontId="1" applyFont="1" fillId="26" applyFill="1" borderId="0" applyProtection="1"/>
    <xf numFmtId="0" fontId="1" applyFont="1" fillId="30" applyFill="1" borderId="0" applyProtection="1"/>
    <xf numFmtId="0" fontId="1" applyFont="1" fillId="11" applyFill="1" borderId="0" applyProtection="1"/>
    <xf numFmtId="0" fontId="1" applyFont="1" fillId="15" applyFill="1" borderId="0" applyProtection="1"/>
    <xf numFmtId="0" fontId="1" applyFont="1" fillId="19" applyFill="1" borderId="0" applyProtection="1"/>
    <xf numFmtId="0" fontId="1" applyFont="1" fillId="23" applyFill="1" borderId="0" applyProtection="1"/>
    <xf numFmtId="0" fontId="1" applyFont="1" fillId="27" applyFill="1" borderId="0" applyProtection="1"/>
    <xf numFmtId="0" fontId="1" applyFont="1" fillId="31" applyFill="1" borderId="0" applyProtection="1"/>
    <xf numFmtId="0" fontId="1" applyFont="1" fillId="12" applyFill="1" borderId="0" applyProtection="1"/>
    <xf numFmtId="0" fontId="1" applyFont="1" fillId="16" applyFill="1" borderId="0" applyProtection="1"/>
    <xf numFmtId="0" fontId="1" applyFont="1" fillId="20" applyFill="1" borderId="0" applyProtection="1"/>
    <xf numFmtId="0" fontId="1" applyFont="1" fillId="24" applyFill="1" borderId="0" applyProtection="1"/>
    <xf numFmtId="0" fontId="1" applyFont="1" fillId="28" applyFill="1" borderId="0" applyProtection="1"/>
    <xf numFmtId="0" fontId="1" applyFont="1" fillId="32" applyFill="1" borderId="0" applyProtection="1"/>
    <xf numFmtId="0" fontId="17" applyFont="1" fillId="9" applyFill="1" borderId="0" applyProtection="1"/>
    <xf numFmtId="0" fontId="17" applyFont="1" fillId="13" applyFill="1" borderId="0" applyProtection="1"/>
    <xf numFmtId="0" fontId="17" applyFont="1" fillId="17" applyFill="1" borderId="0" applyProtection="1"/>
    <xf numFmtId="0" fontId="17" applyFont="1" fillId="21" applyFill="1" borderId="0" applyProtection="1"/>
    <xf numFmtId="0" fontId="17" applyFont="1" fillId="25" applyFill="1" borderId="0" applyProtection="1"/>
    <xf numFmtId="0" fontId="17" applyFont="1" fillId="29" applyFill="1" borderId="0" applyProtection="1"/>
    <xf numFmtId="0" fontId="7" applyFont="1" fillId="3" applyFill="1" borderId="0" applyProtection="1"/>
    <xf numFmtId="0" fontId="11" applyFont="1" fillId="6" applyFill="1" borderId="4" applyBorder="1" applyProtection="1"/>
    <xf numFmtId="0" fontId="13" applyFont="1" fillId="7" applyFill="1" borderId="7" applyBorder="1" applyProtection="1"/>
    <xf numFmtId="0" fontId="15" applyFont="1" fillId="0" borderId="0" applyProtection="1"/>
    <xf numFmtId="0" fontId="6" applyFont="1" fillId="2" applyFill="1" borderId="0" applyProtection="1"/>
    <xf numFmtId="0" fontId="3" applyFont="1" fillId="0" borderId="1" applyBorder="1" applyProtection="1"/>
    <xf numFmtId="0" fontId="4" applyFont="1" fillId="0" borderId="2" applyBorder="1" applyProtection="1"/>
    <xf numFmtId="0" fontId="5" applyFont="1" fillId="0" borderId="3" applyBorder="1" applyProtection="1"/>
    <xf numFmtId="0" fontId="5" applyFont="1" fillId="0" borderId="0" applyProtection="1"/>
    <xf numFmtId="0" fontId="9" applyFont="1" fillId="5" applyFill="1" borderId="4" applyBorder="1" applyProtection="1"/>
    <xf numFmtId="0" fontId="12" applyFont="1" fillId="0" borderId="6" applyBorder="1" applyProtection="1"/>
    <xf numFmtId="0" fontId="8" applyFont="1" fillId="4" applyFill="1" borderId="0" applyProtection="1"/>
    <xf numFmtId="0" fontId="1" applyFont="1" fillId="8" applyFill="1" borderId="8" applyBorder="1" applyProtection="1"/>
    <xf numFmtId="0" fontId="10" applyFont="1" fillId="6" applyFill="1" borderId="5" applyBorder="1" applyProtection="1"/>
    <xf numFmtId="0" fontId="2" applyFont="1" fillId="0" borderId="0" applyProtection="1"/>
    <xf numFmtId="0" fontId="16" applyFont="1" fillId="0" borderId="9" applyBorder="1" applyProtection="1"/>
    <xf numFmtId="0" fontId="14" applyFont="1" fillId="0" borderId="0" applyProtection="1"/>
  </cellStyleXfs>
  <cellXfs count="42">
    <xf numFmtId="0" fontId="0" fillId="0" borderId="0" xfId="0" applyProtection="1"/>
    <xf numFmtId="49" applyNumberFormat="1" fontId="0" fillId="0" borderId="0" xfId="0" applyProtection="1"/>
    <xf numFmtId="0" fontId="18" applyFont="1" fillId="0" borderId="0" xfId="0" applyProtection="1"/>
    <xf numFmtId="0" fontId="19" applyFont="1" fillId="0" borderId="0" xfId="0" applyProtection="1"/>
    <xf numFmtId="0" fontId="0" fillId="0" borderId="0" xfId="0" applyProtection="1"/>
    <xf numFmtId="0" fontId="0" fillId="0" borderId="0" xfId="0" applyProtection="1">
      <alignment wrapText="1"/>
    </xf>
    <xf numFmtId="0" fontId="18" applyFont="1" fillId="0" borderId="0" xfId="0" applyProtection="1"/>
    <xf numFmtId="0" fontId="0" fillId="0" borderId="0" xfId="0" applyProtection="1"/>
    <xf numFmtId="0" fontId="22" applyFont="1" fillId="0" borderId="0" xfId="0" applyProtection="1"/>
    <xf numFmtId="0" fontId="19" applyFont="1" fillId="0" borderId="0" xfId="0" applyProtection="1" applyAlignment="1">
      <alignment vertical="top"/>
    </xf>
    <xf numFmtId="0" fontId="18" applyFont="1" fillId="0" borderId="10" applyBorder="1" xfId="0" applyProtection="1"/>
    <xf numFmtId="0" fontId="0" fillId="0" borderId="10" applyBorder="1" xfId="0" applyProtection="1"/>
    <xf numFmtId="0" fontId="17" applyFont="1" fillId="9" applyFill="1" borderId="7" applyBorder="1" xfId="19" applyProtection="1"/>
    <xf numFmtId="0" fontId="17" applyFont="1" fillId="9" applyFill="1" borderId="10" applyBorder="1" xfId="19" applyProtection="1"/>
    <xf numFmtId="0" fontId="20" applyFont="1" fillId="0" borderId="10" applyBorder="1" xfId="0" applyProtection="1"/>
    <xf numFmtId="0" fontId="13" applyFont="1" fillId="9" applyFill="1" borderId="10" applyBorder="1" xfId="19" applyProtection="1"/>
    <xf numFmtId="49" applyNumberFormat="1" fontId="18" applyFont="1" fillId="0" borderId="10" applyBorder="1" xfId="0" applyProtection="1"/>
    <xf numFmtId="0" fontId="18" applyFont="1" fillId="0" borderId="10" applyBorder="1" xfId="0" applyProtection="1"/>
    <xf numFmtId="49" applyNumberFormat="1" fontId="0" fillId="0" borderId="10" applyBorder="1" xfId="0" applyProtection="1"/>
    <xf numFmtId="0" fontId="0" fillId="0" borderId="10" applyBorder="1" xfId="0" applyProtection="1"/>
    <xf numFmtId="0" fontId="17" applyFont="1" fillId="9" applyFill="1" borderId="10" applyBorder="1" xfId="19" applyProtection="1"/>
    <xf numFmtId="0" fontId="21" applyFont="1" fillId="0" borderId="10" applyBorder="1" xfId="0" applyProtection="1">
      <alignment wrapText="1"/>
    </xf>
    <xf numFmtId="0" fontId="22" applyFont="1" fillId="0" borderId="10" applyBorder="1" xfId="0" applyProtection="1">
      <alignment wrapText="1"/>
    </xf>
    <xf numFmtId="0" fontId="23" applyFont="1" fillId="0" borderId="10" applyBorder="1" xfId="0" applyProtection="1">
      <alignment wrapText="1"/>
    </xf>
    <xf numFmtId="0" fontId="24" applyFont="1" fillId="0" borderId="10" applyBorder="1" xfId="0" applyProtection="1">
      <alignment wrapText="1"/>
    </xf>
    <xf numFmtId="0" fontId="13" applyFont="1" fillId="9" applyFill="1" borderId="10" applyBorder="1" xfId="19" applyProtection="1" applyAlignment="1">
      <alignment vertical="top"/>
    </xf>
    <xf numFmtId="0" fontId="13" applyFont="1" fillId="9" applyFill="1" borderId="10" applyBorder="1" xfId="19" applyProtection="1">
      <alignment wrapText="1"/>
    </xf>
    <xf numFmtId="0" fontId="19" applyFont="1" fillId="0" borderId="10" applyBorder="1" xfId="0" applyProtection="1" applyAlignment="1">
      <alignment vertical="top"/>
    </xf>
    <xf numFmtId="0" fontId="0" fillId="0" borderId="10" applyBorder="1" xfId="0" applyProtection="1">
      <alignment wrapText="1"/>
    </xf>
    <xf numFmtId="0" fontId="21" applyFont="1" fillId="0" borderId="0" xfId="0" applyProtection="1"/>
    <xf numFmtId="0" fontId="25" applyFont="1" fillId="0" borderId="0" xfId="0" applyProtection="1"/>
    <xf numFmtId="0" fontId="18" applyFont="1" fillId="0" borderId="11" applyBorder="1" xfId="0" applyProtection="1"/>
    <xf numFmtId="0" fontId="26" applyFont="1" fillId="0" borderId="0" xfId="0" applyProtection="1"/>
    <xf numFmtId="0" fontId="22" applyFont="1" fillId="0" borderId="0" xfId="0" applyProtection="1"/>
    <xf numFmtId="0" fontId="18" applyFont="1" fillId="0" borderId="0" xfId="0" applyProtection="1">
      <alignment wrapText="1"/>
    </xf>
    <xf numFmtId="0" fontId="23" applyFont="1" fillId="0" borderId="0" xfId="0" applyProtection="1"/>
    <xf numFmtId="0" fontId="22" applyFont="1" fillId="0" borderId="0" xfId="0" applyProtection="1">
      <alignment wrapText="1"/>
    </xf>
    <xf numFmtId="0" fontId="22" applyFont="1" fillId="0" borderId="0" xfId="0" applyProtection="1">
      <alignment wrapText="1"/>
    </xf>
    <xf numFmtId="0" fontId="0" fillId="0" borderId="0" xfId="0" applyProtection="1"/>
    <xf numFmtId="0" fontId="0" fillId="0" borderId="11" applyBorder="1" xfId="0" applyProtection="1"/>
    <xf numFmtId="0" fontId="0" fillId="0" borderId="0" xfId="0" applyProtection="1" applyAlignment="1">
      <alignment horizontal="center" wrapText="1"/>
    </xf>
    <xf numFmtId="0" fontId="27" applyFont="1" fillId="0" borderId="0" xfId="0" applyProtection="1" applyAlignment="1">
      <alignment horizontal="left" vertical="center" wrapText="1"/>
    </xf>
    <xf numFmtId="0" fontId="0" fillId="0" borderId="10" applyBorder="1" xfId="0" applyProtection="1" applyAlignment="1">
      <alignment horizontal="left"/>
    </xf>
    <xf numFmtId="0" fontId="18" applyFont="1" fillId="0" borderId="10" applyBorder="1" xfId="0" applyProtection="1" applyAlignment="1">
      <alignment horizontal="left"/>
    </xf>
    <xf numFmtId="0" fontId="0" fillId="0" borderId="0" xfId="0" applyProtection="1" applyAlignment="1">
      <alignment horizontal="left"/>
    </xf>
    <xf numFmtId="0" fontId="13" applyFont="1" fillId="9" applyFill="1" borderId="13" applyBorder="1" xfId="19" applyProtection="1"/>
    <xf numFmtId="0" fontId="13" applyFont="1" fillId="9" applyFill="1" borderId="13" applyBorder="1" xfId="19" applyProtection="1"/>
    <xf numFmtId="0" fontId="13" applyFont="1" fillId="9" applyFill="1" borderId="13" applyBorder="1" xfId="19" applyProtection="1" applyAlignment="1">
      <alignment horizontal="left"/>
    </xf>
    <xf numFmtId="0" fontId="25" applyFont="1" fillId="0" borderId="0" xfId="0" applyProtection="1"/>
    <xf numFmtId="0" fontId="13" applyFont="1" fillId="9" applyFill="1" borderId="18" applyBorder="1" xfId="19" applyProtection="1"/>
    <xf numFmtId="0" fontId="18" applyFont="1" fillId="0" borderId="0" xfId="0" applyProtection="1" applyAlignment="1">
      <alignment horizontal="left"/>
    </xf>
    <xf numFmtId="0" fontId="13" applyFont="1" fillId="9" applyFill="1" borderId="16" applyBorder="1" xfId="19" applyProtection="1" applyAlignment="1">
      <alignment horizontal="center"/>
    </xf>
    <xf numFmtId="0" fontId="13" applyFont="1" fillId="9" applyFill="1" borderId="12" applyBorder="1" xfId="19" applyProtection="1" applyAlignment="1">
      <alignment horizontal="center"/>
    </xf>
    <xf numFmtId="0" fontId="13" applyFont="1" fillId="9" applyFill="1" borderId="17" applyBorder="1" xfId="19" applyProtection="1" applyAlignment="1">
      <alignment horizontal="center"/>
    </xf>
    <xf numFmtId="0" fontId="13" applyFont="1" fillId="9" applyFill="1" borderId="14" applyBorder="1" xfId="19" applyProtection="1" applyAlignment="1">
      <alignment horizontal="center"/>
    </xf>
    <xf numFmtId="0" fontId="13" applyFont="1" fillId="9" applyFill="1" borderId="15" applyBorder="1" xfId="19" applyProtection="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ustomBuiltin="1"/>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8">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0"/>
        <color auto="1"/>
        <name val="Arial"/>
        <family val="2"/>
        <scheme val="none"/>
      </font>
    </dxf>
    <dxf>
      <numFmt numFmtId="0" formatCode="General"/>
    </dxf>
    <dxf>
      <font>
        <b/>
        <i val="0"/>
        <family val="2"/>
      </font>
    </dxf>
    <dxf>
      <font>
        <color theme="0"/>
      </font>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500" totalsRowShown="0" headerRowDxfId="6">
  <autoFilter ref="A1:A500" xr:uid="{00000000-0009-0000-0100-000001000000}"/>
  <tableColumns count="1">
    <tableColumn id="1" xr3:uid="{00000000-0010-0000-0000-000001000000}" name="Table of Contents">
      <calculatedColumnFormula>IF(ISNUMBER(MATCH(INDEX('Configuration Area'!E:E,'Configuration Area'!X4,1),'Clauses List'!A:A,0))=TRUE,IF(INDEX('Clauses List'!A:D,MATCH(INDEX('Configuration Area'!E:E,'Configuration Area'!X4,1),'Clauses List'!A:A,0),3)="","NO CLAUSE NAME SET",INDEX('Clauses List'!A:D,MATCH(INDEX('Configuration Area'!E:E,'Configuration Area'!X4,1),'Clauses List'!A:A,0),3)),IF(IFERROR(INDEX('Configuration Area'!E:E,'Configuration Area'!X4,1),"N/A")="","NO CLAUSE ID SET",IFERROR(INDEX('Configuration Area'!E:E,'Configuration Area'!X4,1),"")))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5AADDF-B275-477B-BE6E-9A3CB216A5F5}" name="Table3" displayName="Table3" ref="A1:D999" totalsRowShown="0" headerRowDxfId="4">
  <autoFilter ref="A1:D999" xr:uid="{0F9F5D35-6946-41DC-B464-7DDF3EBCA9B4}"/>
  <tableColumns count="4">
    <tableColumn id="1" xr3:uid="{F92731C6-D614-404D-B30E-FF5243127ED1}" name="Sorting">
      <calculatedColumnFormula>IFERROR(INDEX('Policy Clause Build'!$1:$1048576,MATCH('Policy Clause Build'!B8,'Policy Clause Build'!B:B,0),2),"")</calculatedColumnFormula>
    </tableColumn>
    <tableColumn id="2" xr3:uid="{92E689D3-9608-4574-A109-78E7B5A8D8D5}" name="ClauseID">
      <calculatedColumnFormula>IFERROR(INDEX('Policy Clause Build'!$1:$1048576,MATCH('Policy Clause Build'!C8,'Policy Clause Build'!C:C,0),3),"")</calculatedColumnFormula>
    </tableColumn>
    <tableColumn id="3" xr3:uid="{F7E1CCFD-F62D-4851-88CA-3875DC52ED32}" name="Level">
      <calculatedColumnFormula>IFERROR(INDEX('Configuration Area'!$1:$1048576,MATCH(A2,'Configuration Area'!D:D,0),6),"")</calculatedColumnFormula>
    </tableColumn>
    <tableColumn id="4" xr3:uid="{A7408330-E76C-4587-9930-AA52D4B25BE2}" name="Table Of Content">
      <calculatedColumnFormula>IFERROR(INDEX('Configuration Area'!$1:$1048576,MATCH(A2,'Configuration Area'!D:D,0),7),"")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Relationships xmlns="http://schemas.openxmlformats.org/package/2006/relationships"><Relationship Id="rId2" Type="http://schemas.openxmlformats.org/officeDocument/2006/relationships/table" Target="../tables/table1.xml"/></Relationships>
</file>

<file path=xl/worksheets/_rels/sheet7.xml.rels><?xml version="1.0" encoding="UTF-8" standalone="yes"?><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1023"/>
  <sheetViews>
    <sheetView zoomScaleNormal="100" workbookViewId="0">
      <pane ySplit="3" topLeftCell="A4" activePane="bottomLeft" state="frozen"/>
      <selection activeCell="C1" sqref="C1"/>
      <selection pane="bottomLeft" activeCell="D4" sqref="D4"/>
    </sheetView>
  </sheetViews>
  <sheetFormatPr defaultRowHeight="12.75"/>
  <cols>
    <col min="1" max="1" width="2.42578125" customWidth="1"/>
    <col min="2" max="2" width="8" customWidth="1" style="1"/>
    <col min="3" max="3" bestFit="1" width="74.7109375" customWidth="1"/>
    <col min="4" max="4" width="13.42578125" customWidth="1" style="4"/>
    <col min="5" max="5" bestFit="1" width="60.85546875" customWidth="1"/>
    <col min="6" max="6" width="28.28515625" customWidth="1" style="44"/>
    <col min="7" max="7" width="21.7109375" customWidth="1"/>
    <col min="8" max="8" width="3.140625" customWidth="1"/>
    <col min="9" max="9" width="19" customWidth="1"/>
    <col min="10" max="10" bestFit="1" width="54.28515625" customWidth="1"/>
    <col min="11" max="11" width="30.7109375" customWidth="1"/>
    <col min="12" max="12" width="19.85546875" customWidth="1"/>
    <col min="13" max="13" bestFit="1" width="28.28515625" customWidth="1"/>
    <col min="14" max="14" width="16.7109375" customWidth="1"/>
    <col min="15" max="15" width="21.7109375" customWidth="1"/>
    <col min="16" max="16" width="26.140625" customWidth="1"/>
    <col min="17" max="17" width="30.85546875" customWidth="1"/>
    <col min="18" max="19" width="33.42578125" customWidth="1"/>
    <col min="20" max="20" width="16.7109375" customWidth="1"/>
    <col min="21" max="21" width="20.140625" customWidth="1"/>
    <col min="22" max="22" width="2" customWidth="1"/>
    <col min="23" max="23" bestFit="1" width="26.7109375" customWidth="1"/>
    <col min="24" max="24" bestFit="1" width="32.85546875" customWidth="1"/>
  </cols>
  <sheetData>
    <row r="2" ht="15">
      <c r="B2" s="54" t="s">
        <v>0</v>
      </c>
      <c r="C2" s="52"/>
      <c r="D2" s="52"/>
      <c r="E2" s="52"/>
      <c r="F2" s="52"/>
      <c r="G2" s="55"/>
      <c r="I2" s="51" t="s">
        <v>1</v>
      </c>
      <c r="J2" s="52"/>
      <c r="K2" s="52"/>
      <c r="L2" s="52"/>
      <c r="M2" s="52"/>
      <c r="N2" s="52"/>
      <c r="O2" s="52"/>
      <c r="P2" s="52"/>
      <c r="Q2" s="52"/>
      <c r="R2" s="52"/>
      <c r="S2" s="52"/>
      <c r="T2" s="52"/>
      <c r="U2" s="53"/>
    </row>
    <row r="3" ht="15">
      <c r="B3" s="46" t="s">
        <v>2</v>
      </c>
      <c r="C3" s="45" t="s">
        <v>3</v>
      </c>
      <c r="D3" s="46" t="s">
        <v>4</v>
      </c>
      <c r="E3" s="45" t="s">
        <v>5</v>
      </c>
      <c r="F3" s="47" t="s">
        <v>6</v>
      </c>
      <c r="G3" s="45" t="s">
        <v>7</v>
      </c>
      <c r="I3" s="45" t="s">
        <v>8</v>
      </c>
      <c r="J3" s="45" t="s">
        <v>9</v>
      </c>
      <c r="K3" s="45" t="s">
        <v>10</v>
      </c>
      <c r="L3" s="45" t="s">
        <v>11</v>
      </c>
      <c r="M3" s="45" t="s">
        <v>12</v>
      </c>
      <c r="N3" s="45" t="s">
        <v>13</v>
      </c>
      <c r="O3" s="45" t="s">
        <v>14</v>
      </c>
      <c r="P3" s="45" t="s">
        <v>15</v>
      </c>
      <c r="Q3" s="45" t="s">
        <v>16</v>
      </c>
      <c r="R3" s="45" t="s">
        <v>17</v>
      </c>
      <c r="S3" s="45" t="s">
        <v>17</v>
      </c>
      <c r="T3" s="45" t="s">
        <v>18</v>
      </c>
      <c r="U3" s="45" t="s">
        <v>19</v>
      </c>
      <c r="W3" s="49" t="s">
        <v>20</v>
      </c>
      <c r="X3" s="49" t="s">
        <v>21</v>
      </c>
    </row>
    <row r="4">
      <c r="B4" s="16" t="s">
        <v>22</v>
      </c>
      <c r="C4" s="10" t="s">
        <v>23</v>
      </c>
      <c r="D4" s="17">
        <v>10</v>
      </c>
      <c r="E4" s="11" t="s">
        <v>24</v>
      </c>
      <c r="F4" s="42" t="s">
        <v>17</v>
      </c>
      <c r="G4" s="11" t="s">
        <v>17</v>
      </c>
      <c r="I4" s="10" t="s">
        <v>17</v>
      </c>
      <c r="J4" s="11" t="s">
        <v>17</v>
      </c>
      <c r="K4" s="11" t="s">
        <v>17</v>
      </c>
      <c r="L4" s="11" t="s">
        <v>17</v>
      </c>
      <c r="M4" s="11" t="s">
        <v>17</v>
      </c>
      <c r="N4" s="11" t="s">
        <v>17</v>
      </c>
      <c r="O4" s="11" t="s">
        <v>17</v>
      </c>
      <c r="P4" s="10" t="str">
        <f>IF(I4="-",'Policy Clause Build'!C$2,'Configuration Area'!I4)</f>
        <v>AR</v>
      </c>
      <c r="Q4" s="10" t="str">
        <f>IF(IF(K4="-","Yes",K4)="Yes",'Policy Clause Build'!C$3,IF(J4="-",'Policy Clause Build'!C$3,IF(ISNUMBER(SEARCH('Policy Clause Build'!C$3,'Configuration Area'!J4))=TRUE,'Policy Clause Build'!C$3,'Configuration Area'!J4)))</f>
        <v>Air</v>
      </c>
      <c r="R4" s="10" t="str">
        <f>IF(IF(M4="-","Yes",M4)="Yes",'Policy Clause Build'!C$4,IF(L4="-",'Policy Clause Build'!C$4,'Configuration Area'!L4))</f>
        <v>Dry</v>
      </c>
      <c r="S4" s="10" t="str">
        <f>IF(IF(O4="-","Yes",O4)="Yes","Yes",IF(N4='Policy Clause Build'!C$5,"Yes","No"))</f>
        <v>Yes</v>
      </c>
      <c r="T4" s="11" t="str">
        <f>IF(AND(P4='Policy Clause Build'!C$2,'Configuration Area'!Q4='Policy Clause Build'!C$3,'Configuration Area'!R4='Policy Clause Build'!C$4,'Configuration Area'!S4="Yes"),"Yes","No")</f>
        <v>Yes</v>
      </c>
      <c r="U4" s="11" t="s">
        <v>17</v>
      </c>
      <c r="W4" s="0">
        <f>MATCH("Yes",T:T,0)</f>
        <v>4</v>
      </c>
      <c r="X4" s="0">
        <f>MATCH("Yes",G:G,0)</f>
        <v>6</v>
      </c>
    </row>
    <row r="5">
      <c r="B5" s="16" t="s">
        <v>25</v>
      </c>
      <c r="C5" s="11" t="s">
        <v>26</v>
      </c>
      <c r="D5" s="17">
        <v>20</v>
      </c>
      <c r="E5" s="11" t="s">
        <v>27</v>
      </c>
      <c r="F5" s="42" t="s">
        <v>17</v>
      </c>
      <c r="G5" s="10" t="s">
        <v>17</v>
      </c>
      <c r="I5" s="10" t="s">
        <v>17</v>
      </c>
      <c r="J5" s="11" t="s">
        <v>17</v>
      </c>
      <c r="K5" s="11" t="s">
        <v>17</v>
      </c>
      <c r="L5" s="11" t="s">
        <v>17</v>
      </c>
      <c r="M5" s="11" t="s">
        <v>17</v>
      </c>
      <c r="N5" s="11" t="s">
        <v>17</v>
      </c>
      <c r="O5" s="11" t="s">
        <v>17</v>
      </c>
      <c r="P5" s="10" t="str">
        <f>IF(I5="-",'Policy Clause Build'!C$2,'Configuration Area'!I5)</f>
        <v>AR</v>
      </c>
      <c r="Q5" s="10" t="str">
        <f>IF(IF(K5="-","Yes",K5)="Yes",'Policy Clause Build'!C$3,IF(J5="-",'Policy Clause Build'!C$3,IF(ISNUMBER(SEARCH('Policy Clause Build'!C$3,'Configuration Area'!J5))=TRUE,'Policy Clause Build'!C$3,'Configuration Area'!J5)))</f>
        <v>Air</v>
      </c>
      <c r="R5" s="10" t="str">
        <f>IF(IF(M5="-","Yes",M5)="Yes",'Policy Clause Build'!C$4,IF(L5="-",'Policy Clause Build'!C$4,'Configuration Area'!L5))</f>
        <v>Dry</v>
      </c>
      <c r="S5" s="10" t="str">
        <f>IF(IF(O5="-","Yes",O5)="Yes","Yes",IF(N5='Policy Clause Build'!C$5,"Yes","No"))</f>
        <v>Yes</v>
      </c>
      <c r="T5" s="11" t="str">
        <f>IF(AND(P5='Policy Clause Build'!C$2,'Configuration Area'!Q5='Policy Clause Build'!C$3,'Configuration Area'!R5='Policy Clause Build'!C$4,'Configuration Area'!S5="Yes"),"Yes","No")</f>
        <v>Yes</v>
      </c>
      <c r="U5" s="11" t="s">
        <v>17</v>
      </c>
      <c r="W5" s="0">
        <f>IFERROR(MATCH("Yes",INDIRECT(CONCATENATE("T",W4+1,":T$1002"),TRUE),0)+W4,"")</f>
        <v>5</v>
      </c>
      <c r="X5" s="0">
        <f>IFERROR(MATCH("Yes",INDIRECT(CONCATENATE("G",X4+1,":G$1002"),TRUE),0)+X4,"")</f>
        <v>15</v>
      </c>
    </row>
    <row r="6" ht="12" customHeight="1">
      <c r="B6" s="16" t="s">
        <v>28</v>
      </c>
      <c r="C6" s="11" t="s">
        <v>29</v>
      </c>
      <c r="D6" s="17">
        <v>30</v>
      </c>
      <c r="E6" s="11" t="s">
        <v>30</v>
      </c>
      <c r="F6" s="42" t="s">
        <v>17</v>
      </c>
      <c r="G6" s="11" t="s">
        <v>31</v>
      </c>
      <c r="I6" s="10" t="s">
        <v>17</v>
      </c>
      <c r="J6" s="11" t="s">
        <v>17</v>
      </c>
      <c r="K6" s="11" t="s">
        <v>17</v>
      </c>
      <c r="L6" s="11" t="s">
        <v>17</v>
      </c>
      <c r="M6" s="11" t="s">
        <v>17</v>
      </c>
      <c r="N6" s="11" t="s">
        <v>17</v>
      </c>
      <c r="O6" s="11" t="s">
        <v>17</v>
      </c>
      <c r="P6" s="10" t="str">
        <f>IF(I6="-",'Policy Clause Build'!C$2,'Configuration Area'!I6)</f>
        <v>AR</v>
      </c>
      <c r="Q6" s="10" t="str">
        <f>IF(IF(K6="-","Yes",K6)="Yes",'Policy Clause Build'!C$3,IF(J6="-",'Policy Clause Build'!C$3,IF(ISNUMBER(SEARCH('Policy Clause Build'!C$3,'Configuration Area'!J6))=TRUE,'Policy Clause Build'!C$3,'Configuration Area'!J6)))</f>
        <v>Air</v>
      </c>
      <c r="R6" s="10" t="str">
        <f>IF(IF(M6="-","Yes",M6)="Yes",'Policy Clause Build'!C$4,IF(L6="-",'Policy Clause Build'!C$4,'Configuration Area'!L6))</f>
        <v>Dry</v>
      </c>
      <c r="S6" s="10" t="str">
        <f>IF(IF(O6="-","Yes",O6)="Yes","Yes",IF(N6='Policy Clause Build'!C$5,"Yes","No"))</f>
        <v>Yes</v>
      </c>
      <c r="T6" s="11" t="str">
        <f>IF(AND(P6='Policy Clause Build'!C$2,'Configuration Area'!Q6='Policy Clause Build'!C$3,'Configuration Area'!R6='Policy Clause Build'!C$4,'Configuration Area'!S6="Yes"),"Yes","No")</f>
        <v>Yes</v>
      </c>
      <c r="U6" s="11" t="s">
        <v>17</v>
      </c>
      <c r="W6" s="0">
        <f ref="W6:W69" t="shared" si="0" ca="1">IFERROR(MATCH("Yes",INDIRECT(CONCATENATE("T",W5+1,":T$1002"),TRUE),0)+W5,"")</f>
        <v>6</v>
      </c>
      <c r="X6" s="0">
        <f ref="X6:X69" t="shared" si="1" ca="1">IFERROR(MATCH("Yes",INDIRECT(CONCATENATE("G",X5+1,":G$1002"),TRUE),0)+X5,"")</f>
        <v>16</v>
      </c>
    </row>
    <row r="7">
      <c r="B7" s="16" t="s">
        <v>32</v>
      </c>
      <c r="C7" s="11" t="s">
        <v>33</v>
      </c>
      <c r="D7" s="17">
        <v>40</v>
      </c>
      <c r="E7" s="11" t="s">
        <v>34</v>
      </c>
      <c r="F7" s="42">
        <v>1</v>
      </c>
      <c r="G7" s="11" t="s">
        <v>17</v>
      </c>
      <c r="I7" s="10" t="s">
        <v>17</v>
      </c>
      <c r="J7" s="11" t="s">
        <v>17</v>
      </c>
      <c r="K7" s="11" t="s">
        <v>17</v>
      </c>
      <c r="L7" s="11" t="s">
        <v>17</v>
      </c>
      <c r="M7" s="11" t="s">
        <v>17</v>
      </c>
      <c r="N7" s="11" t="s">
        <v>17</v>
      </c>
      <c r="O7" s="11" t="s">
        <v>17</v>
      </c>
      <c r="P7" s="10" t="str">
        <f>IF(I7="-",'Policy Clause Build'!C$2,'Configuration Area'!I7)</f>
        <v>AR</v>
      </c>
      <c r="Q7" s="10" t="str">
        <f>IF(IF(K7="-","Yes",K7)="Yes",'Policy Clause Build'!C$3,IF(J7="-",'Policy Clause Build'!C$3,IF(ISNUMBER(SEARCH('Policy Clause Build'!C$3,'Configuration Area'!J7))=TRUE,'Policy Clause Build'!C$3,'Configuration Area'!J7)))</f>
        <v>Air</v>
      </c>
      <c r="R7" s="10" t="str">
        <f>IF(IF(M7="-","Yes",M7)="Yes",'Policy Clause Build'!C$4,IF(L7="-",'Policy Clause Build'!C$4,'Configuration Area'!L7))</f>
        <v>Dry</v>
      </c>
      <c r="S7" s="10" t="str">
        <f>IF(IF(O7="-","Yes",O7)="Yes","Yes",IF(N7='Policy Clause Build'!C$5,"Yes","No"))</f>
        <v>Yes</v>
      </c>
      <c r="T7" s="11" t="str">
        <f>IF(AND(P7='Policy Clause Build'!C$2,'Configuration Area'!Q7='Policy Clause Build'!C$3,'Configuration Area'!R7='Policy Clause Build'!C$4,'Configuration Area'!S7="Yes"),"Yes","No")</f>
        <v>Yes</v>
      </c>
      <c r="U7" s="11" t="s">
        <v>17</v>
      </c>
      <c r="W7" s="0">
        <f t="shared" si="0" ca="1"/>
        <v>7</v>
      </c>
      <c r="X7" s="0">
        <f t="shared" si="1" ca="1"/>
        <v>17</v>
      </c>
    </row>
    <row r="8">
      <c r="B8" s="16" t="s">
        <v>35</v>
      </c>
      <c r="C8" s="11" t="s">
        <v>33</v>
      </c>
      <c r="D8" s="17">
        <v>50</v>
      </c>
      <c r="E8" s="11" t="s">
        <v>36</v>
      </c>
      <c r="F8" s="42">
        <v>1</v>
      </c>
      <c r="G8" s="11" t="s">
        <v>17</v>
      </c>
      <c r="I8" s="10" t="s">
        <v>17</v>
      </c>
      <c r="J8" s="11" t="s">
        <v>17</v>
      </c>
      <c r="K8" s="11" t="s">
        <v>17</v>
      </c>
      <c r="L8" s="11" t="s">
        <v>17</v>
      </c>
      <c r="M8" s="11" t="s">
        <v>17</v>
      </c>
      <c r="N8" s="11" t="s">
        <v>17</v>
      </c>
      <c r="O8" s="11" t="s">
        <v>17</v>
      </c>
      <c r="P8" s="10" t="str">
        <f>IF(I8="-",'Policy Clause Build'!C$2,'Configuration Area'!I8)</f>
        <v>AR</v>
      </c>
      <c r="Q8" s="10" t="str">
        <f>IF(IF(K8="-","Yes",K8)="Yes",'Policy Clause Build'!C$3,IF(J8="-",'Policy Clause Build'!C$3,IF(ISNUMBER(SEARCH('Policy Clause Build'!C$3,'Configuration Area'!J8))=TRUE,'Policy Clause Build'!C$3,'Configuration Area'!J8)))</f>
        <v>Air</v>
      </c>
      <c r="R8" s="10" t="str">
        <f>IF(IF(M8="-","Yes",M8)="Yes",'Policy Clause Build'!C$4,IF(L8="-",'Policy Clause Build'!C$4,'Configuration Area'!L8))</f>
        <v>Dry</v>
      </c>
      <c r="S8" s="10" t="str">
        <f>IF(IF(O8="-","Yes",O8)="Yes","Yes",IF(N8='Policy Clause Build'!C$5,"Yes","No"))</f>
        <v>Yes</v>
      </c>
      <c r="T8" s="11" t="str">
        <f>IF(AND(P8='Policy Clause Build'!C$2,'Configuration Area'!Q8='Policy Clause Build'!C$3,'Configuration Area'!R8='Policy Clause Build'!C$4,'Configuration Area'!S8="Yes"),"Yes","No")</f>
        <v>Yes</v>
      </c>
      <c r="U8" s="11" t="s">
        <v>17</v>
      </c>
      <c r="W8" s="0">
        <f t="shared" si="0" ca="1"/>
        <v>8</v>
      </c>
      <c r="X8" s="0">
        <f t="shared" si="1" ca="1"/>
        <v>25</v>
      </c>
    </row>
    <row r="9">
      <c r="B9" s="16" t="s">
        <v>37</v>
      </c>
      <c r="C9" s="11" t="s">
        <v>33</v>
      </c>
      <c r="D9" s="17">
        <v>60</v>
      </c>
      <c r="E9" s="10" t="s">
        <v>38</v>
      </c>
      <c r="F9" s="42">
        <v>1</v>
      </c>
      <c r="G9" s="11" t="s">
        <v>17</v>
      </c>
      <c r="I9" s="10" t="s">
        <v>17</v>
      </c>
      <c r="J9" s="11" t="s">
        <v>17</v>
      </c>
      <c r="K9" s="11" t="s">
        <v>17</v>
      </c>
      <c r="L9" s="11" t="s">
        <v>17</v>
      </c>
      <c r="M9" s="11" t="s">
        <v>17</v>
      </c>
      <c r="N9" s="11" t="s">
        <v>17</v>
      </c>
      <c r="O9" s="11" t="s">
        <v>17</v>
      </c>
      <c r="P9" s="10" t="str">
        <f>IF(I9="-",'Policy Clause Build'!C$2,'Configuration Area'!I9)</f>
        <v>AR</v>
      </c>
      <c r="Q9" s="10" t="str">
        <f>IF(IF(K9="-","Yes",K9)="Yes",'Policy Clause Build'!C$3,IF(J9="-",'Policy Clause Build'!C$3,IF(ISNUMBER(SEARCH('Policy Clause Build'!C$3,'Configuration Area'!J9))=TRUE,'Policy Clause Build'!C$3,'Configuration Area'!J9)))</f>
        <v>Air</v>
      </c>
      <c r="R9" s="10" t="str">
        <f>IF(IF(M9="-","Yes",M9)="Yes",'Policy Clause Build'!C$4,IF(L9="-",'Policy Clause Build'!C$4,'Configuration Area'!L9))</f>
        <v>Dry</v>
      </c>
      <c r="S9" s="10" t="str">
        <f>IF(IF(O9="-","Yes",O9)="Yes","Yes",IF(N9='Policy Clause Build'!C$5,"Yes","No"))</f>
        <v>Yes</v>
      </c>
      <c r="T9" s="11" t="str">
        <f>IF(AND(P9='Policy Clause Build'!C$2,'Configuration Area'!Q9='Policy Clause Build'!C$3,'Configuration Area'!R9='Policy Clause Build'!C$4,'Configuration Area'!S9="Yes"),"Yes","No")</f>
        <v>Yes</v>
      </c>
      <c r="U9" s="11" t="s">
        <v>17</v>
      </c>
      <c r="W9" s="0">
        <f t="shared" si="0" ca="1"/>
        <v>9</v>
      </c>
      <c r="X9" s="0">
        <f t="shared" si="1" ca="1"/>
        <v>26</v>
      </c>
    </row>
    <row r="10">
      <c r="B10" s="16" t="s">
        <v>39</v>
      </c>
      <c r="C10" s="11" t="s">
        <v>33</v>
      </c>
      <c r="D10" s="17">
        <v>70</v>
      </c>
      <c r="E10" s="11" t="s">
        <v>40</v>
      </c>
      <c r="F10" s="42">
        <v>1</v>
      </c>
      <c r="G10" s="11" t="s">
        <v>17</v>
      </c>
      <c r="I10" s="10" t="s">
        <v>17</v>
      </c>
      <c r="J10" s="11" t="s">
        <v>17</v>
      </c>
      <c r="K10" s="11" t="s">
        <v>17</v>
      </c>
      <c r="L10" s="11" t="s">
        <v>17</v>
      </c>
      <c r="M10" s="11" t="s">
        <v>17</v>
      </c>
      <c r="N10" s="11" t="s">
        <v>17</v>
      </c>
      <c r="O10" s="11" t="s">
        <v>17</v>
      </c>
      <c r="P10" s="10" t="str">
        <f>IF(I10="-",'Policy Clause Build'!C$2,'Configuration Area'!I10)</f>
        <v>AR</v>
      </c>
      <c r="Q10" s="10" t="str">
        <f>IF(IF(K10="-","Yes",K10)="Yes",'Policy Clause Build'!C$3,IF(J10="-",'Policy Clause Build'!C$3,IF(ISNUMBER(SEARCH('Policy Clause Build'!C$3,'Configuration Area'!J10))=TRUE,'Policy Clause Build'!C$3,'Configuration Area'!J10)))</f>
        <v>Air</v>
      </c>
      <c r="R10" s="10" t="str">
        <f>IF(IF(M10="-","Yes",M10)="Yes",'Policy Clause Build'!C$4,IF(L10="-",'Policy Clause Build'!C$4,'Configuration Area'!L10))</f>
        <v>Dry</v>
      </c>
      <c r="S10" s="10" t="str">
        <f>IF(IF(O10="-","Yes",O10)="Yes","Yes",IF(N10='Policy Clause Build'!C$5,"Yes","No"))</f>
        <v>Yes</v>
      </c>
      <c r="T10" s="11" t="str">
        <f>IF(AND(P10='Policy Clause Build'!C$2,'Configuration Area'!Q10='Policy Clause Build'!C$3,'Configuration Area'!R10='Policy Clause Build'!C$4,'Configuration Area'!S10="Yes"),"Yes","No")</f>
        <v>Yes</v>
      </c>
      <c r="U10" s="11" t="s">
        <v>17</v>
      </c>
      <c r="W10" s="0">
        <f t="shared" si="0" ca="1"/>
        <v>10</v>
      </c>
      <c r="X10" s="0">
        <f t="shared" si="1" ca="1"/>
        <v>27</v>
      </c>
    </row>
    <row r="11">
      <c r="B11" s="16" t="s">
        <v>41</v>
      </c>
      <c r="C11" s="11" t="s">
        <v>33</v>
      </c>
      <c r="D11" s="17">
        <v>80</v>
      </c>
      <c r="E11" s="11" t="s">
        <v>42</v>
      </c>
      <c r="F11" s="42">
        <v>1</v>
      </c>
      <c r="G11" s="11" t="s">
        <v>17</v>
      </c>
      <c r="I11" s="10" t="s">
        <v>17</v>
      </c>
      <c r="J11" s="11" t="s">
        <v>17</v>
      </c>
      <c r="K11" s="11" t="s">
        <v>17</v>
      </c>
      <c r="L11" s="11" t="s">
        <v>17</v>
      </c>
      <c r="M11" s="11" t="s">
        <v>17</v>
      </c>
      <c r="N11" s="11" t="s">
        <v>17</v>
      </c>
      <c r="O11" s="11" t="s">
        <v>17</v>
      </c>
      <c r="P11" s="10" t="str">
        <f>IF(I11="-",'Policy Clause Build'!C$2,'Configuration Area'!I11)</f>
        <v>AR</v>
      </c>
      <c r="Q11" s="10" t="str">
        <f>IF(IF(K11="-","Yes",K11)="Yes",'Policy Clause Build'!C$3,IF(J11="-",'Policy Clause Build'!C$3,IF(ISNUMBER(SEARCH('Policy Clause Build'!C$3,'Configuration Area'!J11))=TRUE,'Policy Clause Build'!C$3,'Configuration Area'!J11)))</f>
        <v>Air</v>
      </c>
      <c r="R11" s="10" t="str">
        <f>IF(IF(M11="-","Yes",M11)="Yes",'Policy Clause Build'!C$4,IF(L11="-",'Policy Clause Build'!C$4,'Configuration Area'!L11))</f>
        <v>Dry</v>
      </c>
      <c r="S11" s="10" t="str">
        <f>IF(IF(O11="-","Yes",O11)="Yes","Yes",IF(N11='Policy Clause Build'!C$5,"Yes","No"))</f>
        <v>Yes</v>
      </c>
      <c r="T11" s="11" t="str">
        <f>IF(AND(P11='Policy Clause Build'!C$2,'Configuration Area'!Q11='Policy Clause Build'!C$3,'Configuration Area'!R11='Policy Clause Build'!C$4,'Configuration Area'!S11="Yes"),"Yes","No")</f>
        <v>Yes</v>
      </c>
      <c r="U11" s="11" t="s">
        <v>17</v>
      </c>
      <c r="W11" s="0">
        <f t="shared" si="0" ca="1"/>
        <v>11</v>
      </c>
      <c r="X11" s="0">
        <f t="shared" si="1" ca="1"/>
        <v>28</v>
      </c>
    </row>
    <row r="12">
      <c r="B12" s="16" t="s">
        <v>43</v>
      </c>
      <c r="C12" s="11" t="s">
        <v>33</v>
      </c>
      <c r="D12" s="17">
        <v>90</v>
      </c>
      <c r="E12" s="11" t="s">
        <v>44</v>
      </c>
      <c r="F12" s="42">
        <v>1</v>
      </c>
      <c r="G12" s="11" t="s">
        <v>17</v>
      </c>
      <c r="I12" s="10" t="s">
        <v>17</v>
      </c>
      <c r="J12" s="11" t="s">
        <v>17</v>
      </c>
      <c r="K12" s="11" t="s">
        <v>17</v>
      </c>
      <c r="L12" s="11" t="s">
        <v>17</v>
      </c>
      <c r="M12" s="11" t="s">
        <v>17</v>
      </c>
      <c r="N12" s="11" t="s">
        <v>17</v>
      </c>
      <c r="O12" s="11" t="s">
        <v>17</v>
      </c>
      <c r="P12" s="10" t="str">
        <f>IF(I12="-",'Policy Clause Build'!C$2,'Configuration Area'!I12)</f>
        <v>AR</v>
      </c>
      <c r="Q12" s="10" t="str">
        <f>IF(IF(K12="-","Yes",K12)="Yes",'Policy Clause Build'!C$3,IF(J12="-",'Policy Clause Build'!C$3,IF(ISNUMBER(SEARCH('Policy Clause Build'!C$3,'Configuration Area'!J12))=TRUE,'Policy Clause Build'!C$3,'Configuration Area'!J12)))</f>
        <v>Air</v>
      </c>
      <c r="R12" s="10" t="str">
        <f>IF(IF(M12="-","Yes",M12)="Yes",'Policy Clause Build'!C$4,IF(L12="-",'Policy Clause Build'!C$4,'Configuration Area'!L12))</f>
        <v>Dry</v>
      </c>
      <c r="S12" s="10" t="str">
        <f>IF(IF(O12="-","Yes",O12)="Yes","Yes",IF(N12='Policy Clause Build'!C$5,"Yes","No"))</f>
        <v>Yes</v>
      </c>
      <c r="T12" s="11" t="str">
        <f>IF(AND(P12='Policy Clause Build'!C$2,'Configuration Area'!Q12='Policy Clause Build'!C$3,'Configuration Area'!R12='Policy Clause Build'!C$4,'Configuration Area'!S12="Yes"),"Yes","No")</f>
        <v>Yes</v>
      </c>
      <c r="U12" s="11" t="s">
        <v>17</v>
      </c>
      <c r="W12" s="0">
        <f t="shared" si="0" ca="1"/>
        <v>12</v>
      </c>
      <c r="X12" s="0">
        <f t="shared" si="1" ca="1"/>
        <v>29</v>
      </c>
    </row>
    <row r="13">
      <c r="B13" s="16" t="s">
        <v>45</v>
      </c>
      <c r="C13" s="11" t="s">
        <v>33</v>
      </c>
      <c r="D13" s="17">
        <v>100</v>
      </c>
      <c r="E13" s="11" t="s">
        <v>46</v>
      </c>
      <c r="F13" s="42">
        <v>1</v>
      </c>
      <c r="G13" s="11" t="s">
        <v>17</v>
      </c>
      <c r="I13" s="10" t="s">
        <v>17</v>
      </c>
      <c r="J13" s="11" t="s">
        <v>17</v>
      </c>
      <c r="K13" s="11" t="s">
        <v>17</v>
      </c>
      <c r="L13" s="11" t="s">
        <v>17</v>
      </c>
      <c r="M13" s="11" t="s">
        <v>17</v>
      </c>
      <c r="N13" s="11" t="s">
        <v>17</v>
      </c>
      <c r="O13" s="11" t="s">
        <v>17</v>
      </c>
      <c r="P13" s="10" t="str">
        <f>IF(I13="-",'Policy Clause Build'!C$2,'Configuration Area'!I13)</f>
        <v>AR</v>
      </c>
      <c r="Q13" s="10" t="str">
        <f>IF(IF(K13="-","Yes",K13)="Yes",'Policy Clause Build'!C$3,IF(J13="-",'Policy Clause Build'!C$3,IF(ISNUMBER(SEARCH('Policy Clause Build'!C$3,'Configuration Area'!J13))=TRUE,'Policy Clause Build'!C$3,'Configuration Area'!J13)))</f>
        <v>Air</v>
      </c>
      <c r="R13" s="10" t="str">
        <f>IF(IF(M13="-","Yes",M13)="Yes",'Policy Clause Build'!C$4,IF(L13="-",'Policy Clause Build'!C$4,'Configuration Area'!L13))</f>
        <v>Dry</v>
      </c>
      <c r="S13" s="10" t="str">
        <f>IF(IF(O13="-","Yes",O13)="Yes","Yes",IF(N13='Policy Clause Build'!C$5,"Yes","No"))</f>
        <v>Yes</v>
      </c>
      <c r="T13" s="11" t="str">
        <f>IF(AND(P13='Policy Clause Build'!C$2,'Configuration Area'!Q13='Policy Clause Build'!C$3,'Configuration Area'!R13='Policy Clause Build'!C$4,'Configuration Area'!S13="Yes"),"Yes","No")</f>
        <v>Yes</v>
      </c>
      <c r="U13" s="11" t="s">
        <v>17</v>
      </c>
      <c r="W13" s="0">
        <f t="shared" si="0" ca="1"/>
        <v>13</v>
      </c>
      <c r="X13" s="0">
        <f t="shared" si="1" ca="1"/>
        <v>30</v>
      </c>
    </row>
    <row r="14">
      <c r="B14" s="16" t="s">
        <v>47</v>
      </c>
      <c r="C14" s="11" t="s">
        <v>33</v>
      </c>
      <c r="D14" s="17">
        <v>110</v>
      </c>
      <c r="E14" s="11" t="s">
        <v>48</v>
      </c>
      <c r="F14" s="42">
        <v>1</v>
      </c>
      <c r="G14" s="11" t="s">
        <v>17</v>
      </c>
      <c r="I14" s="10" t="s">
        <v>17</v>
      </c>
      <c r="J14" s="11" t="s">
        <v>17</v>
      </c>
      <c r="K14" s="11" t="s">
        <v>17</v>
      </c>
      <c r="L14" s="11" t="s">
        <v>17</v>
      </c>
      <c r="M14" s="11" t="s">
        <v>17</v>
      </c>
      <c r="N14" s="11" t="s">
        <v>17</v>
      </c>
      <c r="O14" s="11" t="s">
        <v>17</v>
      </c>
      <c r="P14" s="10" t="str">
        <f>IF(I14="-",'Policy Clause Build'!C$2,'Configuration Area'!I14)</f>
        <v>AR</v>
      </c>
      <c r="Q14" s="10" t="str">
        <f>IF(IF(K14="-","Yes",K14)="Yes",'Policy Clause Build'!C$3,IF(J14="-",'Policy Clause Build'!C$3,IF(ISNUMBER(SEARCH('Policy Clause Build'!C$3,'Configuration Area'!J14))=TRUE,'Policy Clause Build'!C$3,'Configuration Area'!J14)))</f>
        <v>Air</v>
      </c>
      <c r="R14" s="10" t="str">
        <f>IF(IF(M14="-","Yes",M14)="Yes",'Policy Clause Build'!C$4,IF(L14="-",'Policy Clause Build'!C$4,'Configuration Area'!L14))</f>
        <v>Dry</v>
      </c>
      <c r="S14" s="10" t="str">
        <f>IF(IF(O14="-","Yes",O14)="Yes","Yes",IF(N14='Policy Clause Build'!C$5,"Yes","No"))</f>
        <v>Yes</v>
      </c>
      <c r="T14" s="11" t="str">
        <f>IF(AND(P14='Policy Clause Build'!C$2,'Configuration Area'!Q14='Policy Clause Build'!C$3,'Configuration Area'!R14='Policy Clause Build'!C$4,'Configuration Area'!S14="Yes"),"Yes","No")</f>
        <v>Yes</v>
      </c>
      <c r="U14" s="11" t="s">
        <v>17</v>
      </c>
      <c r="W14" s="0">
        <f t="shared" si="0" ca="1"/>
        <v>14</v>
      </c>
      <c r="X14" s="0">
        <f t="shared" si="1" ca="1"/>
        <v>31</v>
      </c>
    </row>
    <row r="15">
      <c r="B15" s="16" t="s">
        <v>49</v>
      </c>
      <c r="C15" s="11" t="s">
        <v>50</v>
      </c>
      <c r="D15" s="17">
        <v>120</v>
      </c>
      <c r="E15" s="10" t="s">
        <v>51</v>
      </c>
      <c r="F15" s="42" t="s">
        <v>17</v>
      </c>
      <c r="G15" s="11" t="s">
        <v>31</v>
      </c>
      <c r="I15" s="10" t="s">
        <v>17</v>
      </c>
      <c r="J15" s="11" t="s">
        <v>17</v>
      </c>
      <c r="K15" s="11" t="s">
        <v>17</v>
      </c>
      <c r="L15" s="11" t="s">
        <v>17</v>
      </c>
      <c r="M15" s="11" t="s">
        <v>17</v>
      </c>
      <c r="N15" s="11" t="s">
        <v>17</v>
      </c>
      <c r="O15" s="11" t="s">
        <v>17</v>
      </c>
      <c r="P15" s="10" t="str">
        <f>IF(I15="-",'Policy Clause Build'!C$2,'Configuration Area'!I15)</f>
        <v>AR</v>
      </c>
      <c r="Q15" s="10" t="str">
        <f>IF(IF(K15="-","Yes",K15)="Yes",'Policy Clause Build'!C$3,IF(J15="-",'Policy Clause Build'!C$3,IF(ISNUMBER(SEARCH('Policy Clause Build'!C$3,'Configuration Area'!J15))=TRUE,'Policy Clause Build'!C$3,'Configuration Area'!J15)))</f>
        <v>Air</v>
      </c>
      <c r="R15" s="10" t="str">
        <f>IF(IF(M15="-","Yes",M15)="Yes",'Policy Clause Build'!C$4,IF(L15="-",'Policy Clause Build'!C$4,'Configuration Area'!L15))</f>
        <v>Dry</v>
      </c>
      <c r="S15" s="10" t="str">
        <f>IF(IF(O15="-","Yes",O15)="Yes","Yes",IF(N15='Policy Clause Build'!C$5,"Yes","No"))</f>
        <v>Yes</v>
      </c>
      <c r="T15" s="11" t="str">
        <f>IF(AND(P15='Policy Clause Build'!C$2,'Configuration Area'!Q15='Policy Clause Build'!C$3,'Configuration Area'!R15='Policy Clause Build'!C$4,'Configuration Area'!S15="Yes"),"Yes","No")</f>
        <v>Yes</v>
      </c>
      <c r="U15" s="11" t="s">
        <v>17</v>
      </c>
      <c r="W15" s="0">
        <f t="shared" si="0" ca="1"/>
        <v>15</v>
      </c>
      <c r="X15" s="0">
        <f t="shared" si="1" ca="1"/>
        <v>32</v>
      </c>
    </row>
    <row r="16">
      <c r="B16" s="16" t="s">
        <v>52</v>
      </c>
      <c r="C16" s="11" t="s">
        <v>53</v>
      </c>
      <c r="D16" s="17">
        <v>130</v>
      </c>
      <c r="E16" s="10" t="s">
        <v>54</v>
      </c>
      <c r="F16" s="42" t="s">
        <v>17</v>
      </c>
      <c r="G16" s="11" t="s">
        <v>31</v>
      </c>
      <c r="I16" s="10" t="s">
        <v>17</v>
      </c>
      <c r="J16" s="11" t="s">
        <v>17</v>
      </c>
      <c r="K16" s="11" t="s">
        <v>17</v>
      </c>
      <c r="L16" s="11" t="s">
        <v>17</v>
      </c>
      <c r="M16" s="11" t="s">
        <v>17</v>
      </c>
      <c r="N16" s="11" t="s">
        <v>17</v>
      </c>
      <c r="O16" s="11" t="s">
        <v>17</v>
      </c>
      <c r="P16" s="10" t="str">
        <f>IF(I16="-",'Policy Clause Build'!C$2,'Configuration Area'!I16)</f>
        <v>AR</v>
      </c>
      <c r="Q16" s="10" t="str">
        <f>IF(IF(K16="-","Yes",K16)="Yes",'Policy Clause Build'!C$3,IF(J16="-",'Policy Clause Build'!C$3,IF(ISNUMBER(SEARCH('Policy Clause Build'!C$3,'Configuration Area'!J16))=TRUE,'Policy Clause Build'!C$3,'Configuration Area'!J16)))</f>
        <v>Air</v>
      </c>
      <c r="R16" s="10" t="str">
        <f>IF(IF(M16="-","Yes",M16)="Yes",'Policy Clause Build'!C$4,IF(L16="-",'Policy Clause Build'!C$4,'Configuration Area'!L16))</f>
        <v>Dry</v>
      </c>
      <c r="S16" s="10" t="str">
        <f>IF(IF(O16="-","Yes",O16)="Yes","Yes",IF(N16='Policy Clause Build'!C$5,"Yes","No"))</f>
        <v>Yes</v>
      </c>
      <c r="T16" s="11" t="str">
        <f>IF(AND(P16='Policy Clause Build'!C$2,'Configuration Area'!Q16='Policy Clause Build'!C$3,'Configuration Area'!R16='Policy Clause Build'!C$4,'Configuration Area'!S16="Yes"),"Yes","No")</f>
        <v>Yes</v>
      </c>
      <c r="U16" s="11" t="s">
        <v>17</v>
      </c>
      <c r="W16" s="0">
        <f t="shared" si="0" ca="1"/>
        <v>16</v>
      </c>
      <c r="X16" s="0">
        <f t="shared" si="1" ca="1"/>
        <v>33</v>
      </c>
    </row>
    <row r="17">
      <c r="B17" s="16" t="s">
        <v>52</v>
      </c>
      <c r="C17" s="11" t="s">
        <v>55</v>
      </c>
      <c r="D17" s="17">
        <v>140</v>
      </c>
      <c r="E17" s="10" t="s">
        <v>56</v>
      </c>
      <c r="F17" s="42" t="s">
        <v>17</v>
      </c>
      <c r="G17" s="11" t="s">
        <v>31</v>
      </c>
      <c r="I17" s="10" t="s">
        <v>17</v>
      </c>
      <c r="J17" s="11" t="s">
        <v>57</v>
      </c>
      <c r="K17" s="11" t="s">
        <v>31</v>
      </c>
      <c r="L17" s="11" t="s">
        <v>17</v>
      </c>
      <c r="M17" s="11" t="s">
        <v>17</v>
      </c>
      <c r="N17" s="11" t="s">
        <v>17</v>
      </c>
      <c r="O17" s="11" t="s">
        <v>17</v>
      </c>
      <c r="P17" s="10" t="str">
        <f>IF(I17="-",'Policy Clause Build'!C$2,'Configuration Area'!I17)</f>
        <v>AR</v>
      </c>
      <c r="Q17" s="10" t="str">
        <f>IF(IF(K17="-","Yes",K17)="Yes",'Policy Clause Build'!C$3,IF(J17="-",'Policy Clause Build'!C$3,IF(ISNUMBER(SEARCH('Policy Clause Build'!C$3,'Configuration Area'!J17))=TRUE,'Policy Clause Build'!C$3,'Configuration Area'!J17)))</f>
        <v>Air</v>
      </c>
      <c r="R17" s="10" t="str">
        <f>IF(IF(M17="-","Yes",M17)="Yes",'Policy Clause Build'!C$4,IF(L17="-",'Policy Clause Build'!C$4,'Configuration Area'!L17))</f>
        <v>Dry</v>
      </c>
      <c r="S17" s="10" t="str">
        <f>IF(IF(O17="-","Yes",O17)="Yes","Yes",IF(N17='Policy Clause Build'!C$5,"Yes","No"))</f>
        <v>Yes</v>
      </c>
      <c r="T17" s="11" t="str">
        <f>IF(AND(P17='Policy Clause Build'!C$2,'Configuration Area'!Q17='Policy Clause Build'!C$3,'Configuration Area'!R17='Policy Clause Build'!C$4,'Configuration Area'!S17="Yes"),"Yes","No")</f>
        <v>Yes</v>
      </c>
      <c r="U17" s="11" t="s">
        <v>17</v>
      </c>
      <c r="W17" s="0">
        <f t="shared" si="0" ca="1"/>
        <v>17</v>
      </c>
      <c r="X17" s="0">
        <f t="shared" si="1" ca="1"/>
        <v>34</v>
      </c>
    </row>
    <row r="18">
      <c r="B18" s="16" t="s">
        <v>58</v>
      </c>
      <c r="C18" s="11" t="s">
        <v>59</v>
      </c>
      <c r="D18" s="17">
        <v>160</v>
      </c>
      <c r="E18" s="11" t="s">
        <v>60</v>
      </c>
      <c r="F18" s="42" t="s">
        <v>17</v>
      </c>
      <c r="G18" s="11" t="s">
        <v>17</v>
      </c>
      <c r="I18" s="10" t="s">
        <v>17</v>
      </c>
      <c r="J18" s="11" t="s">
        <v>57</v>
      </c>
      <c r="K18" s="11" t="s">
        <v>31</v>
      </c>
      <c r="L18" s="11" t="s">
        <v>17</v>
      </c>
      <c r="M18" s="11" t="s">
        <v>17</v>
      </c>
      <c r="N18" s="11" t="s">
        <v>17</v>
      </c>
      <c r="O18" s="11" t="s">
        <v>17</v>
      </c>
      <c r="P18" s="10" t="str">
        <f>IF(I18="-",'Policy Clause Build'!C$2,'Configuration Area'!I18)</f>
        <v>AR</v>
      </c>
      <c r="Q18" s="10" t="str">
        <f>IF(IF(K18="-","Yes",K18)="Yes",'Policy Clause Build'!C$3,IF(J18="-",'Policy Clause Build'!C$3,IF(ISNUMBER(SEARCH('Policy Clause Build'!C$3,'Configuration Area'!J18))=TRUE,'Policy Clause Build'!C$3,'Configuration Area'!J18)))</f>
        <v>Air</v>
      </c>
      <c r="R18" s="10" t="str">
        <f>IF(IF(M18="-","Yes",M18)="Yes",'Policy Clause Build'!C$4,IF(L18="-",'Policy Clause Build'!C$4,'Configuration Area'!L18))</f>
        <v>Dry</v>
      </c>
      <c r="S18" s="10" t="str">
        <f>IF(IF(O18="-","Yes",O18)="Yes","Yes",IF(N18='Policy Clause Build'!C$5,"Yes","No"))</f>
        <v>Yes</v>
      </c>
      <c r="T18" s="11" t="str">
        <f>IF(AND(P18='Policy Clause Build'!C$2,'Configuration Area'!Q18='Policy Clause Build'!C$3,'Configuration Area'!R18='Policy Clause Build'!C$4,'Configuration Area'!S18="Yes"),"Yes","No")</f>
        <v>Yes</v>
      </c>
      <c r="U18" s="11" t="s">
        <v>31</v>
      </c>
      <c r="W18" s="0">
        <f t="shared" si="0" ca="1"/>
        <v>18</v>
      </c>
      <c r="X18" s="0">
        <f t="shared" si="1" ca="1"/>
        <v>35</v>
      </c>
    </row>
    <row r="19">
      <c r="B19" s="16" t="s">
        <v>61</v>
      </c>
      <c r="C19" s="11" t="s">
        <v>62</v>
      </c>
      <c r="D19" s="17">
        <v>170</v>
      </c>
      <c r="E19" s="11" t="s">
        <v>63</v>
      </c>
      <c r="F19" s="42" t="s">
        <v>17</v>
      </c>
      <c r="G19" s="11" t="s">
        <v>17</v>
      </c>
      <c r="I19" s="10" t="s">
        <v>17</v>
      </c>
      <c r="J19" s="11" t="s">
        <v>57</v>
      </c>
      <c r="K19" s="11" t="s">
        <v>31</v>
      </c>
      <c r="L19" s="11" t="s">
        <v>17</v>
      </c>
      <c r="M19" s="11" t="s">
        <v>17</v>
      </c>
      <c r="N19" s="11" t="s">
        <v>17</v>
      </c>
      <c r="O19" s="11" t="s">
        <v>17</v>
      </c>
      <c r="P19" s="10" t="str">
        <f>IF(I19="-",'Policy Clause Build'!C$2,'Configuration Area'!I19)</f>
        <v>AR</v>
      </c>
      <c r="Q19" s="10" t="str">
        <f>IF(IF(K19="-","Yes",K19)="Yes",'Policy Clause Build'!C$3,IF(J19="-",'Policy Clause Build'!C$3,IF(ISNUMBER(SEARCH('Policy Clause Build'!C$3,'Configuration Area'!J19))=TRUE,'Policy Clause Build'!C$3,'Configuration Area'!J19)))</f>
        <v>Air</v>
      </c>
      <c r="R19" s="10" t="str">
        <f>IF(IF(M19="-","Yes",M19)="Yes",'Policy Clause Build'!C$4,IF(L19="-",'Policy Clause Build'!C$4,'Configuration Area'!L19))</f>
        <v>Dry</v>
      </c>
      <c r="S19" s="10" t="str">
        <f>IF(IF(O19="-","Yes",O19)="Yes","Yes",IF(N19='Policy Clause Build'!C$5,"Yes","No"))</f>
        <v>Yes</v>
      </c>
      <c r="T19" s="11" t="str">
        <f>IF(AND(P19='Policy Clause Build'!C$2,'Configuration Area'!Q19='Policy Clause Build'!C$3,'Configuration Area'!R19='Policy Clause Build'!C$4,'Configuration Area'!S19="Yes"),"Yes","No")</f>
        <v>Yes</v>
      </c>
      <c r="U19" s="11" t="s">
        <v>31</v>
      </c>
      <c r="W19" s="0">
        <f t="shared" si="0" ca="1"/>
        <v>19</v>
      </c>
      <c r="X19" s="0">
        <f t="shared" si="1" ca="1"/>
        <v>36</v>
      </c>
    </row>
    <row r="20">
      <c r="B20" s="16" t="s">
        <v>64</v>
      </c>
      <c r="C20" s="11" t="s">
        <v>65</v>
      </c>
      <c r="D20" s="17">
        <v>180</v>
      </c>
      <c r="E20" s="11" t="s">
        <v>66</v>
      </c>
      <c r="F20" s="42" t="s">
        <v>17</v>
      </c>
      <c r="G20" s="11" t="s">
        <v>17</v>
      </c>
      <c r="I20" s="10" t="s">
        <v>17</v>
      </c>
      <c r="J20" s="11" t="s">
        <v>57</v>
      </c>
      <c r="K20" s="11" t="s">
        <v>31</v>
      </c>
      <c r="L20" s="11" t="s">
        <v>17</v>
      </c>
      <c r="M20" s="11" t="s">
        <v>17</v>
      </c>
      <c r="N20" s="11" t="s">
        <v>17</v>
      </c>
      <c r="O20" s="11" t="s">
        <v>17</v>
      </c>
      <c r="P20" s="10" t="str">
        <f>IF(I20="-",'Policy Clause Build'!C$2,'Configuration Area'!I20)</f>
        <v>AR</v>
      </c>
      <c r="Q20" s="10" t="str">
        <f>IF(IF(K20="-","Yes",K20)="Yes",'Policy Clause Build'!C$3,IF(J20="-",'Policy Clause Build'!C$3,IF(ISNUMBER(SEARCH('Policy Clause Build'!C$3,'Configuration Area'!J20))=TRUE,'Policy Clause Build'!C$3,'Configuration Area'!J20)))</f>
        <v>Air</v>
      </c>
      <c r="R20" s="10" t="str">
        <f>IF(IF(M20="-","Yes",M20)="Yes",'Policy Clause Build'!C$4,IF(L20="-",'Policy Clause Build'!C$4,'Configuration Area'!L20))</f>
        <v>Dry</v>
      </c>
      <c r="S20" s="10" t="str">
        <f>IF(IF(O20="-","Yes",O20)="Yes","Yes",IF(N20='Policy Clause Build'!C$5,"Yes","No"))</f>
        <v>Yes</v>
      </c>
      <c r="T20" s="11" t="str">
        <f>IF(AND(P20='Policy Clause Build'!C$2,'Configuration Area'!Q20='Policy Clause Build'!C$3,'Configuration Area'!R20='Policy Clause Build'!C$4,'Configuration Area'!S20="Yes"),"Yes","No")</f>
        <v>Yes</v>
      </c>
      <c r="U20" s="11" t="s">
        <v>31</v>
      </c>
      <c r="W20" s="0">
        <f t="shared" si="0" ca="1"/>
        <v>20</v>
      </c>
      <c r="X20" s="0">
        <f t="shared" si="1" ca="1"/>
        <v>37</v>
      </c>
    </row>
    <row r="21">
      <c r="B21" s="16" t="s">
        <v>67</v>
      </c>
      <c r="C21" s="11" t="s">
        <v>68</v>
      </c>
      <c r="D21" s="17">
        <v>190</v>
      </c>
      <c r="E21" s="11" t="s">
        <v>69</v>
      </c>
      <c r="F21" s="42" t="s">
        <v>17</v>
      </c>
      <c r="G21" s="11" t="s">
        <v>17</v>
      </c>
      <c r="I21" s="10" t="s">
        <v>17</v>
      </c>
      <c r="J21" s="11" t="s">
        <v>57</v>
      </c>
      <c r="K21" s="11" t="s">
        <v>31</v>
      </c>
      <c r="L21" s="11" t="s">
        <v>17</v>
      </c>
      <c r="M21" s="11" t="s">
        <v>17</v>
      </c>
      <c r="N21" s="11" t="s">
        <v>17</v>
      </c>
      <c r="O21" s="11" t="s">
        <v>17</v>
      </c>
      <c r="P21" s="10" t="str">
        <f>IF(I21="-",'Policy Clause Build'!C$2,'Configuration Area'!I21)</f>
        <v>AR</v>
      </c>
      <c r="Q21" s="10" t="str">
        <f>IF(IF(K21="-","Yes",K21)="Yes",'Policy Clause Build'!C$3,IF(J21="-",'Policy Clause Build'!C$3,IF(ISNUMBER(SEARCH('Policy Clause Build'!C$3,'Configuration Area'!J21))=TRUE,'Policy Clause Build'!C$3,'Configuration Area'!J21)))</f>
        <v>Air</v>
      </c>
      <c r="R21" s="10" t="str">
        <f>IF(IF(M21="-","Yes",M21)="Yes",'Policy Clause Build'!C$4,IF(L21="-",'Policy Clause Build'!C$4,'Configuration Area'!L21))</f>
        <v>Dry</v>
      </c>
      <c r="S21" s="10" t="str">
        <f>IF(IF(O21="-","Yes",O21)="Yes","Yes",IF(N21='Policy Clause Build'!C$5,"Yes","No"))</f>
        <v>Yes</v>
      </c>
      <c r="T21" s="11" t="str">
        <f>IF(AND(P21='Policy Clause Build'!C$2,'Configuration Area'!Q21='Policy Clause Build'!C$3,'Configuration Area'!R21='Policy Clause Build'!C$4,'Configuration Area'!S21="Yes"),"Yes","No")</f>
        <v>Yes</v>
      </c>
      <c r="U21" s="11" t="s">
        <v>31</v>
      </c>
      <c r="W21" s="0">
        <f t="shared" si="0" ca="1"/>
        <v>21</v>
      </c>
      <c r="X21" s="0">
        <f t="shared" si="1" ca="1"/>
        <v>38</v>
      </c>
    </row>
    <row r="22">
      <c r="B22" s="16" t="s">
        <v>70</v>
      </c>
      <c r="C22" s="11" t="s">
        <v>71</v>
      </c>
      <c r="D22" s="17">
        <v>200</v>
      </c>
      <c r="E22" s="11" t="s">
        <v>72</v>
      </c>
      <c r="F22" s="42" t="s">
        <v>17</v>
      </c>
      <c r="G22" s="11" t="s">
        <v>17</v>
      </c>
      <c r="I22" s="10" t="s">
        <v>17</v>
      </c>
      <c r="J22" s="11" t="s">
        <v>57</v>
      </c>
      <c r="K22" s="11" t="s">
        <v>31</v>
      </c>
      <c r="L22" s="11" t="s">
        <v>17</v>
      </c>
      <c r="M22" s="11" t="s">
        <v>17</v>
      </c>
      <c r="N22" s="11" t="s">
        <v>17</v>
      </c>
      <c r="O22" s="11" t="s">
        <v>17</v>
      </c>
      <c r="P22" s="10" t="str">
        <f>IF(I22="-",'Policy Clause Build'!C$2,'Configuration Area'!I22)</f>
        <v>AR</v>
      </c>
      <c r="Q22" s="10" t="str">
        <f>IF(IF(K22="-","Yes",K22)="Yes",'Policy Clause Build'!C$3,IF(J22="-",'Policy Clause Build'!C$3,IF(ISNUMBER(SEARCH('Policy Clause Build'!C$3,'Configuration Area'!J22))=TRUE,'Policy Clause Build'!C$3,'Configuration Area'!J22)))</f>
        <v>Air</v>
      </c>
      <c r="R22" s="10" t="str">
        <f>IF(IF(M22="-","Yes",M22)="Yes",'Policy Clause Build'!C$4,IF(L22="-",'Policy Clause Build'!C$4,'Configuration Area'!L22))</f>
        <v>Dry</v>
      </c>
      <c r="S22" s="10" t="str">
        <f>IF(IF(O22="-","Yes",O22)="Yes","Yes",IF(N22='Policy Clause Build'!C$5,"Yes","No"))</f>
        <v>Yes</v>
      </c>
      <c r="T22" s="11" t="str">
        <f>IF(AND(P22='Policy Clause Build'!C$2,'Configuration Area'!Q22='Policy Clause Build'!C$3,'Configuration Area'!R22='Policy Clause Build'!C$4,'Configuration Area'!S22="Yes"),"Yes","No")</f>
        <v>Yes</v>
      </c>
      <c r="U22" s="11" t="s">
        <v>31</v>
      </c>
      <c r="W22" s="0">
        <f t="shared" si="0" ca="1"/>
        <v>22</v>
      </c>
      <c r="X22" s="0">
        <f t="shared" si="1" ca="1"/>
        <v>46</v>
      </c>
    </row>
    <row r="23">
      <c r="B23" s="16" t="s">
        <v>73</v>
      </c>
      <c r="C23" s="11" t="s">
        <v>74</v>
      </c>
      <c r="D23" s="17">
        <v>210</v>
      </c>
      <c r="E23" s="11" t="s">
        <v>75</v>
      </c>
      <c r="F23" s="42" t="s">
        <v>17</v>
      </c>
      <c r="G23" s="11" t="s">
        <v>17</v>
      </c>
      <c r="I23" s="10" t="s">
        <v>17</v>
      </c>
      <c r="J23" s="11" t="s">
        <v>57</v>
      </c>
      <c r="K23" s="11" t="s">
        <v>31</v>
      </c>
      <c r="L23" s="11" t="s">
        <v>17</v>
      </c>
      <c r="M23" s="11" t="s">
        <v>17</v>
      </c>
      <c r="N23" s="11" t="s">
        <v>17</v>
      </c>
      <c r="O23" s="11" t="s">
        <v>17</v>
      </c>
      <c r="P23" s="10" t="str">
        <f>IF(I23="-",'Policy Clause Build'!C$2,'Configuration Area'!I23)</f>
        <v>AR</v>
      </c>
      <c r="Q23" s="10" t="str">
        <f>IF(IF(K23="-","Yes",K23)="Yes",'Policy Clause Build'!C$3,IF(J23="-",'Policy Clause Build'!C$3,IF(ISNUMBER(SEARCH('Policy Clause Build'!C$3,'Configuration Area'!J23))=TRUE,'Policy Clause Build'!C$3,'Configuration Area'!J23)))</f>
        <v>Air</v>
      </c>
      <c r="R23" s="10" t="str">
        <f>IF(IF(M23="-","Yes",M23)="Yes",'Policy Clause Build'!C$4,IF(L23="-",'Policy Clause Build'!C$4,'Configuration Area'!L23))</f>
        <v>Dry</v>
      </c>
      <c r="S23" s="10" t="str">
        <f>IF(IF(O23="-","Yes",O23)="Yes","Yes",IF(N23='Policy Clause Build'!C$5,"Yes","No"))</f>
        <v>Yes</v>
      </c>
      <c r="T23" s="11" t="str">
        <f>IF(AND(P23='Policy Clause Build'!C$2,'Configuration Area'!Q23='Policy Clause Build'!C$3,'Configuration Area'!R23='Policy Clause Build'!C$4,'Configuration Area'!S23="Yes"),"Yes","No")</f>
        <v>Yes</v>
      </c>
      <c r="U23" s="11" t="s">
        <v>31</v>
      </c>
      <c r="W23" s="0">
        <f t="shared" si="0" ca="1"/>
        <v>23</v>
      </c>
      <c r="X23" s="0">
        <f t="shared" si="1" ca="1"/>
        <v>52</v>
      </c>
    </row>
    <row r="24">
      <c r="B24" s="16" t="s">
        <v>76</v>
      </c>
      <c r="C24" s="11" t="s">
        <v>77</v>
      </c>
      <c r="D24" s="17">
        <v>220</v>
      </c>
      <c r="E24" s="11" t="s">
        <v>78</v>
      </c>
      <c r="F24" s="42" t="s">
        <v>17</v>
      </c>
      <c r="G24" s="11" t="s">
        <v>17</v>
      </c>
      <c r="I24" s="10" t="s">
        <v>17</v>
      </c>
      <c r="J24" s="11" t="s">
        <v>57</v>
      </c>
      <c r="K24" s="11" t="s">
        <v>31</v>
      </c>
      <c r="L24" s="11" t="s">
        <v>17</v>
      </c>
      <c r="M24" s="11" t="s">
        <v>17</v>
      </c>
      <c r="N24" s="11" t="s">
        <v>17</v>
      </c>
      <c r="O24" s="11" t="s">
        <v>17</v>
      </c>
      <c r="P24" s="10" t="str">
        <f>IF(I24="-",'Policy Clause Build'!C$2,'Configuration Area'!I24)</f>
        <v>AR</v>
      </c>
      <c r="Q24" s="10" t="str">
        <f>IF(IF(K24="-","Yes",K24)="Yes",'Policy Clause Build'!C$3,IF(J24="-",'Policy Clause Build'!C$3,IF(ISNUMBER(SEARCH('Policy Clause Build'!C$3,'Configuration Area'!J24))=TRUE,'Policy Clause Build'!C$3,'Configuration Area'!J24)))</f>
        <v>Air</v>
      </c>
      <c r="R24" s="10" t="str">
        <f>IF(IF(M24="-","Yes",M24)="Yes",'Policy Clause Build'!C$4,IF(L24="-",'Policy Clause Build'!C$4,'Configuration Area'!L24))</f>
        <v>Dry</v>
      </c>
      <c r="S24" s="10" t="str">
        <f>IF(IF(O24="-","Yes",O24)="Yes","Yes",IF(N24='Policy Clause Build'!C$5,"Yes","No"))</f>
        <v>Yes</v>
      </c>
      <c r="T24" s="11" t="str">
        <f>IF(AND(P24='Policy Clause Build'!C$2,'Configuration Area'!Q24='Policy Clause Build'!C$3,'Configuration Area'!R24='Policy Clause Build'!C$4,'Configuration Area'!S24="Yes"),"Yes","No")</f>
        <v>Yes</v>
      </c>
      <c r="U24" s="11" t="s">
        <v>31</v>
      </c>
      <c r="W24" s="0">
        <f t="shared" si="0" ca="1"/>
        <v>24</v>
      </c>
      <c r="X24" s="0">
        <f t="shared" si="1" ca="1"/>
        <v>53</v>
      </c>
    </row>
    <row r="25">
      <c r="B25" s="16" t="s">
        <v>79</v>
      </c>
      <c r="C25" s="11" t="s">
        <v>80</v>
      </c>
      <c r="D25" s="17">
        <v>230</v>
      </c>
      <c r="E25" s="10" t="s">
        <v>81</v>
      </c>
      <c r="F25" s="42" t="s">
        <v>17</v>
      </c>
      <c r="G25" s="11" t="s">
        <v>31</v>
      </c>
      <c r="I25" s="10" t="s">
        <v>17</v>
      </c>
      <c r="J25" s="11" t="s">
        <v>82</v>
      </c>
      <c r="K25" s="11" t="s">
        <v>31</v>
      </c>
      <c r="L25" s="11" t="s">
        <v>17</v>
      </c>
      <c r="M25" s="11" t="s">
        <v>17</v>
      </c>
      <c r="N25" s="11" t="s">
        <v>17</v>
      </c>
      <c r="O25" s="11" t="s">
        <v>17</v>
      </c>
      <c r="P25" s="10" t="str">
        <f>IF(I25="-",'Policy Clause Build'!C$2,'Configuration Area'!I25)</f>
        <v>AR</v>
      </c>
      <c r="Q25" s="10" t="str">
        <f>IF(IF(K25="-","Yes",K25)="Yes",'Policy Clause Build'!C$3,IF(J25="-",'Policy Clause Build'!C$3,IF(ISNUMBER(SEARCH('Policy Clause Build'!C$3,'Configuration Area'!J25))=TRUE,'Policy Clause Build'!C$3,'Configuration Area'!J25)))</f>
        <v>Air</v>
      </c>
      <c r="R25" s="10" t="str">
        <f>IF(IF(M25="-","Yes",M25)="Yes",'Policy Clause Build'!C$4,IF(L25="-",'Policy Clause Build'!C$4,'Configuration Area'!L25))</f>
        <v>Dry</v>
      </c>
      <c r="S25" s="10" t="str">
        <f>IF(IF(O25="-","Yes",O25)="Yes","Yes",IF(N25='Policy Clause Build'!C$5,"Yes","No"))</f>
        <v>Yes</v>
      </c>
      <c r="T25" s="11" t="str">
        <f>IF(AND(P25='Policy Clause Build'!C$2,'Configuration Area'!Q25='Policy Clause Build'!C$3,'Configuration Area'!R25='Policy Clause Build'!C$4,'Configuration Area'!S25="Yes"),"Yes","No")</f>
        <v>Yes</v>
      </c>
      <c r="U25" s="11" t="s">
        <v>17</v>
      </c>
      <c r="W25" s="0">
        <f t="shared" si="0" ca="1"/>
        <v>25</v>
      </c>
      <c r="X25" s="0">
        <f t="shared" si="1" ca="1"/>
        <v>54</v>
      </c>
    </row>
    <row r="26">
      <c r="B26" s="16" t="s">
        <v>76</v>
      </c>
      <c r="C26" s="11" t="s">
        <v>83</v>
      </c>
      <c r="D26" s="17">
        <v>240</v>
      </c>
      <c r="E26" s="10" t="s">
        <v>84</v>
      </c>
      <c r="F26" s="42" t="s">
        <v>17</v>
      </c>
      <c r="G26" s="11" t="s">
        <v>31</v>
      </c>
      <c r="I26" s="10" t="s">
        <v>17</v>
      </c>
      <c r="J26" s="11" t="s">
        <v>82</v>
      </c>
      <c r="K26" s="11" t="s">
        <v>31</v>
      </c>
      <c r="L26" s="11" t="s">
        <v>17</v>
      </c>
      <c r="M26" s="11" t="s">
        <v>17</v>
      </c>
      <c r="N26" s="11" t="s">
        <v>17</v>
      </c>
      <c r="O26" s="11" t="s">
        <v>17</v>
      </c>
      <c r="P26" s="10" t="str">
        <f>IF(I26="-",'Policy Clause Build'!C$2,'Configuration Area'!I26)</f>
        <v>AR</v>
      </c>
      <c r="Q26" s="10" t="str">
        <f>IF(IF(K26="-","Yes",K26)="Yes",'Policy Clause Build'!C$3,IF(J26="-",'Policy Clause Build'!C$3,IF(ISNUMBER(SEARCH('Policy Clause Build'!C$3,'Configuration Area'!J26))=TRUE,'Policy Clause Build'!C$3,'Configuration Area'!J26)))</f>
        <v>Air</v>
      </c>
      <c r="R26" s="10" t="str">
        <f>IF(IF(M26="-","Yes",M26)="Yes",'Policy Clause Build'!C$4,IF(L26="-",'Policy Clause Build'!C$4,'Configuration Area'!L26))</f>
        <v>Dry</v>
      </c>
      <c r="S26" s="10" t="str">
        <f>IF(IF(O26="-","Yes",O26)="Yes","Yes",IF(N26='Policy Clause Build'!C$5,"Yes","No"))</f>
        <v>Yes</v>
      </c>
      <c r="T26" s="11" t="str">
        <f>IF(AND(P26='Policy Clause Build'!C$2,'Configuration Area'!Q26='Policy Clause Build'!C$3,'Configuration Area'!R26='Policy Clause Build'!C$4,'Configuration Area'!S26="Yes"),"Yes","No")</f>
        <v>Yes</v>
      </c>
      <c r="U26" s="11" t="s">
        <v>31</v>
      </c>
      <c r="W26" s="0">
        <f t="shared" si="0" ca="1"/>
        <v>26</v>
      </c>
      <c r="X26" s="0">
        <f t="shared" si="1" ca="1"/>
        <v>55</v>
      </c>
    </row>
    <row r="27">
      <c r="B27" s="16" t="s">
        <v>79</v>
      </c>
      <c r="C27" s="11" t="s">
        <v>85</v>
      </c>
      <c r="D27" s="17">
        <v>250</v>
      </c>
      <c r="E27" s="10" t="s">
        <v>86</v>
      </c>
      <c r="F27" s="42" t="s">
        <v>17</v>
      </c>
      <c r="G27" s="11" t="s">
        <v>31</v>
      </c>
      <c r="I27" s="10" t="s">
        <v>17</v>
      </c>
      <c r="J27" s="11" t="s">
        <v>82</v>
      </c>
      <c r="K27" s="11" t="s">
        <v>31</v>
      </c>
      <c r="L27" s="11" t="s">
        <v>17</v>
      </c>
      <c r="M27" s="11" t="s">
        <v>17</v>
      </c>
      <c r="N27" s="11" t="s">
        <v>17</v>
      </c>
      <c r="O27" s="11" t="s">
        <v>17</v>
      </c>
      <c r="P27" s="10" t="str">
        <f>IF(I27="-",'Policy Clause Build'!C$2,'Configuration Area'!I27)</f>
        <v>AR</v>
      </c>
      <c r="Q27" s="10" t="str">
        <f>IF(IF(K27="-","Yes",K27)="Yes",'Policy Clause Build'!C$3,IF(J27="-",'Policy Clause Build'!C$3,IF(ISNUMBER(SEARCH('Policy Clause Build'!C$3,'Configuration Area'!J27))=TRUE,'Policy Clause Build'!C$3,'Configuration Area'!J27)))</f>
        <v>Air</v>
      </c>
      <c r="R27" s="10" t="str">
        <f>IF(IF(M27="-","Yes",M27)="Yes",'Policy Clause Build'!C$4,IF(L27="-",'Policy Clause Build'!C$4,'Configuration Area'!L27))</f>
        <v>Dry</v>
      </c>
      <c r="S27" s="10" t="str">
        <f>IF(IF(O27="-","Yes",O27)="Yes","Yes",IF(N27='Policy Clause Build'!C$5,"Yes","No"))</f>
        <v>Yes</v>
      </c>
      <c r="T27" s="11" t="str">
        <f>IF(AND(P27='Policy Clause Build'!C$2,'Configuration Area'!Q27='Policy Clause Build'!C$3,'Configuration Area'!R27='Policy Clause Build'!C$4,'Configuration Area'!S27="Yes"),"Yes","No")</f>
        <v>Yes</v>
      </c>
      <c r="U27" s="11" t="s">
        <v>31</v>
      </c>
      <c r="W27" s="0">
        <f t="shared" si="0" ca="1"/>
        <v>27</v>
      </c>
      <c r="X27" s="0">
        <f t="shared" si="1" ca="1"/>
        <v>56</v>
      </c>
    </row>
    <row r="28">
      <c r="B28" s="16" t="s">
        <v>87</v>
      </c>
      <c r="C28" s="11" t="s">
        <v>88</v>
      </c>
      <c r="D28" s="17">
        <v>260</v>
      </c>
      <c r="E28" s="10" t="s">
        <v>89</v>
      </c>
      <c r="F28" s="42" t="s">
        <v>17</v>
      </c>
      <c r="G28" s="11" t="s">
        <v>31</v>
      </c>
      <c r="I28" s="10" t="s">
        <v>17</v>
      </c>
      <c r="J28" s="11" t="s">
        <v>82</v>
      </c>
      <c r="K28" s="11" t="s">
        <v>31</v>
      </c>
      <c r="L28" s="11" t="s">
        <v>17</v>
      </c>
      <c r="M28" s="11" t="s">
        <v>17</v>
      </c>
      <c r="N28" s="11" t="s">
        <v>17</v>
      </c>
      <c r="O28" s="11" t="s">
        <v>17</v>
      </c>
      <c r="P28" s="10" t="str">
        <f>IF(I28="-",'Policy Clause Build'!C$2,'Configuration Area'!I28)</f>
        <v>AR</v>
      </c>
      <c r="Q28" s="10" t="str">
        <f>IF(IF(K28="-","Yes",K28)="Yes",'Policy Clause Build'!C$3,IF(J28="-",'Policy Clause Build'!C$3,IF(ISNUMBER(SEARCH('Policy Clause Build'!C$3,'Configuration Area'!J28))=TRUE,'Policy Clause Build'!C$3,'Configuration Area'!J28)))</f>
        <v>Air</v>
      </c>
      <c r="R28" s="10" t="str">
        <f>IF(IF(M28="-","Yes",M28)="Yes",'Policy Clause Build'!C$4,IF(L28="-",'Policy Clause Build'!C$4,'Configuration Area'!L28))</f>
        <v>Dry</v>
      </c>
      <c r="S28" s="10" t="str">
        <f>IF(IF(O28="-","Yes",O28)="Yes","Yes",IF(N28='Policy Clause Build'!C$5,"Yes","No"))</f>
        <v>Yes</v>
      </c>
      <c r="T28" s="11" t="str">
        <f>IF(AND(P28='Policy Clause Build'!C$2,'Configuration Area'!Q28='Policy Clause Build'!C$3,'Configuration Area'!R28='Policy Clause Build'!C$4,'Configuration Area'!S28="Yes"),"Yes","No")</f>
        <v>Yes</v>
      </c>
      <c r="U28" s="11" t="s">
        <v>31</v>
      </c>
      <c r="W28" s="0">
        <f t="shared" si="0" ca="1"/>
        <v>28</v>
      </c>
      <c r="X28" s="0">
        <f t="shared" si="1" ca="1"/>
        <v>57</v>
      </c>
    </row>
    <row r="29">
      <c r="B29" s="16" t="s">
        <v>76</v>
      </c>
      <c r="C29" s="11" t="s">
        <v>90</v>
      </c>
      <c r="D29" s="17">
        <v>270</v>
      </c>
      <c r="E29" s="10" t="s">
        <v>91</v>
      </c>
      <c r="F29" s="42" t="s">
        <v>17</v>
      </c>
      <c r="G29" s="11" t="s">
        <v>31</v>
      </c>
      <c r="I29" s="10" t="s">
        <v>17</v>
      </c>
      <c r="J29" s="11" t="s">
        <v>92</v>
      </c>
      <c r="K29" s="11" t="s">
        <v>31</v>
      </c>
      <c r="L29" s="11" t="s">
        <v>17</v>
      </c>
      <c r="M29" s="11" t="s">
        <v>17</v>
      </c>
      <c r="N29" s="11" t="s">
        <v>17</v>
      </c>
      <c r="O29" s="11" t="s">
        <v>17</v>
      </c>
      <c r="P29" s="10" t="str">
        <f>IF(I29="-",'Policy Clause Build'!C$2,'Configuration Area'!I29)</f>
        <v>AR</v>
      </c>
      <c r="Q29" s="10" t="str">
        <f>IF(IF(K29="-","Yes",K29)="Yes",'Policy Clause Build'!C$3,IF(J29="-",'Policy Clause Build'!C$3,IF(ISNUMBER(SEARCH('Policy Clause Build'!C$3,'Configuration Area'!J29))=TRUE,'Policy Clause Build'!C$3,'Configuration Area'!J29)))</f>
        <v>Air</v>
      </c>
      <c r="R29" s="10" t="str">
        <f>IF(IF(M29="-","Yes",M29)="Yes",'Policy Clause Build'!C$4,IF(L29="-",'Policy Clause Build'!C$4,'Configuration Area'!L29))</f>
        <v>Dry</v>
      </c>
      <c r="S29" s="10" t="str">
        <f>IF(IF(O29="-","Yes",O29)="Yes","Yes",IF(N29='Policy Clause Build'!C$5,"Yes","No"))</f>
        <v>Yes</v>
      </c>
      <c r="T29" s="11" t="str">
        <f>IF(AND(P29='Policy Clause Build'!C$2,'Configuration Area'!Q29='Policy Clause Build'!C$3,'Configuration Area'!R29='Policy Clause Build'!C$4,'Configuration Area'!S29="Yes"),"Yes","No")</f>
        <v>Yes</v>
      </c>
      <c r="U29" s="11" t="s">
        <v>17</v>
      </c>
      <c r="W29" s="0">
        <f t="shared" si="0" ca="1"/>
        <v>29</v>
      </c>
      <c r="X29" s="0">
        <f t="shared" si="1" ca="1"/>
        <v>64</v>
      </c>
    </row>
    <row r="30">
      <c r="B30" s="16" t="s">
        <v>73</v>
      </c>
      <c r="C30" s="11" t="s">
        <v>93</v>
      </c>
      <c r="D30" s="17">
        <v>280</v>
      </c>
      <c r="E30" s="10" t="s">
        <v>94</v>
      </c>
      <c r="F30" s="42" t="s">
        <v>17</v>
      </c>
      <c r="G30" s="11" t="s">
        <v>31</v>
      </c>
      <c r="I30" s="10" t="s">
        <v>17</v>
      </c>
      <c r="J30" s="11" t="s">
        <v>92</v>
      </c>
      <c r="K30" s="11" t="s">
        <v>31</v>
      </c>
      <c r="L30" s="11" t="s">
        <v>17</v>
      </c>
      <c r="M30" s="11" t="s">
        <v>17</v>
      </c>
      <c r="N30" s="11" t="s">
        <v>17</v>
      </c>
      <c r="O30" s="11" t="s">
        <v>17</v>
      </c>
      <c r="P30" s="10" t="str">
        <f>IF(I30="-",'Policy Clause Build'!C$2,'Configuration Area'!I30)</f>
        <v>AR</v>
      </c>
      <c r="Q30" s="10" t="str">
        <f>IF(IF(K30="-","Yes",K30)="Yes",'Policy Clause Build'!C$3,IF(J30="-",'Policy Clause Build'!C$3,IF(ISNUMBER(SEARCH('Policy Clause Build'!C$3,'Configuration Area'!J30))=TRUE,'Policy Clause Build'!C$3,'Configuration Area'!J30)))</f>
        <v>Air</v>
      </c>
      <c r="R30" s="10" t="str">
        <f>IF(IF(M30="-","Yes",M30)="Yes",'Policy Clause Build'!C$4,IF(L30="-",'Policy Clause Build'!C$4,'Configuration Area'!L30))</f>
        <v>Dry</v>
      </c>
      <c r="S30" s="10" t="str">
        <f>IF(IF(O30="-","Yes",O30)="Yes","Yes",IF(N30='Policy Clause Build'!C$5,"Yes","No"))</f>
        <v>Yes</v>
      </c>
      <c r="T30" s="11" t="str">
        <f>IF(AND(P30='Policy Clause Build'!C$2,'Configuration Area'!Q30='Policy Clause Build'!C$3,'Configuration Area'!R30='Policy Clause Build'!C$4,'Configuration Area'!S30="Yes"),"Yes","No")</f>
        <v>Yes</v>
      </c>
      <c r="U30" s="11" t="s">
        <v>31</v>
      </c>
      <c r="W30" s="0">
        <f t="shared" si="0" ca="1"/>
        <v>30</v>
      </c>
      <c r="X30" s="0">
        <f t="shared" si="1" ca="1"/>
        <v>65</v>
      </c>
    </row>
    <row r="31">
      <c r="B31" s="16" t="s">
        <v>76</v>
      </c>
      <c r="C31" s="11" t="s">
        <v>65</v>
      </c>
      <c r="D31" s="17">
        <v>290</v>
      </c>
      <c r="E31" s="10" t="s">
        <v>66</v>
      </c>
      <c r="F31" s="42" t="s">
        <v>17</v>
      </c>
      <c r="G31" s="11" t="s">
        <v>31</v>
      </c>
      <c r="I31" s="10" t="s">
        <v>17</v>
      </c>
      <c r="J31" s="11" t="s">
        <v>92</v>
      </c>
      <c r="K31" s="11" t="s">
        <v>31</v>
      </c>
      <c r="L31" s="11" t="s">
        <v>17</v>
      </c>
      <c r="M31" s="11" t="s">
        <v>17</v>
      </c>
      <c r="N31" s="11" t="s">
        <v>17</v>
      </c>
      <c r="O31" s="11" t="s">
        <v>17</v>
      </c>
      <c r="P31" s="10" t="str">
        <f>IF(I31="-",'Policy Clause Build'!C$2,'Configuration Area'!I31)</f>
        <v>AR</v>
      </c>
      <c r="Q31" s="10" t="str">
        <f>IF(IF(K31="-","Yes",K31)="Yes",'Policy Clause Build'!C$3,IF(J31="-",'Policy Clause Build'!C$3,IF(ISNUMBER(SEARCH('Policy Clause Build'!C$3,'Configuration Area'!J31))=TRUE,'Policy Clause Build'!C$3,'Configuration Area'!J31)))</f>
        <v>Air</v>
      </c>
      <c r="R31" s="10" t="str">
        <f>IF(IF(M31="-","Yes",M31)="Yes",'Policy Clause Build'!C$4,IF(L31="-",'Policy Clause Build'!C$4,'Configuration Area'!L31))</f>
        <v>Dry</v>
      </c>
      <c r="S31" s="10" t="str">
        <f>IF(IF(O31="-","Yes",O31)="Yes","Yes",IF(N31='Policy Clause Build'!C$5,"Yes","No"))</f>
        <v>Yes</v>
      </c>
      <c r="T31" s="11" t="str">
        <f>IF(AND(P31='Policy Clause Build'!C$2,'Configuration Area'!Q31='Policy Clause Build'!C$3,'Configuration Area'!R31='Policy Clause Build'!C$4,'Configuration Area'!S31="Yes"),"Yes","No")</f>
        <v>Yes</v>
      </c>
      <c r="U31" s="11" t="s">
        <v>31</v>
      </c>
      <c r="W31" s="0">
        <f t="shared" si="0" ca="1"/>
        <v>31</v>
      </c>
      <c r="X31" s="0">
        <f t="shared" si="1" ca="1"/>
        <v>66</v>
      </c>
    </row>
    <row r="32">
      <c r="B32" s="16" t="s">
        <v>79</v>
      </c>
      <c r="C32" s="11" t="s">
        <v>95</v>
      </c>
      <c r="D32" s="17">
        <v>300</v>
      </c>
      <c r="E32" s="10"/>
      <c r="F32" s="42" t="s">
        <v>17</v>
      </c>
      <c r="G32" s="11" t="s">
        <v>31</v>
      </c>
      <c r="I32" s="10" t="s">
        <v>17</v>
      </c>
      <c r="J32" s="11" t="s">
        <v>92</v>
      </c>
      <c r="K32" s="11" t="s">
        <v>31</v>
      </c>
      <c r="L32" s="11" t="s">
        <v>17</v>
      </c>
      <c r="M32" s="11" t="s">
        <v>17</v>
      </c>
      <c r="N32" s="11" t="s">
        <v>17</v>
      </c>
      <c r="O32" s="11" t="s">
        <v>17</v>
      </c>
      <c r="P32" s="10" t="str">
        <f>IF(I32="-",'Policy Clause Build'!C$2,'Configuration Area'!I32)</f>
        <v>AR</v>
      </c>
      <c r="Q32" s="10" t="str">
        <f>IF(IF(K32="-","Yes",K32)="Yes",'Policy Clause Build'!C$3,IF(J32="-",'Policy Clause Build'!C$3,IF(ISNUMBER(SEARCH('Policy Clause Build'!C$3,'Configuration Area'!J32))=TRUE,'Policy Clause Build'!C$3,'Configuration Area'!J32)))</f>
        <v>Air</v>
      </c>
      <c r="R32" s="10" t="str">
        <f>IF(IF(M32="-","Yes",M32)="Yes",'Policy Clause Build'!C$4,IF(L32="-",'Policy Clause Build'!C$4,'Configuration Area'!L32))</f>
        <v>Dry</v>
      </c>
      <c r="S32" s="10" t="str">
        <f>IF(IF(O32="-","Yes",O32)="Yes","Yes",IF(N32='Policy Clause Build'!C$5,"Yes","No"))</f>
        <v>Yes</v>
      </c>
      <c r="T32" s="11" t="str">
        <f>IF(AND(P32='Policy Clause Build'!C$2,'Configuration Area'!Q32='Policy Clause Build'!C$3,'Configuration Area'!R32='Policy Clause Build'!C$4,'Configuration Area'!S32="Yes"),"Yes","No")</f>
        <v>Yes</v>
      </c>
      <c r="U32" s="11" t="s">
        <v>31</v>
      </c>
      <c r="W32" s="0">
        <f t="shared" si="0" ca="1"/>
        <v>32</v>
      </c>
      <c r="X32" s="0">
        <f t="shared" si="1" ca="1"/>
        <v>67</v>
      </c>
    </row>
    <row r="33">
      <c r="B33" s="16" t="s">
        <v>76</v>
      </c>
      <c r="C33" s="11" t="s">
        <v>96</v>
      </c>
      <c r="D33" s="17">
        <v>310</v>
      </c>
      <c r="E33" s="10" t="s">
        <v>97</v>
      </c>
      <c r="F33" s="42" t="s">
        <v>17</v>
      </c>
      <c r="G33" s="11" t="s">
        <v>31</v>
      </c>
      <c r="I33" s="10" t="s">
        <v>17</v>
      </c>
      <c r="J33" s="11" t="s">
        <v>17</v>
      </c>
      <c r="K33" s="11" t="s">
        <v>17</v>
      </c>
      <c r="L33" s="10" t="s">
        <v>98</v>
      </c>
      <c r="M33" s="11" t="s">
        <v>31</v>
      </c>
      <c r="N33" s="11" t="s">
        <v>17</v>
      </c>
      <c r="O33" s="11" t="s">
        <v>17</v>
      </c>
      <c r="P33" s="10" t="str">
        <f>IF(I33="-",'Policy Clause Build'!C$2,'Configuration Area'!I33)</f>
        <v>AR</v>
      </c>
      <c r="Q33" s="10" t="str">
        <f>IF(IF(K33="-","Yes",K33)="Yes",'Policy Clause Build'!C$3,IF(J33="-",'Policy Clause Build'!C$3,IF(ISNUMBER(SEARCH('Policy Clause Build'!C$3,'Configuration Area'!J33))=TRUE,'Policy Clause Build'!C$3,'Configuration Area'!J33)))</f>
        <v>Air</v>
      </c>
      <c r="R33" s="10" t="str">
        <f>IF(IF(M33="-","Yes",M33)="Yes",'Policy Clause Build'!C$4,IF(L33="-",'Policy Clause Build'!C$4,'Configuration Area'!L33))</f>
        <v>Dry</v>
      </c>
      <c r="S33" s="10" t="str">
        <f>IF(IF(O33="-","Yes",O33)="Yes","Yes",IF(N33='Policy Clause Build'!C$5,"Yes","No"))</f>
        <v>Yes</v>
      </c>
      <c r="T33" s="11" t="str">
        <f>IF(AND(P33='Policy Clause Build'!C$2,'Configuration Area'!Q33='Policy Clause Build'!C$3,'Configuration Area'!R33='Policy Clause Build'!C$4,'Configuration Area'!S33="Yes"),"Yes","No")</f>
        <v>Yes</v>
      </c>
      <c r="U33" s="11" t="s">
        <v>17</v>
      </c>
      <c r="W33" s="0">
        <f t="shared" si="0" ca="1"/>
        <v>33</v>
      </c>
      <c r="X33" s="0">
        <f t="shared" si="1" ca="1"/>
        <v>68</v>
      </c>
    </row>
    <row r="34">
      <c r="B34" s="16" t="s">
        <v>79</v>
      </c>
      <c r="C34" s="11" t="s">
        <v>99</v>
      </c>
      <c r="D34" s="17">
        <v>320</v>
      </c>
      <c r="E34" s="10" t="s">
        <v>100</v>
      </c>
      <c r="F34" s="42" t="s">
        <v>17</v>
      </c>
      <c r="G34" s="11" t="s">
        <v>31</v>
      </c>
      <c r="I34" s="10" t="s">
        <v>17</v>
      </c>
      <c r="J34" s="11" t="s">
        <v>17</v>
      </c>
      <c r="K34" s="11" t="s">
        <v>17</v>
      </c>
      <c r="L34" s="10" t="s">
        <v>98</v>
      </c>
      <c r="M34" s="11" t="s">
        <v>31</v>
      </c>
      <c r="N34" s="11" t="s">
        <v>17</v>
      </c>
      <c r="O34" s="11" t="s">
        <v>17</v>
      </c>
      <c r="P34" s="10" t="str">
        <f>IF(I34="-",'Policy Clause Build'!C$2,'Configuration Area'!I34)</f>
        <v>AR</v>
      </c>
      <c r="Q34" s="10" t="str">
        <f>IF(IF(K34="-","Yes",K34)="Yes",'Policy Clause Build'!C$3,IF(J34="-",'Policy Clause Build'!C$3,IF(ISNUMBER(SEARCH('Policy Clause Build'!C$3,'Configuration Area'!J34))=TRUE,'Policy Clause Build'!C$3,'Configuration Area'!J34)))</f>
        <v>Air</v>
      </c>
      <c r="R34" s="10" t="str">
        <f>IF(IF(M34="-","Yes",M34)="Yes",'Policy Clause Build'!C$4,IF(L34="-",'Policy Clause Build'!C$4,'Configuration Area'!L34))</f>
        <v>Dry</v>
      </c>
      <c r="S34" s="10" t="str">
        <f>IF(IF(O34="-","Yes",O34)="Yes","Yes",IF(N34='Policy Clause Build'!C$5,"Yes","No"))</f>
        <v>Yes</v>
      </c>
      <c r="T34" s="11" t="str">
        <f>IF(AND(P34='Policy Clause Build'!C$2,'Configuration Area'!Q34='Policy Clause Build'!C$3,'Configuration Area'!R34='Policy Clause Build'!C$4,'Configuration Area'!S34="Yes"),"Yes","No")</f>
        <v>Yes</v>
      </c>
      <c r="U34" s="11" t="s">
        <v>31</v>
      </c>
      <c r="W34" s="0">
        <f t="shared" si="0" ca="1"/>
        <v>34</v>
      </c>
      <c r="X34" s="0">
        <f t="shared" si="1" ca="1"/>
        <v>73</v>
      </c>
    </row>
    <row r="35">
      <c r="B35" s="16" t="s">
        <v>87</v>
      </c>
      <c r="C35" s="11" t="s">
        <v>101</v>
      </c>
      <c r="D35" s="17">
        <v>330</v>
      </c>
      <c r="E35" s="10" t="s">
        <v>102</v>
      </c>
      <c r="F35" s="42" t="s">
        <v>17</v>
      </c>
      <c r="G35" s="11" t="s">
        <v>31</v>
      </c>
      <c r="I35" s="10" t="s">
        <v>17</v>
      </c>
      <c r="J35" s="11" t="s">
        <v>17</v>
      </c>
      <c r="K35" s="11" t="s">
        <v>17</v>
      </c>
      <c r="L35" s="10" t="s">
        <v>98</v>
      </c>
      <c r="M35" s="11" t="s">
        <v>31</v>
      </c>
      <c r="N35" s="11" t="s">
        <v>17</v>
      </c>
      <c r="O35" s="11" t="s">
        <v>17</v>
      </c>
      <c r="P35" s="10" t="str">
        <f>IF(I35="-",'Policy Clause Build'!C$2,'Configuration Area'!I35)</f>
        <v>AR</v>
      </c>
      <c r="Q35" s="10" t="str">
        <f>IF(IF(K35="-","Yes",K35)="Yes",'Policy Clause Build'!C$3,IF(J35="-",'Policy Clause Build'!C$3,IF(ISNUMBER(SEARCH('Policy Clause Build'!C$3,'Configuration Area'!J35))=TRUE,'Policy Clause Build'!C$3,'Configuration Area'!J35)))</f>
        <v>Air</v>
      </c>
      <c r="R35" s="10" t="str">
        <f>IF(IF(M35="-","Yes",M35)="Yes",'Policy Clause Build'!C$4,IF(L35="-",'Policy Clause Build'!C$4,'Configuration Area'!L35))</f>
        <v>Dry</v>
      </c>
      <c r="S35" s="10" t="str">
        <f>IF(IF(O35="-","Yes",O35)="Yes","Yes",IF(N35='Policy Clause Build'!C$5,"Yes","No"))</f>
        <v>Yes</v>
      </c>
      <c r="T35" s="11" t="str">
        <f>IF(AND(P35='Policy Clause Build'!C$2,'Configuration Area'!Q35='Policy Clause Build'!C$3,'Configuration Area'!R35='Policy Clause Build'!C$4,'Configuration Area'!S35="Yes"),"Yes","No")</f>
        <v>Yes</v>
      </c>
      <c r="U35" s="11" t="s">
        <v>31</v>
      </c>
      <c r="W35" s="0">
        <f t="shared" si="0" ca="1"/>
        <v>35</v>
      </c>
      <c r="X35" s="0">
        <f t="shared" si="1" ca="1"/>
        <v>90</v>
      </c>
    </row>
    <row r="36">
      <c r="B36" s="16" t="s">
        <v>76</v>
      </c>
      <c r="C36" s="11" t="s">
        <v>103</v>
      </c>
      <c r="D36" s="17">
        <v>340</v>
      </c>
      <c r="E36" s="10" t="s">
        <v>104</v>
      </c>
      <c r="F36" s="42" t="s">
        <v>17</v>
      </c>
      <c r="G36" s="11" t="s">
        <v>31</v>
      </c>
      <c r="I36" s="10" t="s">
        <v>17</v>
      </c>
      <c r="J36" s="11" t="s">
        <v>17</v>
      </c>
      <c r="K36" s="11" t="s">
        <v>17</v>
      </c>
      <c r="L36" s="10" t="s">
        <v>98</v>
      </c>
      <c r="M36" s="11" t="s">
        <v>31</v>
      </c>
      <c r="N36" s="11" t="s">
        <v>17</v>
      </c>
      <c r="O36" s="11" t="s">
        <v>17</v>
      </c>
      <c r="P36" s="10" t="str">
        <f>IF(I36="-",'Policy Clause Build'!C$2,'Configuration Area'!I36)</f>
        <v>AR</v>
      </c>
      <c r="Q36" s="10" t="str">
        <f>IF(IF(K36="-","Yes",K36)="Yes",'Policy Clause Build'!C$3,IF(J36="-",'Policy Clause Build'!C$3,IF(ISNUMBER(SEARCH('Policy Clause Build'!C$3,'Configuration Area'!J36))=TRUE,'Policy Clause Build'!C$3,'Configuration Area'!J36)))</f>
        <v>Air</v>
      </c>
      <c r="R36" s="10" t="str">
        <f>IF(IF(M36="-","Yes",M36)="Yes",'Policy Clause Build'!C$4,IF(L36="-",'Policy Clause Build'!C$4,'Configuration Area'!L36))</f>
        <v>Dry</v>
      </c>
      <c r="S36" s="10" t="str">
        <f>IF(IF(O36="-","Yes",O36)="Yes","Yes",IF(N36='Policy Clause Build'!C$5,"Yes","No"))</f>
        <v>Yes</v>
      </c>
      <c r="T36" s="11" t="str">
        <f>IF(AND(P36='Policy Clause Build'!C$2,'Configuration Area'!Q36='Policy Clause Build'!C$3,'Configuration Area'!R36='Policy Clause Build'!C$4,'Configuration Area'!S36="Yes"),"Yes","No")</f>
        <v>Yes</v>
      </c>
      <c r="U36" s="11" t="s">
        <v>31</v>
      </c>
      <c r="W36" s="0">
        <f t="shared" si="0" ca="1"/>
        <v>36</v>
      </c>
      <c r="X36" s="0">
        <f t="shared" si="1" ca="1"/>
        <v>91</v>
      </c>
    </row>
    <row r="37">
      <c r="B37" s="16" t="s">
        <v>73</v>
      </c>
      <c r="C37" s="11" t="s">
        <v>105</v>
      </c>
      <c r="D37" s="17">
        <v>350</v>
      </c>
      <c r="E37" s="10" t="s">
        <v>106</v>
      </c>
      <c r="F37" s="42" t="s">
        <v>17</v>
      </c>
      <c r="G37" s="11" t="s">
        <v>31</v>
      </c>
      <c r="I37" s="10" t="s">
        <v>17</v>
      </c>
      <c r="J37" s="11" t="s">
        <v>17</v>
      </c>
      <c r="K37" s="11" t="s">
        <v>17</v>
      </c>
      <c r="L37" s="10" t="s">
        <v>98</v>
      </c>
      <c r="M37" s="11" t="s">
        <v>31</v>
      </c>
      <c r="N37" s="11" t="s">
        <v>17</v>
      </c>
      <c r="O37" s="11" t="s">
        <v>17</v>
      </c>
      <c r="P37" s="10" t="str">
        <f>IF(I37="-",'Policy Clause Build'!C$2,'Configuration Area'!I37)</f>
        <v>AR</v>
      </c>
      <c r="Q37" s="10" t="str">
        <f>IF(IF(K37="-","Yes",K37)="Yes",'Policy Clause Build'!C$3,IF(J37="-",'Policy Clause Build'!C$3,IF(ISNUMBER(SEARCH('Policy Clause Build'!C$3,'Configuration Area'!J37))=TRUE,'Policy Clause Build'!C$3,'Configuration Area'!J37)))</f>
        <v>Air</v>
      </c>
      <c r="R37" s="10" t="str">
        <f>IF(IF(M37="-","Yes",M37)="Yes",'Policy Clause Build'!C$4,IF(L37="-",'Policy Clause Build'!C$4,'Configuration Area'!L37))</f>
        <v>Dry</v>
      </c>
      <c r="S37" s="10" t="str">
        <f>IF(IF(O37="-","Yes",O37)="Yes","Yes",IF(N37='Policy Clause Build'!C$5,"Yes","No"))</f>
        <v>Yes</v>
      </c>
      <c r="T37" s="11" t="str">
        <f>IF(AND(P37='Policy Clause Build'!C$2,'Configuration Area'!Q37='Policy Clause Build'!C$3,'Configuration Area'!R37='Policy Clause Build'!C$4,'Configuration Area'!S37="Yes"),"Yes","No")</f>
        <v>Yes</v>
      </c>
      <c r="U37" s="11" t="s">
        <v>31</v>
      </c>
      <c r="W37" s="0">
        <f t="shared" si="0" ca="1"/>
        <v>37</v>
      </c>
      <c r="X37" s="0">
        <f t="shared" si="1" ca="1"/>
        <v>113</v>
      </c>
    </row>
    <row r="38">
      <c r="B38" s="16" t="s">
        <v>76</v>
      </c>
      <c r="C38" s="11" t="s">
        <v>107</v>
      </c>
      <c r="D38" s="17">
        <v>360</v>
      </c>
      <c r="E38" s="10" t="s">
        <v>63</v>
      </c>
      <c r="F38" s="42" t="s">
        <v>17</v>
      </c>
      <c r="G38" s="11" t="s">
        <v>31</v>
      </c>
      <c r="I38" s="10" t="s">
        <v>17</v>
      </c>
      <c r="J38" s="11" t="s">
        <v>17</v>
      </c>
      <c r="K38" s="11" t="s">
        <v>17</v>
      </c>
      <c r="L38" s="10" t="s">
        <v>98</v>
      </c>
      <c r="M38" s="11" t="s">
        <v>31</v>
      </c>
      <c r="N38" s="11" t="s">
        <v>17</v>
      </c>
      <c r="O38" s="11" t="s">
        <v>17</v>
      </c>
      <c r="P38" s="10" t="str">
        <f>IF(I38="-",'Policy Clause Build'!C$2,'Configuration Area'!I38)</f>
        <v>AR</v>
      </c>
      <c r="Q38" s="10" t="str">
        <f>IF(IF(K38="-","Yes",K38)="Yes",'Policy Clause Build'!C$3,IF(J38="-",'Policy Clause Build'!C$3,IF(ISNUMBER(SEARCH('Policy Clause Build'!C$3,'Configuration Area'!J38))=TRUE,'Policy Clause Build'!C$3,'Configuration Area'!J38)))</f>
        <v>Air</v>
      </c>
      <c r="R38" s="10" t="str">
        <f>IF(IF(M38="-","Yes",M38)="Yes",'Policy Clause Build'!C$4,IF(L38="-",'Policy Clause Build'!C$4,'Configuration Area'!L38))</f>
        <v>Dry</v>
      </c>
      <c r="S38" s="10" t="str">
        <f>IF(IF(O38="-","Yes",O38)="Yes","Yes",IF(N38='Policy Clause Build'!C$5,"Yes","No"))</f>
        <v>Yes</v>
      </c>
      <c r="T38" s="11" t="str">
        <f>IF(AND(P38='Policy Clause Build'!C$2,'Configuration Area'!Q38='Policy Clause Build'!C$3,'Configuration Area'!R38='Policy Clause Build'!C$4,'Configuration Area'!S38="Yes"),"Yes","No")</f>
        <v>Yes</v>
      </c>
      <c r="U38" s="11" t="s">
        <v>31</v>
      </c>
      <c r="W38" s="0">
        <f t="shared" si="0" ca="1"/>
        <v>38</v>
      </c>
      <c r="X38" s="0">
        <f t="shared" si="1" ca="1"/>
        <v>116</v>
      </c>
    </row>
    <row r="39">
      <c r="B39" s="16" t="s">
        <v>79</v>
      </c>
      <c r="C39" s="11" t="s">
        <v>108</v>
      </c>
      <c r="D39" s="17">
        <v>370</v>
      </c>
      <c r="E39" s="10" t="s">
        <v>109</v>
      </c>
      <c r="F39" s="42" t="s">
        <v>17</v>
      </c>
      <c r="G39" s="11" t="s">
        <v>17</v>
      </c>
      <c r="I39" s="10" t="s">
        <v>17</v>
      </c>
      <c r="J39" s="11" t="s">
        <v>57</v>
      </c>
      <c r="K39" s="11" t="s">
        <v>31</v>
      </c>
      <c r="L39" s="11" t="s">
        <v>98</v>
      </c>
      <c r="M39" s="11" t="s">
        <v>31</v>
      </c>
      <c r="N39" s="11" t="s">
        <v>17</v>
      </c>
      <c r="O39" s="11" t="s">
        <v>17</v>
      </c>
      <c r="P39" s="10" t="str">
        <f>IF(I39="-",'Policy Clause Build'!C$2,'Configuration Area'!I39)</f>
        <v>AR</v>
      </c>
      <c r="Q39" s="10" t="str">
        <f>IF(IF(K39="-","Yes",K39)="Yes",'Policy Clause Build'!C$3,IF(J39="-",'Policy Clause Build'!C$3,IF(ISNUMBER(SEARCH('Policy Clause Build'!C$3,'Configuration Area'!J39))=TRUE,'Policy Clause Build'!C$3,'Configuration Area'!J39)))</f>
        <v>Air</v>
      </c>
      <c r="R39" s="10" t="str">
        <f>IF(IF(M39="-","Yes",M39)="Yes",'Policy Clause Build'!C$4,IF(L39="-",'Policy Clause Build'!C$4,'Configuration Area'!L39))</f>
        <v>Dry</v>
      </c>
      <c r="S39" s="10" t="str">
        <f>IF(IF(O39="-","Yes",O39)="Yes","Yes",IF(N39='Policy Clause Build'!C$5,"Yes","No"))</f>
        <v>Yes</v>
      </c>
      <c r="T39" s="11" t="str">
        <f>IF(AND(P39='Policy Clause Build'!C$2,'Configuration Area'!Q39='Policy Clause Build'!C$3,'Configuration Area'!R39='Policy Clause Build'!C$4,'Configuration Area'!S39="Yes"),"Yes","No")</f>
        <v>Yes</v>
      </c>
      <c r="U39" s="11" t="s">
        <v>17</v>
      </c>
      <c r="W39" s="0">
        <f t="shared" si="0" ca="1"/>
        <v>39</v>
      </c>
      <c r="X39" s="0">
        <f t="shared" si="1" ca="1"/>
        <v>117</v>
      </c>
    </row>
    <row r="40">
      <c r="B40" s="16" t="s">
        <v>76</v>
      </c>
      <c r="C40" s="11" t="s">
        <v>71</v>
      </c>
      <c r="D40" s="17">
        <v>380</v>
      </c>
      <c r="E40" s="10" t="s">
        <v>72</v>
      </c>
      <c r="F40" s="42" t="s">
        <v>17</v>
      </c>
      <c r="G40" s="11" t="s">
        <v>17</v>
      </c>
      <c r="I40" s="10" t="s">
        <v>17</v>
      </c>
      <c r="J40" s="11" t="s">
        <v>57</v>
      </c>
      <c r="K40" s="11" t="s">
        <v>31</v>
      </c>
      <c r="L40" s="11" t="s">
        <v>98</v>
      </c>
      <c r="M40" s="11" t="s">
        <v>31</v>
      </c>
      <c r="N40" s="11" t="s">
        <v>17</v>
      </c>
      <c r="O40" s="11" t="s">
        <v>17</v>
      </c>
      <c r="P40" s="10" t="str">
        <f>IF(I40="-",'Policy Clause Build'!C$2,'Configuration Area'!I40)</f>
        <v>AR</v>
      </c>
      <c r="Q40" s="10" t="str">
        <f>IF(IF(K40="-","Yes",K40)="Yes",'Policy Clause Build'!C$3,IF(J40="-",'Policy Clause Build'!C$3,IF(ISNUMBER(SEARCH('Policy Clause Build'!C$3,'Configuration Area'!J40))=TRUE,'Policy Clause Build'!C$3,'Configuration Area'!J40)))</f>
        <v>Air</v>
      </c>
      <c r="R40" s="10" t="str">
        <f>IF(IF(M40="-","Yes",M40)="Yes",'Policy Clause Build'!C$4,IF(L40="-",'Policy Clause Build'!C$4,'Configuration Area'!L40))</f>
        <v>Dry</v>
      </c>
      <c r="S40" s="10" t="str">
        <f>IF(IF(O40="-","Yes",O40)="Yes","Yes",IF(N40='Policy Clause Build'!C$5,"Yes","No"))</f>
        <v>Yes</v>
      </c>
      <c r="T40" s="11" t="str">
        <f>IF(AND(P40='Policy Clause Build'!C$2,'Configuration Area'!Q40='Policy Clause Build'!C$3,'Configuration Area'!R40='Policy Clause Build'!C$4,'Configuration Area'!S40="Yes"),"Yes","No")</f>
        <v>Yes</v>
      </c>
      <c r="U40" s="11" t="s">
        <v>31</v>
      </c>
      <c r="W40" s="0">
        <f t="shared" si="0" ca="1"/>
        <v>40</v>
      </c>
      <c r="X40" s="0">
        <f t="shared" si="1" ca="1"/>
        <v>118</v>
      </c>
    </row>
    <row r="41">
      <c r="B41" s="16" t="s">
        <v>79</v>
      </c>
      <c r="C41" s="11" t="s">
        <v>74</v>
      </c>
      <c r="D41" s="17">
        <v>390</v>
      </c>
      <c r="E41" s="10" t="s">
        <v>75</v>
      </c>
      <c r="F41" s="42" t="s">
        <v>17</v>
      </c>
      <c r="G41" s="11" t="s">
        <v>17</v>
      </c>
      <c r="I41" s="10" t="s">
        <v>17</v>
      </c>
      <c r="J41" s="11" t="s">
        <v>57</v>
      </c>
      <c r="K41" s="11" t="s">
        <v>31</v>
      </c>
      <c r="L41" s="11" t="s">
        <v>98</v>
      </c>
      <c r="M41" s="11" t="s">
        <v>31</v>
      </c>
      <c r="N41" s="11" t="s">
        <v>17</v>
      </c>
      <c r="O41" s="11" t="s">
        <v>17</v>
      </c>
      <c r="P41" s="10" t="str">
        <f>IF(I41="-",'Policy Clause Build'!C$2,'Configuration Area'!I41)</f>
        <v>AR</v>
      </c>
      <c r="Q41" s="10" t="str">
        <f>IF(IF(K41="-","Yes",K41)="Yes",'Policy Clause Build'!C$3,IF(J41="-",'Policy Clause Build'!C$3,IF(ISNUMBER(SEARCH('Policy Clause Build'!C$3,'Configuration Area'!J41))=TRUE,'Policy Clause Build'!C$3,'Configuration Area'!J41)))</f>
        <v>Air</v>
      </c>
      <c r="R41" s="10" t="str">
        <f>IF(IF(M41="-","Yes",M41)="Yes",'Policy Clause Build'!C$4,IF(L41="-",'Policy Clause Build'!C$4,'Configuration Area'!L41))</f>
        <v>Dry</v>
      </c>
      <c r="S41" s="10" t="str">
        <f>IF(IF(O41="-","Yes",O41)="Yes","Yes",IF(N41='Policy Clause Build'!C$5,"Yes","No"))</f>
        <v>Yes</v>
      </c>
      <c r="T41" s="11" t="str">
        <f>IF(AND(P41='Policy Clause Build'!C$2,'Configuration Area'!Q41='Policy Clause Build'!C$3,'Configuration Area'!R41='Policy Clause Build'!C$4,'Configuration Area'!S41="Yes"),"Yes","No")</f>
        <v>Yes</v>
      </c>
      <c r="U41" s="11" t="s">
        <v>31</v>
      </c>
      <c r="W41" s="0">
        <f t="shared" si="0" ca="1"/>
        <v>41</v>
      </c>
      <c r="X41" s="0">
        <f t="shared" si="1" ca="1"/>
        <v>119</v>
      </c>
    </row>
    <row r="42">
      <c r="B42" s="16" t="s">
        <v>87</v>
      </c>
      <c r="C42" s="11" t="s">
        <v>110</v>
      </c>
      <c r="D42" s="17">
        <v>400</v>
      </c>
      <c r="E42" s="10"/>
      <c r="F42" s="42" t="s">
        <v>17</v>
      </c>
      <c r="G42" s="11" t="s">
        <v>17</v>
      </c>
      <c r="I42" s="10" t="s">
        <v>17</v>
      </c>
      <c r="J42" s="11" t="s">
        <v>57</v>
      </c>
      <c r="K42" s="11" t="s">
        <v>31</v>
      </c>
      <c r="L42" s="11" t="s">
        <v>98</v>
      </c>
      <c r="M42" s="11" t="s">
        <v>31</v>
      </c>
      <c r="N42" s="11" t="s">
        <v>17</v>
      </c>
      <c r="O42" s="11" t="s">
        <v>17</v>
      </c>
      <c r="P42" s="10" t="str">
        <f>IF(I42="-",'Policy Clause Build'!C$2,'Configuration Area'!I42)</f>
        <v>AR</v>
      </c>
      <c r="Q42" s="10" t="str">
        <f>IF(IF(K42="-","Yes",K42)="Yes",'Policy Clause Build'!C$3,IF(J42="-",'Policy Clause Build'!C$3,IF(ISNUMBER(SEARCH('Policy Clause Build'!C$3,'Configuration Area'!J42))=TRUE,'Policy Clause Build'!C$3,'Configuration Area'!J42)))</f>
        <v>Air</v>
      </c>
      <c r="R42" s="10" t="str">
        <f>IF(IF(M42="-","Yes",M42)="Yes",'Policy Clause Build'!C$4,IF(L42="-",'Policy Clause Build'!C$4,'Configuration Area'!L42))</f>
        <v>Dry</v>
      </c>
      <c r="S42" s="10" t="str">
        <f>IF(IF(O42="-","Yes",O42)="Yes","Yes",IF(N42='Policy Clause Build'!C$5,"Yes","No"))</f>
        <v>Yes</v>
      </c>
      <c r="T42" s="11" t="str">
        <f>IF(AND(P42='Policy Clause Build'!C$2,'Configuration Area'!Q42='Policy Clause Build'!C$3,'Configuration Area'!R42='Policy Clause Build'!C$4,'Configuration Area'!S42="Yes"),"Yes","No")</f>
        <v>Yes</v>
      </c>
      <c r="U42" s="11" t="s">
        <v>31</v>
      </c>
      <c r="W42" s="0">
        <f t="shared" si="0" ca="1"/>
        <v>42</v>
      </c>
      <c r="X42" s="0">
        <f t="shared" si="1" ca="1"/>
        <v>120</v>
      </c>
    </row>
    <row r="43">
      <c r="B43" s="16" t="s">
        <v>76</v>
      </c>
      <c r="C43" s="11" t="s">
        <v>111</v>
      </c>
      <c r="D43" s="17">
        <v>410</v>
      </c>
      <c r="E43" s="10" t="s">
        <v>112</v>
      </c>
      <c r="F43" s="42" t="s">
        <v>17</v>
      </c>
      <c r="G43" s="11" t="s">
        <v>17</v>
      </c>
      <c r="I43" s="10" t="s">
        <v>17</v>
      </c>
      <c r="J43" s="11" t="s">
        <v>92</v>
      </c>
      <c r="K43" s="11" t="s">
        <v>31</v>
      </c>
      <c r="L43" s="11" t="s">
        <v>98</v>
      </c>
      <c r="M43" s="11" t="s">
        <v>31</v>
      </c>
      <c r="N43" s="11" t="s">
        <v>17</v>
      </c>
      <c r="O43" s="11" t="s">
        <v>17</v>
      </c>
      <c r="P43" s="10" t="str">
        <f>IF(I43="-",'Policy Clause Build'!C$2,'Configuration Area'!I43)</f>
        <v>AR</v>
      </c>
      <c r="Q43" s="10" t="str">
        <f>IF(IF(K43="-","Yes",K43)="Yes",'Policy Clause Build'!C$3,IF(J43="-",'Policy Clause Build'!C$3,IF(ISNUMBER(SEARCH('Policy Clause Build'!C$3,'Configuration Area'!J43))=TRUE,'Policy Clause Build'!C$3,'Configuration Area'!J43)))</f>
        <v>Air</v>
      </c>
      <c r="R43" s="10" t="str">
        <f>IF(IF(M43="-","Yes",M43)="Yes",'Policy Clause Build'!C$4,IF(L43="-",'Policy Clause Build'!C$4,'Configuration Area'!L43))</f>
        <v>Dry</v>
      </c>
      <c r="S43" s="10" t="str">
        <f>IF(IF(O43="-","Yes",O43)="Yes","Yes",IF(N43='Policy Clause Build'!C$5,"Yes","No"))</f>
        <v>Yes</v>
      </c>
      <c r="T43" s="11" t="str">
        <f>IF(AND(P43='Policy Clause Build'!C$2,'Configuration Area'!Q43='Policy Clause Build'!C$3,'Configuration Area'!R43='Policy Clause Build'!C$4,'Configuration Area'!S43="Yes"),"Yes","No")</f>
        <v>Yes</v>
      </c>
      <c r="U43" s="11" t="s">
        <v>17</v>
      </c>
      <c r="W43" s="0">
        <f t="shared" si="0" ca="1"/>
        <v>43</v>
      </c>
      <c r="X43" s="0">
        <f t="shared" si="1" ca="1"/>
        <v>125</v>
      </c>
    </row>
    <row r="44">
      <c r="B44" s="16" t="s">
        <v>73</v>
      </c>
      <c r="C44" s="11" t="s">
        <v>113</v>
      </c>
      <c r="D44" s="17">
        <v>420</v>
      </c>
      <c r="E44" s="11"/>
      <c r="F44" s="42" t="s">
        <v>17</v>
      </c>
      <c r="G44" s="11" t="s">
        <v>17</v>
      </c>
      <c r="I44" s="10" t="s">
        <v>17</v>
      </c>
      <c r="J44" s="11" t="s">
        <v>92</v>
      </c>
      <c r="K44" s="11" t="s">
        <v>31</v>
      </c>
      <c r="L44" s="11" t="s">
        <v>98</v>
      </c>
      <c r="M44" s="11" t="s">
        <v>31</v>
      </c>
      <c r="N44" s="11" t="s">
        <v>17</v>
      </c>
      <c r="O44" s="11" t="s">
        <v>17</v>
      </c>
      <c r="P44" s="10" t="str">
        <f>IF(I44="-",'Policy Clause Build'!C$2,'Configuration Area'!I44)</f>
        <v>AR</v>
      </c>
      <c r="Q44" s="10" t="str">
        <f>IF(IF(K44="-","Yes",K44)="Yes",'Policy Clause Build'!C$3,IF(J44="-",'Policy Clause Build'!C$3,IF(ISNUMBER(SEARCH('Policy Clause Build'!C$3,'Configuration Area'!J44))=TRUE,'Policy Clause Build'!C$3,'Configuration Area'!J44)))</f>
        <v>Air</v>
      </c>
      <c r="R44" s="10" t="str">
        <f>IF(IF(M44="-","Yes",M44)="Yes",'Policy Clause Build'!C$4,IF(L44="-",'Policy Clause Build'!C$4,'Configuration Area'!L44))</f>
        <v>Dry</v>
      </c>
      <c r="S44" s="10" t="str">
        <f>IF(IF(O44="-","Yes",O44)="Yes","Yes",IF(N44='Policy Clause Build'!C$5,"Yes","No"))</f>
        <v>Yes</v>
      </c>
      <c r="T44" s="11" t="str">
        <f>IF(AND(P44='Policy Clause Build'!C$2,'Configuration Area'!Q44='Policy Clause Build'!C$3,'Configuration Area'!R44='Policy Clause Build'!C$4,'Configuration Area'!S44="Yes"),"Yes","No")</f>
        <v>Yes</v>
      </c>
      <c r="U44" s="11" t="s">
        <v>31</v>
      </c>
      <c r="W44" s="0">
        <f t="shared" si="0" ca="1"/>
        <v>44</v>
      </c>
      <c r="X44" s="0">
        <f t="shared" si="1" ca="1"/>
        <v>126</v>
      </c>
    </row>
    <row r="45">
      <c r="B45" s="16" t="s">
        <v>73</v>
      </c>
      <c r="C45" s="11" t="s">
        <v>95</v>
      </c>
      <c r="D45" s="17">
        <v>430</v>
      </c>
      <c r="E45" s="11"/>
      <c r="F45" s="42" t="s">
        <v>17</v>
      </c>
      <c r="G45" s="11" t="s">
        <v>17</v>
      </c>
      <c r="I45" s="10" t="s">
        <v>17</v>
      </c>
      <c r="J45" s="11" t="s">
        <v>92</v>
      </c>
      <c r="K45" s="11" t="s">
        <v>31</v>
      </c>
      <c r="L45" s="11" t="s">
        <v>98</v>
      </c>
      <c r="M45" s="11" t="s">
        <v>31</v>
      </c>
      <c r="N45" s="11" t="s">
        <v>17</v>
      </c>
      <c r="O45" s="11" t="s">
        <v>17</v>
      </c>
      <c r="P45" s="10" t="str">
        <f>IF(I45="-",'Policy Clause Build'!C$2,'Configuration Area'!I45)</f>
        <v>AR</v>
      </c>
      <c r="Q45" s="10" t="str">
        <f>IF(IF(K45="-","Yes",K45)="Yes",'Policy Clause Build'!C$3,IF(J45="-",'Policy Clause Build'!C$3,IF(ISNUMBER(SEARCH('Policy Clause Build'!C$3,'Configuration Area'!J45))=TRUE,'Policy Clause Build'!C$3,'Configuration Area'!J45)))</f>
        <v>Air</v>
      </c>
      <c r="R45" s="10" t="str">
        <f>IF(IF(M45="-","Yes",M45)="Yes",'Policy Clause Build'!C$4,IF(L45="-",'Policy Clause Build'!C$4,'Configuration Area'!L45))</f>
        <v>Dry</v>
      </c>
      <c r="S45" s="10" t="str">
        <f>IF(IF(O45="-","Yes",O45)="Yes","Yes",IF(N45='Policy Clause Build'!C$5,"Yes","No"))</f>
        <v>Yes</v>
      </c>
      <c r="T45" s="11" t="str">
        <f>IF(AND(P45='Policy Clause Build'!C$2,'Configuration Area'!Q45='Policy Clause Build'!C$3,'Configuration Area'!R45='Policy Clause Build'!C$4,'Configuration Area'!S45="Yes"),"Yes","No")</f>
        <v>Yes</v>
      </c>
      <c r="U45" s="11" t="s">
        <v>31</v>
      </c>
      <c r="W45" s="0">
        <f>IFERROR(MATCH("Yes",INDIRECT(CONCATENATE("T",W44+1,":T$1002"),TRUE),0)+W44,"")</f>
        <v>45</v>
      </c>
      <c r="X45" s="0">
        <f t="shared" si="1" ca="1"/>
        <v>127</v>
      </c>
    </row>
    <row r="46">
      <c r="B46" s="16" t="s">
        <v>73</v>
      </c>
      <c r="C46" s="11" t="s">
        <v>114</v>
      </c>
      <c r="D46" s="17">
        <v>440</v>
      </c>
      <c r="E46" s="10" t="s">
        <v>115</v>
      </c>
      <c r="F46" s="42" t="s">
        <v>17</v>
      </c>
      <c r="G46" s="11" t="s">
        <v>31</v>
      </c>
      <c r="I46" s="10" t="s">
        <v>17</v>
      </c>
      <c r="J46" s="11" t="s">
        <v>116</v>
      </c>
      <c r="K46" s="11" t="s">
        <v>117</v>
      </c>
      <c r="L46" s="11" t="s">
        <v>98</v>
      </c>
      <c r="M46" s="11" t="s">
        <v>31</v>
      </c>
      <c r="N46" s="11" t="s">
        <v>17</v>
      </c>
      <c r="O46" s="11" t="s">
        <v>17</v>
      </c>
      <c r="P46" s="10" t="str">
        <f>IF(I46="-",'Policy Clause Build'!C$2,'Configuration Area'!I46)</f>
        <v>AR</v>
      </c>
      <c r="Q46" s="10" t="str">
        <f>IF(IF(K46="-","Yes",K46)="Yes",'Policy Clause Build'!C$3,IF(J46="-",'Policy Clause Build'!C$3,IF(ISNUMBER(SEARCH('Policy Clause Build'!C$3,'Configuration Area'!J46))=TRUE,'Policy Clause Build'!C$3,'Configuration Area'!J46)))</f>
        <v>Air</v>
      </c>
      <c r="R46" s="10" t="str">
        <f>IF(IF(M46="-","Yes",M46)="Yes",'Policy Clause Build'!C$4,IF(L46="-",'Policy Clause Build'!C$4,'Configuration Area'!L46))</f>
        <v>Dry</v>
      </c>
      <c r="S46" s="10" t="str">
        <f>IF(IF(O46="-","Yes",O46)="Yes","Yes",IF(N46='Policy Clause Build'!C$5,"Yes","No"))</f>
        <v>Yes</v>
      </c>
      <c r="T46" s="11" t="str">
        <f>IF(AND(P46='Policy Clause Build'!C$2,'Configuration Area'!Q46='Policy Clause Build'!C$3,'Configuration Area'!R46='Policy Clause Build'!C$4,'Configuration Area'!S46="Yes"),"Yes","No")</f>
        <v>Yes</v>
      </c>
      <c r="U46" s="11" t="s">
        <v>17</v>
      </c>
      <c r="W46" s="0">
        <f t="shared" si="0" ca="1"/>
        <v>46</v>
      </c>
      <c r="X46" s="0">
        <f t="shared" si="1" ca="1"/>
        <v>128</v>
      </c>
    </row>
    <row r="47">
      <c r="B47" s="16" t="s">
        <v>76</v>
      </c>
      <c r="C47" s="11" t="s">
        <v>118</v>
      </c>
      <c r="D47" s="17">
        <v>450</v>
      </c>
      <c r="E47" s="11" t="s">
        <v>119</v>
      </c>
      <c r="F47" s="42" t="s">
        <v>17</v>
      </c>
      <c r="G47" s="11" t="s">
        <v>17</v>
      </c>
      <c r="I47" s="10" t="s">
        <v>17</v>
      </c>
      <c r="J47" s="11" t="s">
        <v>116</v>
      </c>
      <c r="K47" s="11" t="s">
        <v>31</v>
      </c>
      <c r="L47" s="11" t="s">
        <v>98</v>
      </c>
      <c r="M47" s="11" t="s">
        <v>31</v>
      </c>
      <c r="N47" s="11" t="s">
        <v>17</v>
      </c>
      <c r="O47" s="11" t="s">
        <v>17</v>
      </c>
      <c r="P47" s="10" t="str">
        <f>IF(I47="-",'Policy Clause Build'!C$2,'Configuration Area'!I47)</f>
        <v>AR</v>
      </c>
      <c r="Q47" s="10" t="str">
        <f>IF(IF(K47="-","Yes",K47)="Yes",'Policy Clause Build'!C$3,IF(J47="-",'Policy Clause Build'!C$3,IF(ISNUMBER(SEARCH('Policy Clause Build'!C$3,'Configuration Area'!J47))=TRUE,'Policy Clause Build'!C$3,'Configuration Area'!J47)))</f>
        <v>Air</v>
      </c>
      <c r="R47" s="10" t="str">
        <f>IF(IF(M47="-","Yes",M47)="Yes",'Policy Clause Build'!C$4,IF(L47="-",'Policy Clause Build'!C$4,'Configuration Area'!L47))</f>
        <v>Dry</v>
      </c>
      <c r="S47" s="10" t="str">
        <f>IF(IF(O47="-","Yes",O47)="Yes","Yes",IF(N47='Policy Clause Build'!C$5,"Yes","No"))</f>
        <v>Yes</v>
      </c>
      <c r="T47" s="11" t="str">
        <f>IF(AND(P47='Policy Clause Build'!C$2,'Configuration Area'!Q47='Policy Clause Build'!C$3,'Configuration Area'!R47='Policy Clause Build'!C$4,'Configuration Area'!S47="Yes"),"Yes","No")</f>
        <v>Yes</v>
      </c>
      <c r="U47" s="11" t="s">
        <v>31</v>
      </c>
      <c r="W47" s="0">
        <f t="shared" si="0" ca="1"/>
        <v>47</v>
      </c>
      <c r="X47" s="0">
        <f t="shared" si="1" ca="1"/>
        <v>129</v>
      </c>
    </row>
    <row r="48">
      <c r="B48" s="16" t="s">
        <v>73</v>
      </c>
      <c r="C48" s="11" t="s">
        <v>120</v>
      </c>
      <c r="D48" s="17">
        <v>460</v>
      </c>
      <c r="E48" s="11" t="s">
        <v>121</v>
      </c>
      <c r="F48" s="42" t="s">
        <v>17</v>
      </c>
      <c r="G48" s="11" t="s">
        <v>17</v>
      </c>
      <c r="I48" s="10" t="s">
        <v>17</v>
      </c>
      <c r="J48" s="11" t="s">
        <v>116</v>
      </c>
      <c r="K48" s="11" t="s">
        <v>31</v>
      </c>
      <c r="L48" s="11" t="s">
        <v>98</v>
      </c>
      <c r="M48" s="11" t="s">
        <v>31</v>
      </c>
      <c r="N48" s="11" t="s">
        <v>17</v>
      </c>
      <c r="O48" s="11" t="s">
        <v>17</v>
      </c>
      <c r="P48" s="10" t="str">
        <f>IF(I48="-",'Policy Clause Build'!C$2,'Configuration Area'!I48)</f>
        <v>AR</v>
      </c>
      <c r="Q48" s="10" t="str">
        <f>IF(IF(K48="-","Yes",K48)="Yes",'Policy Clause Build'!C$3,IF(J48="-",'Policy Clause Build'!C$3,IF(ISNUMBER(SEARCH('Policy Clause Build'!C$3,'Configuration Area'!J48))=TRUE,'Policy Clause Build'!C$3,'Configuration Area'!J48)))</f>
        <v>Air</v>
      </c>
      <c r="R48" s="10" t="str">
        <f>IF(IF(M48="-","Yes",M48)="Yes",'Policy Clause Build'!C$4,IF(L48="-",'Policy Clause Build'!C$4,'Configuration Area'!L48))</f>
        <v>Dry</v>
      </c>
      <c r="S48" s="10" t="str">
        <f>IF(IF(O48="-","Yes",O48)="Yes","Yes",IF(N48='Policy Clause Build'!C$5,"Yes","No"))</f>
        <v>Yes</v>
      </c>
      <c r="T48" s="11" t="str">
        <f>IF(AND(P48='Policy Clause Build'!C$2,'Configuration Area'!Q48='Policy Clause Build'!C$3,'Configuration Area'!R48='Policy Clause Build'!C$4,'Configuration Area'!S48="Yes"),"Yes","No")</f>
        <v>Yes</v>
      </c>
      <c r="U48" s="11" t="s">
        <v>31</v>
      </c>
      <c r="W48" s="0">
        <f t="shared" si="0" ca="1"/>
        <v>48</v>
      </c>
      <c r="X48" s="0">
        <f t="shared" si="1" ca="1"/>
        <v>130</v>
      </c>
    </row>
    <row r="49">
      <c r="B49" s="16" t="s">
        <v>76</v>
      </c>
      <c r="C49" s="11" t="s">
        <v>122</v>
      </c>
      <c r="D49" s="17">
        <v>470</v>
      </c>
      <c r="E49" s="11" t="s">
        <v>123</v>
      </c>
      <c r="F49" s="42" t="s">
        <v>17</v>
      </c>
      <c r="G49" s="11" t="s">
        <v>17</v>
      </c>
      <c r="I49" s="10" t="s">
        <v>17</v>
      </c>
      <c r="J49" s="11" t="s">
        <v>116</v>
      </c>
      <c r="K49" s="11" t="s">
        <v>31</v>
      </c>
      <c r="L49" s="11" t="s">
        <v>98</v>
      </c>
      <c r="M49" s="11" t="s">
        <v>31</v>
      </c>
      <c r="N49" s="11" t="s">
        <v>17</v>
      </c>
      <c r="O49" s="11" t="s">
        <v>17</v>
      </c>
      <c r="P49" s="10" t="str">
        <f>IF(I49="-",'Policy Clause Build'!C$2,'Configuration Area'!I49)</f>
        <v>AR</v>
      </c>
      <c r="Q49" s="10" t="str">
        <f>IF(IF(K49="-","Yes",K49)="Yes",'Policy Clause Build'!C$3,IF(J49="-",'Policy Clause Build'!C$3,IF(ISNUMBER(SEARCH('Policy Clause Build'!C$3,'Configuration Area'!J49))=TRUE,'Policy Clause Build'!C$3,'Configuration Area'!J49)))</f>
        <v>Air</v>
      </c>
      <c r="R49" s="10" t="str">
        <f>IF(IF(M49="-","Yes",M49)="Yes",'Policy Clause Build'!C$4,IF(L49="-",'Policy Clause Build'!C$4,'Configuration Area'!L49))</f>
        <v>Dry</v>
      </c>
      <c r="S49" s="10" t="str">
        <f>IF(IF(O49="-","Yes",O49)="Yes","Yes",IF(N49='Policy Clause Build'!C$5,"Yes","No"))</f>
        <v>Yes</v>
      </c>
      <c r="T49" s="11" t="str">
        <f>IF(AND(P49='Policy Clause Build'!C$2,'Configuration Area'!Q49='Policy Clause Build'!C$3,'Configuration Area'!R49='Policy Clause Build'!C$4,'Configuration Area'!S49="Yes"),"Yes","No")</f>
        <v>Yes</v>
      </c>
      <c r="U49" s="11" t="s">
        <v>31</v>
      </c>
      <c r="W49" s="0">
        <f t="shared" si="0" ca="1"/>
        <v>49</v>
      </c>
      <c r="X49" s="0">
        <f t="shared" si="1" ca="1"/>
        <v>131</v>
      </c>
    </row>
    <row r="50">
      <c r="B50" s="16" t="s">
        <v>79</v>
      </c>
      <c r="C50" s="11" t="s">
        <v>124</v>
      </c>
      <c r="D50" s="17">
        <v>480</v>
      </c>
      <c r="E50" s="11" t="s">
        <v>125</v>
      </c>
      <c r="F50" s="42" t="s">
        <v>17</v>
      </c>
      <c r="G50" s="11" t="s">
        <v>17</v>
      </c>
      <c r="I50" s="10" t="s">
        <v>17</v>
      </c>
      <c r="J50" s="11" t="s">
        <v>116</v>
      </c>
      <c r="K50" s="11" t="s">
        <v>31</v>
      </c>
      <c r="L50" s="11" t="s">
        <v>98</v>
      </c>
      <c r="M50" s="11" t="s">
        <v>31</v>
      </c>
      <c r="N50" s="11" t="s">
        <v>17</v>
      </c>
      <c r="O50" s="11" t="s">
        <v>17</v>
      </c>
      <c r="P50" s="10" t="str">
        <f>IF(I50="-",'Policy Clause Build'!C$2,'Configuration Area'!I50)</f>
        <v>AR</v>
      </c>
      <c r="Q50" s="10" t="str">
        <f>IF(IF(K50="-","Yes",K50)="Yes",'Policy Clause Build'!C$3,IF(J50="-",'Policy Clause Build'!C$3,IF(ISNUMBER(SEARCH('Policy Clause Build'!C$3,'Configuration Area'!J50))=TRUE,'Policy Clause Build'!C$3,'Configuration Area'!J50)))</f>
        <v>Air</v>
      </c>
      <c r="R50" s="10" t="str">
        <f>IF(IF(M50="-","Yes",M50)="Yes",'Policy Clause Build'!C$4,IF(L50="-",'Policy Clause Build'!C$4,'Configuration Area'!L50))</f>
        <v>Dry</v>
      </c>
      <c r="S50" s="10" t="str">
        <f>IF(IF(O50="-","Yes",O50)="Yes","Yes",IF(N50='Policy Clause Build'!C$5,"Yes","No"))</f>
        <v>Yes</v>
      </c>
      <c r="T50" s="11" t="str">
        <f>IF(AND(P50='Policy Clause Build'!C$2,'Configuration Area'!Q50='Policy Clause Build'!C$3,'Configuration Area'!R50='Policy Clause Build'!C$4,'Configuration Area'!S50="Yes"),"Yes","No")</f>
        <v>Yes</v>
      </c>
      <c r="U50" s="11" t="s">
        <v>31</v>
      </c>
      <c r="W50" s="0">
        <f t="shared" si="0" ca="1"/>
        <v>50</v>
      </c>
      <c r="X50" s="0">
        <f t="shared" si="1" ca="1"/>
        <v>135</v>
      </c>
    </row>
    <row r="51">
      <c r="B51" s="16" t="s">
        <v>76</v>
      </c>
      <c r="C51" s="11" t="s">
        <v>126</v>
      </c>
      <c r="D51" s="17">
        <v>490</v>
      </c>
      <c r="E51" s="11" t="s">
        <v>127</v>
      </c>
      <c r="F51" s="42" t="s">
        <v>17</v>
      </c>
      <c r="G51" s="11" t="s">
        <v>17</v>
      </c>
      <c r="I51" s="10" t="s">
        <v>17</v>
      </c>
      <c r="J51" s="11" t="s">
        <v>116</v>
      </c>
      <c r="K51" s="11" t="s">
        <v>31</v>
      </c>
      <c r="L51" s="11" t="s">
        <v>98</v>
      </c>
      <c r="M51" s="11" t="s">
        <v>31</v>
      </c>
      <c r="N51" s="11" t="s">
        <v>17</v>
      </c>
      <c r="O51" s="11" t="s">
        <v>17</v>
      </c>
      <c r="P51" s="10" t="str">
        <f>IF(I51="-",'Policy Clause Build'!C$2,'Configuration Area'!I51)</f>
        <v>AR</v>
      </c>
      <c r="Q51" s="10" t="str">
        <f>IF(IF(K51="-","Yes",K51)="Yes",'Policy Clause Build'!C$3,IF(J51="-",'Policy Clause Build'!C$3,IF(ISNUMBER(SEARCH('Policy Clause Build'!C$3,'Configuration Area'!J51))=TRUE,'Policy Clause Build'!C$3,'Configuration Area'!J51)))</f>
        <v>Air</v>
      </c>
      <c r="R51" s="10" t="str">
        <f>IF(IF(M51="-","Yes",M51)="Yes",'Policy Clause Build'!C$4,IF(L51="-",'Policy Clause Build'!C$4,'Configuration Area'!L51))</f>
        <v>Dry</v>
      </c>
      <c r="S51" s="10" t="str">
        <f>IF(IF(O51="-","Yes",O51)="Yes","Yes",IF(N51='Policy Clause Build'!C$5,"Yes","No"))</f>
        <v>Yes</v>
      </c>
      <c r="T51" s="11" t="str">
        <f>IF(AND(P51='Policy Clause Build'!C$2,'Configuration Area'!Q51='Policy Clause Build'!C$3,'Configuration Area'!R51='Policy Clause Build'!C$4,'Configuration Area'!S51="Yes"),"Yes","No")</f>
        <v>Yes</v>
      </c>
      <c r="U51" s="11" t="s">
        <v>31</v>
      </c>
      <c r="W51" s="0">
        <f t="shared" si="0" ca="1"/>
        <v>51</v>
      </c>
      <c r="X51" s="0">
        <f t="shared" si="1" ca="1"/>
        <v>138</v>
      </c>
    </row>
    <row r="52">
      <c r="B52" s="16" t="s">
        <v>79</v>
      </c>
      <c r="C52" s="11" t="s">
        <v>128</v>
      </c>
      <c r="D52" s="17">
        <v>500</v>
      </c>
      <c r="E52" s="11" t="s">
        <v>129</v>
      </c>
      <c r="F52" s="42" t="s">
        <v>17</v>
      </c>
      <c r="G52" s="11" t="s">
        <v>31</v>
      </c>
      <c r="I52" s="10" t="s">
        <v>17</v>
      </c>
      <c r="J52" s="11" t="s">
        <v>17</v>
      </c>
      <c r="K52" s="11" t="s">
        <v>17</v>
      </c>
      <c r="L52" s="11" t="s">
        <v>17</v>
      </c>
      <c r="M52" s="11" t="s">
        <v>17</v>
      </c>
      <c r="N52" s="11" t="s">
        <v>17</v>
      </c>
      <c r="O52" s="11" t="s">
        <v>17</v>
      </c>
      <c r="P52" s="10" t="str">
        <f>IF(I52="-",'Policy Clause Build'!C$2,'Configuration Area'!I52)</f>
        <v>AR</v>
      </c>
      <c r="Q52" s="10" t="str">
        <f>IF(IF(K52="-","Yes",K52)="Yes",'Policy Clause Build'!C$3,IF(J52="-",'Policy Clause Build'!C$3,IF(ISNUMBER(SEARCH('Policy Clause Build'!C$3,'Configuration Area'!J52))=TRUE,'Policy Clause Build'!C$3,'Configuration Area'!J52)))</f>
        <v>Air</v>
      </c>
      <c r="R52" s="10" t="str">
        <f>IF(IF(M52="-","Yes",M52)="Yes",'Policy Clause Build'!C$4,IF(L52="-",'Policy Clause Build'!C$4,'Configuration Area'!L52))</f>
        <v>Dry</v>
      </c>
      <c r="S52" s="10" t="str">
        <f>IF(IF(O52="-","Yes",O52)="Yes","Yes",IF(N52='Policy Clause Build'!C$5,"Yes","No"))</f>
        <v>Yes</v>
      </c>
      <c r="T52" s="11" t="str">
        <f>IF(AND(P52='Policy Clause Build'!C$2,'Configuration Area'!Q52='Policy Clause Build'!C$3,'Configuration Area'!R52='Policy Clause Build'!C$4,'Configuration Area'!S52="Yes"),"Yes","No")</f>
        <v>Yes</v>
      </c>
      <c r="U52" s="11" t="s">
        <v>17</v>
      </c>
      <c r="W52" s="0">
        <f t="shared" si="0" ca="1"/>
        <v>52</v>
      </c>
      <c r="X52" s="0">
        <f t="shared" si="1" ca="1"/>
        <v>139</v>
      </c>
    </row>
    <row r="53">
      <c r="B53" s="16" t="s">
        <v>87</v>
      </c>
      <c r="C53" s="11" t="s">
        <v>130</v>
      </c>
      <c r="D53" s="17">
        <v>510</v>
      </c>
      <c r="E53" s="11" t="s">
        <v>131</v>
      </c>
      <c r="F53" s="42">
        <v>1</v>
      </c>
      <c r="G53" s="11" t="s">
        <v>31</v>
      </c>
      <c r="I53" s="10" t="s">
        <v>17</v>
      </c>
      <c r="J53" s="11" t="s">
        <v>17</v>
      </c>
      <c r="K53" s="11" t="s">
        <v>17</v>
      </c>
      <c r="L53" s="11" t="s">
        <v>17</v>
      </c>
      <c r="M53" s="11" t="s">
        <v>17</v>
      </c>
      <c r="N53" s="11" t="s">
        <v>17</v>
      </c>
      <c r="O53" s="11" t="s">
        <v>17</v>
      </c>
      <c r="P53" s="10" t="str">
        <f>IF(I53="-",'Policy Clause Build'!C$2,'Configuration Area'!I53)</f>
        <v>AR</v>
      </c>
      <c r="Q53" s="10" t="str">
        <f>IF(IF(K53="-","Yes",K53)="Yes",'Policy Clause Build'!C$3,IF(J53="-",'Policy Clause Build'!C$3,IF(ISNUMBER(SEARCH('Policy Clause Build'!C$3,'Configuration Area'!J53))=TRUE,'Policy Clause Build'!C$3,'Configuration Area'!J53)))</f>
        <v>Air</v>
      </c>
      <c r="R53" s="10" t="str">
        <f>IF(IF(M53="-","Yes",M53)="Yes",'Policy Clause Build'!C$4,IF(L53="-",'Policy Clause Build'!C$4,'Configuration Area'!L53))</f>
        <v>Dry</v>
      </c>
      <c r="S53" s="10" t="str">
        <f>IF(IF(O53="-","Yes",O53)="Yes","Yes",IF(N53='Policy Clause Build'!C$5,"Yes","No"))</f>
        <v>Yes</v>
      </c>
      <c r="T53" s="11" t="str">
        <f>IF(AND(P53='Policy Clause Build'!C$2,'Configuration Area'!Q53='Policy Clause Build'!C$3,'Configuration Area'!R53='Policy Clause Build'!C$4,'Configuration Area'!S53="Yes"),"Yes","No")</f>
        <v>Yes</v>
      </c>
      <c r="U53" s="11" t="s">
        <v>17</v>
      </c>
      <c r="W53" s="0">
        <f t="shared" si="0" ca="1"/>
        <v>53</v>
      </c>
      <c r="X53" s="0">
        <f t="shared" si="1" ca="1"/>
        <v>140</v>
      </c>
    </row>
    <row r="54">
      <c r="B54" s="16" t="s">
        <v>76</v>
      </c>
      <c r="C54" s="11" t="s">
        <v>132</v>
      </c>
      <c r="D54" s="17">
        <v>520</v>
      </c>
      <c r="E54" s="11" t="s">
        <v>133</v>
      </c>
      <c r="F54" s="42">
        <v>1</v>
      </c>
      <c r="G54" s="11" t="s">
        <v>31</v>
      </c>
      <c r="I54" s="10" t="s">
        <v>17</v>
      </c>
      <c r="J54" s="11" t="s">
        <v>17</v>
      </c>
      <c r="K54" s="11" t="s">
        <v>17</v>
      </c>
      <c r="L54" s="11" t="s">
        <v>17</v>
      </c>
      <c r="M54" s="11" t="s">
        <v>17</v>
      </c>
      <c r="N54" s="11" t="s">
        <v>17</v>
      </c>
      <c r="O54" s="11" t="s">
        <v>17</v>
      </c>
      <c r="P54" s="10" t="str">
        <f>IF(I54="-",'Policy Clause Build'!C$2,'Configuration Area'!I54)</f>
        <v>AR</v>
      </c>
      <c r="Q54" s="10" t="str">
        <f>IF(IF(K54="-","Yes",K54)="Yes",'Policy Clause Build'!C$3,IF(J54="-",'Policy Clause Build'!C$3,IF(ISNUMBER(SEARCH('Policy Clause Build'!C$3,'Configuration Area'!J54))=TRUE,'Policy Clause Build'!C$3,'Configuration Area'!J54)))</f>
        <v>Air</v>
      </c>
      <c r="R54" s="10" t="str">
        <f>IF(IF(M54="-","Yes",M54)="Yes",'Policy Clause Build'!C$4,IF(L54="-",'Policy Clause Build'!C$4,'Configuration Area'!L54))</f>
        <v>Dry</v>
      </c>
      <c r="S54" s="10" t="str">
        <f>IF(IF(O54="-","Yes",O54)="Yes","Yes",IF(N54='Policy Clause Build'!C$5,"Yes","No"))</f>
        <v>Yes</v>
      </c>
      <c r="T54" s="11" t="str">
        <f>IF(AND(P54='Policy Clause Build'!C$2,'Configuration Area'!Q54='Policy Clause Build'!C$3,'Configuration Area'!R54='Policy Clause Build'!C$4,'Configuration Area'!S54="Yes"),"Yes","No")</f>
        <v>Yes</v>
      </c>
      <c r="U54" s="11" t="s">
        <v>17</v>
      </c>
      <c r="W54" s="0">
        <f t="shared" si="0" ca="1"/>
        <v>54</v>
      </c>
      <c r="X54" s="0">
        <f t="shared" si="1" ca="1"/>
        <v>141</v>
      </c>
    </row>
    <row r="55">
      <c r="B55" s="16" t="s">
        <v>79</v>
      </c>
      <c r="C55" s="11" t="s">
        <v>134</v>
      </c>
      <c r="D55" s="17">
        <v>530</v>
      </c>
      <c r="E55" s="11" t="s">
        <v>135</v>
      </c>
      <c r="F55" s="42">
        <v>1</v>
      </c>
      <c r="G55" s="11" t="s">
        <v>31</v>
      </c>
      <c r="I55" s="10" t="s">
        <v>17</v>
      </c>
      <c r="J55" s="11" t="s">
        <v>17</v>
      </c>
      <c r="K55" s="11" t="s">
        <v>17</v>
      </c>
      <c r="L55" s="11" t="s">
        <v>17</v>
      </c>
      <c r="M55" s="11" t="s">
        <v>17</v>
      </c>
      <c r="N55" s="11" t="s">
        <v>17</v>
      </c>
      <c r="O55" s="11" t="s">
        <v>17</v>
      </c>
      <c r="P55" s="10" t="str">
        <f>IF(I55="-",'Policy Clause Build'!C$2,'Configuration Area'!I55)</f>
        <v>AR</v>
      </c>
      <c r="Q55" s="10" t="str">
        <f>IF(IF(K55="-","Yes",K55)="Yes",'Policy Clause Build'!C$3,IF(J55="-",'Policy Clause Build'!C$3,IF(ISNUMBER(SEARCH('Policy Clause Build'!C$3,'Configuration Area'!J55))=TRUE,'Policy Clause Build'!C$3,'Configuration Area'!J55)))</f>
        <v>Air</v>
      </c>
      <c r="R55" s="10" t="str">
        <f>IF(IF(M55="-","Yes",M55)="Yes",'Policy Clause Build'!C$4,IF(L55="-",'Policy Clause Build'!C$4,'Configuration Area'!L55))</f>
        <v>Dry</v>
      </c>
      <c r="S55" s="10" t="str">
        <f>IF(IF(O55="-","Yes",O55)="Yes","Yes",IF(N55='Policy Clause Build'!C$5,"Yes","No"))</f>
        <v>Yes</v>
      </c>
      <c r="T55" s="11" t="str">
        <f>IF(AND(P55='Policy Clause Build'!C$2,'Configuration Area'!Q55='Policy Clause Build'!C$3,'Configuration Area'!R55='Policy Clause Build'!C$4,'Configuration Area'!S55="Yes"),"Yes","No")</f>
        <v>Yes</v>
      </c>
      <c r="U55" s="11" t="s">
        <v>17</v>
      </c>
      <c r="W55" s="0">
        <f t="shared" si="0" ca="1"/>
        <v>55</v>
      </c>
      <c r="X55" s="0">
        <f t="shared" si="1" ca="1"/>
        <v>142</v>
      </c>
    </row>
    <row r="56">
      <c r="B56" s="16" t="s">
        <v>76</v>
      </c>
      <c r="C56" s="11" t="s">
        <v>136</v>
      </c>
      <c r="D56" s="17">
        <v>540</v>
      </c>
      <c r="E56" s="11" t="s">
        <v>137</v>
      </c>
      <c r="F56" s="42">
        <v>1</v>
      </c>
      <c r="G56" s="11" t="s">
        <v>31</v>
      </c>
      <c r="I56" s="10" t="s">
        <v>17</v>
      </c>
      <c r="J56" s="11" t="s">
        <v>17</v>
      </c>
      <c r="K56" s="11" t="s">
        <v>17</v>
      </c>
      <c r="L56" s="11" t="s">
        <v>17</v>
      </c>
      <c r="M56" s="11" t="s">
        <v>17</v>
      </c>
      <c r="N56" s="11" t="s">
        <v>17</v>
      </c>
      <c r="O56" s="11" t="s">
        <v>17</v>
      </c>
      <c r="P56" s="10" t="str">
        <f>IF(I56="-",'Policy Clause Build'!C$2,'Configuration Area'!I56)</f>
        <v>AR</v>
      </c>
      <c r="Q56" s="10" t="str">
        <f>IF(IF(K56="-","Yes",K56)="Yes",'Policy Clause Build'!C$3,IF(J56="-",'Policy Clause Build'!C$3,IF(ISNUMBER(SEARCH('Policy Clause Build'!C$3,'Configuration Area'!J56))=TRUE,'Policy Clause Build'!C$3,'Configuration Area'!J56)))</f>
        <v>Air</v>
      </c>
      <c r="R56" s="10" t="str">
        <f>IF(IF(M56="-","Yes",M56)="Yes",'Policy Clause Build'!C$4,IF(L56="-",'Policy Clause Build'!C$4,'Configuration Area'!L56))</f>
        <v>Dry</v>
      </c>
      <c r="S56" s="10" t="str">
        <f>IF(IF(O56="-","Yes",O56)="Yes","Yes",IF(N56='Policy Clause Build'!C$5,"Yes","No"))</f>
        <v>Yes</v>
      </c>
      <c r="T56" s="11" t="str">
        <f>IF(AND(P56='Policy Clause Build'!C$2,'Configuration Area'!Q56='Policy Clause Build'!C$3,'Configuration Area'!R56='Policy Clause Build'!C$4,'Configuration Area'!S56="Yes"),"Yes","No")</f>
        <v>Yes</v>
      </c>
      <c r="U56" s="11" t="s">
        <v>17</v>
      </c>
      <c r="W56" s="0">
        <f t="shared" si="0" ca="1"/>
        <v>56</v>
      </c>
      <c r="X56" s="0">
        <f t="shared" si="1" ca="1"/>
        <v>143</v>
      </c>
    </row>
    <row r="57">
      <c r="B57" s="16" t="s">
        <v>79</v>
      </c>
      <c r="C57" s="11" t="s">
        <v>138</v>
      </c>
      <c r="D57" s="17">
        <v>550</v>
      </c>
      <c r="E57" s="11" t="s">
        <v>139</v>
      </c>
      <c r="F57" s="42">
        <v>1</v>
      </c>
      <c r="G57" s="11" t="s">
        <v>31</v>
      </c>
      <c r="I57" s="10" t="s">
        <v>17</v>
      </c>
      <c r="J57" s="11" t="s">
        <v>17</v>
      </c>
      <c r="K57" s="11" t="s">
        <v>17</v>
      </c>
      <c r="L57" s="11" t="s">
        <v>17</v>
      </c>
      <c r="M57" s="11" t="s">
        <v>17</v>
      </c>
      <c r="N57" s="11" t="s">
        <v>17</v>
      </c>
      <c r="O57" s="11" t="s">
        <v>17</v>
      </c>
      <c r="P57" s="10" t="str">
        <f>IF(I57="-",'Policy Clause Build'!C$2,'Configuration Area'!I57)</f>
        <v>AR</v>
      </c>
      <c r="Q57" s="10" t="str">
        <f>IF(IF(K57="-","Yes",K57)="Yes",'Policy Clause Build'!C$3,IF(J57="-",'Policy Clause Build'!C$3,IF(ISNUMBER(SEARCH('Policy Clause Build'!C$3,'Configuration Area'!J57))=TRUE,'Policy Clause Build'!C$3,'Configuration Area'!J57)))</f>
        <v>Air</v>
      </c>
      <c r="R57" s="10" t="str">
        <f>IF(IF(M57="-","Yes",M57)="Yes",'Policy Clause Build'!C$4,IF(L57="-",'Policy Clause Build'!C$4,'Configuration Area'!L57))</f>
        <v>Dry</v>
      </c>
      <c r="S57" s="10" t="str">
        <f>IF(IF(O57="-","Yes",O57)="Yes","Yes",IF(N57='Policy Clause Build'!C$5,"Yes","No"))</f>
        <v>Yes</v>
      </c>
      <c r="T57" s="11" t="str">
        <f>IF(AND(P57='Policy Clause Build'!C$2,'Configuration Area'!Q57='Policy Clause Build'!C$3,'Configuration Area'!R57='Policy Clause Build'!C$4,'Configuration Area'!S57="Yes"),"Yes","No")</f>
        <v>Yes</v>
      </c>
      <c r="U57" s="11" t="s">
        <v>17</v>
      </c>
      <c r="W57" s="0">
        <f t="shared" si="0" ca="1"/>
        <v>57</v>
      </c>
      <c r="X57" s="0">
        <f t="shared" si="1" ca="1"/>
      </c>
    </row>
    <row r="58">
      <c r="B58" s="16" t="s">
        <v>87</v>
      </c>
      <c r="C58" s="10" t="s">
        <v>140</v>
      </c>
      <c r="D58" s="17">
        <v>560</v>
      </c>
      <c r="E58" s="11" t="s">
        <v>141</v>
      </c>
      <c r="F58" s="43">
        <v>2</v>
      </c>
      <c r="G58" s="11" t="s">
        <v>17</v>
      </c>
      <c r="I58" s="10" t="s">
        <v>17</v>
      </c>
      <c r="J58" s="11" t="s">
        <v>17</v>
      </c>
      <c r="K58" s="11" t="s">
        <v>17</v>
      </c>
      <c r="L58" s="11" t="s">
        <v>17</v>
      </c>
      <c r="M58" s="11" t="s">
        <v>17</v>
      </c>
      <c r="N58" s="11" t="s">
        <v>17</v>
      </c>
      <c r="O58" s="11" t="s">
        <v>17</v>
      </c>
      <c r="P58" s="10" t="str">
        <f>IF(I58="-",'Policy Clause Build'!C$2,'Configuration Area'!I58)</f>
        <v>AR</v>
      </c>
      <c r="Q58" s="10" t="str">
        <f>IF(IF(K58="-","Yes",K58)="Yes",'Policy Clause Build'!C$3,IF(J58="-",'Policy Clause Build'!C$3,IF(ISNUMBER(SEARCH('Policy Clause Build'!C$3,'Configuration Area'!J58))=TRUE,'Policy Clause Build'!C$3,'Configuration Area'!J58)))</f>
        <v>Air</v>
      </c>
      <c r="R58" s="10" t="str">
        <f>IF(IF(M58="-","Yes",M58)="Yes",'Policy Clause Build'!C$4,IF(L58="-",'Policy Clause Build'!C$4,'Configuration Area'!L58))</f>
        <v>Dry</v>
      </c>
      <c r="S58" s="10" t="str">
        <f>IF(IF(O58="-","Yes",O58)="Yes","Yes",IF(N58='Policy Clause Build'!C$5,"Yes","No"))</f>
        <v>Yes</v>
      </c>
      <c r="T58" s="11" t="str">
        <f>IF(AND(P58='Policy Clause Build'!C$2,'Configuration Area'!Q58='Policy Clause Build'!C$3,'Configuration Area'!R58='Policy Clause Build'!C$4,'Configuration Area'!S58="Yes"),"Yes","No")</f>
        <v>Yes</v>
      </c>
      <c r="U58" s="11" t="s">
        <v>17</v>
      </c>
      <c r="W58" s="0">
        <f t="shared" si="0" ca="1"/>
        <v>58</v>
      </c>
      <c r="X58" s="0" t="e">
        <f t="shared" si="1" ca="1"/>
        <v>#VALUE!</v>
      </c>
    </row>
    <row r="59">
      <c r="B59" s="16" t="s">
        <v>76</v>
      </c>
      <c r="C59" s="10" t="s">
        <v>140</v>
      </c>
      <c r="D59" s="17">
        <v>570</v>
      </c>
      <c r="E59" s="11" t="s">
        <v>142</v>
      </c>
      <c r="F59" s="43">
        <v>2</v>
      </c>
      <c r="G59" s="11" t="s">
        <v>17</v>
      </c>
      <c r="I59" s="10" t="s">
        <v>17</v>
      </c>
      <c r="J59" s="11" t="s">
        <v>17</v>
      </c>
      <c r="K59" s="11" t="s">
        <v>17</v>
      </c>
      <c r="L59" s="11" t="s">
        <v>17</v>
      </c>
      <c r="M59" s="11" t="s">
        <v>17</v>
      </c>
      <c r="N59" s="11" t="s">
        <v>17</v>
      </c>
      <c r="O59" s="11" t="s">
        <v>17</v>
      </c>
      <c r="P59" s="10" t="str">
        <f>IF(I59="-",'Policy Clause Build'!C$2,'Configuration Area'!I59)</f>
        <v>AR</v>
      </c>
      <c r="Q59" s="10" t="str">
        <f>IF(IF(K59="-","Yes",K59)="Yes",'Policy Clause Build'!C$3,IF(J59="-",'Policy Clause Build'!C$3,IF(ISNUMBER(SEARCH('Policy Clause Build'!C$3,'Configuration Area'!J59))=TRUE,'Policy Clause Build'!C$3,'Configuration Area'!J59)))</f>
        <v>Air</v>
      </c>
      <c r="R59" s="10" t="str">
        <f>IF(IF(M59="-","Yes",M59)="Yes",'Policy Clause Build'!C$4,IF(L59="-",'Policy Clause Build'!C$4,'Configuration Area'!L59))</f>
        <v>Dry</v>
      </c>
      <c r="S59" s="10" t="str">
        <f>IF(IF(O59="-","Yes",O59)="Yes","Yes",IF(N59='Policy Clause Build'!C$5,"Yes","No"))</f>
        <v>Yes</v>
      </c>
      <c r="T59" s="11" t="str">
        <f>IF(AND(P59='Policy Clause Build'!C$2,'Configuration Area'!Q59='Policy Clause Build'!C$3,'Configuration Area'!R59='Policy Clause Build'!C$4,'Configuration Area'!S59="Yes"),"Yes","No")</f>
        <v>Yes</v>
      </c>
      <c r="U59" s="11" t="s">
        <v>17</v>
      </c>
      <c r="W59" s="0">
        <f t="shared" si="0" ca="1"/>
        <v>59</v>
      </c>
      <c r="X59" s="0" t="e">
        <f t="shared" si="1" ca="1"/>
        <v>#VALUE!</v>
      </c>
    </row>
    <row r="60">
      <c r="B60" s="16" t="s">
        <v>79</v>
      </c>
      <c r="C60" s="10" t="s">
        <v>140</v>
      </c>
      <c r="D60" s="17">
        <v>580</v>
      </c>
      <c r="E60" s="11" t="s">
        <v>143</v>
      </c>
      <c r="F60" s="43">
        <v>2</v>
      </c>
      <c r="G60" s="11" t="s">
        <v>17</v>
      </c>
      <c r="I60" s="10" t="s">
        <v>17</v>
      </c>
      <c r="J60" s="11" t="s">
        <v>17</v>
      </c>
      <c r="K60" s="11" t="s">
        <v>17</v>
      </c>
      <c r="L60" s="11" t="s">
        <v>17</v>
      </c>
      <c r="M60" s="11" t="s">
        <v>17</v>
      </c>
      <c r="N60" s="11" t="s">
        <v>17</v>
      </c>
      <c r="O60" s="11" t="s">
        <v>17</v>
      </c>
      <c r="P60" s="10" t="str">
        <f>IF(I60="-",'Policy Clause Build'!C$2,'Configuration Area'!I60)</f>
        <v>AR</v>
      </c>
      <c r="Q60" s="10" t="str">
        <f>IF(IF(K60="-","Yes",K60)="Yes",'Policy Clause Build'!C$3,IF(J60="-",'Policy Clause Build'!C$3,IF(ISNUMBER(SEARCH('Policy Clause Build'!C$3,'Configuration Area'!J60))=TRUE,'Policy Clause Build'!C$3,'Configuration Area'!J60)))</f>
        <v>Air</v>
      </c>
      <c r="R60" s="10" t="str">
        <f>IF(IF(M60="-","Yes",M60)="Yes",'Policy Clause Build'!C$4,IF(L60="-",'Policy Clause Build'!C$4,'Configuration Area'!L60))</f>
        <v>Dry</v>
      </c>
      <c r="S60" s="10" t="str">
        <f>IF(IF(O60="-","Yes",O60)="Yes","Yes",IF(N60='Policy Clause Build'!C$5,"Yes","No"))</f>
        <v>Yes</v>
      </c>
      <c r="T60" s="11" t="str">
        <f>IF(AND(P60='Policy Clause Build'!C$2,'Configuration Area'!Q60='Policy Clause Build'!C$3,'Configuration Area'!R60='Policy Clause Build'!C$4,'Configuration Area'!S60="Yes"),"Yes","No")</f>
        <v>Yes</v>
      </c>
      <c r="U60" s="11" t="s">
        <v>17</v>
      </c>
      <c r="W60" s="0">
        <f t="shared" si="0" ca="1"/>
        <v>60</v>
      </c>
      <c r="X60" s="0" t="e">
        <f t="shared" si="1" ca="1"/>
        <v>#VALUE!</v>
      </c>
    </row>
    <row r="61">
      <c r="B61" s="16" t="s">
        <v>76</v>
      </c>
      <c r="C61" s="10" t="s">
        <v>140</v>
      </c>
      <c r="D61" s="17">
        <v>590</v>
      </c>
      <c r="E61" s="11" t="s">
        <v>144</v>
      </c>
      <c r="F61" s="43">
        <v>2</v>
      </c>
      <c r="G61" s="11" t="s">
        <v>17</v>
      </c>
      <c r="I61" s="10" t="s">
        <v>17</v>
      </c>
      <c r="J61" s="11" t="s">
        <v>17</v>
      </c>
      <c r="K61" s="11" t="s">
        <v>17</v>
      </c>
      <c r="L61" s="11" t="s">
        <v>17</v>
      </c>
      <c r="M61" s="11" t="s">
        <v>17</v>
      </c>
      <c r="N61" s="11" t="s">
        <v>17</v>
      </c>
      <c r="O61" s="11" t="s">
        <v>17</v>
      </c>
      <c r="P61" s="10" t="str">
        <f>IF(I61="-",'Policy Clause Build'!C$2,'Configuration Area'!I61)</f>
        <v>AR</v>
      </c>
      <c r="Q61" s="10" t="str">
        <f>IF(IF(K61="-","Yes",K61)="Yes",'Policy Clause Build'!C$3,IF(J61="-",'Policy Clause Build'!C$3,IF(ISNUMBER(SEARCH('Policy Clause Build'!C$3,'Configuration Area'!J61))=TRUE,'Policy Clause Build'!C$3,'Configuration Area'!J61)))</f>
        <v>Air</v>
      </c>
      <c r="R61" s="10" t="str">
        <f>IF(IF(M61="-","Yes",M61)="Yes",'Policy Clause Build'!C$4,IF(L61="-",'Policy Clause Build'!C$4,'Configuration Area'!L61))</f>
        <v>Dry</v>
      </c>
      <c r="S61" s="10" t="str">
        <f>IF(IF(O61="-","Yes",O61)="Yes","Yes",IF(N61='Policy Clause Build'!C$5,"Yes","No"))</f>
        <v>Yes</v>
      </c>
      <c r="T61" s="11" t="str">
        <f>IF(AND(P61='Policy Clause Build'!C$2,'Configuration Area'!Q61='Policy Clause Build'!C$3,'Configuration Area'!R61='Policy Clause Build'!C$4,'Configuration Area'!S61="Yes"),"Yes","No")</f>
        <v>Yes</v>
      </c>
      <c r="U61" s="11" t="s">
        <v>17</v>
      </c>
      <c r="W61" s="0">
        <f t="shared" si="0" ca="1"/>
        <v>61</v>
      </c>
      <c r="X61" s="0" t="e">
        <f t="shared" si="1" ca="1"/>
        <v>#VALUE!</v>
      </c>
    </row>
    <row r="62">
      <c r="B62" s="16" t="s">
        <v>79</v>
      </c>
      <c r="C62" s="10" t="s">
        <v>140</v>
      </c>
      <c r="D62" s="17">
        <v>600</v>
      </c>
      <c r="E62" s="11" t="s">
        <v>145</v>
      </c>
      <c r="F62" s="43">
        <v>2</v>
      </c>
      <c r="G62" s="11" t="s">
        <v>17</v>
      </c>
      <c r="I62" s="10" t="s">
        <v>17</v>
      </c>
      <c r="J62" s="11" t="s">
        <v>17</v>
      </c>
      <c r="K62" s="11" t="s">
        <v>17</v>
      </c>
      <c r="L62" s="11" t="s">
        <v>17</v>
      </c>
      <c r="M62" s="11" t="s">
        <v>17</v>
      </c>
      <c r="N62" s="11" t="s">
        <v>17</v>
      </c>
      <c r="O62" s="11" t="s">
        <v>17</v>
      </c>
      <c r="P62" s="10" t="str">
        <f>IF(I62="-",'Policy Clause Build'!C$2,'Configuration Area'!I62)</f>
        <v>AR</v>
      </c>
      <c r="Q62" s="10" t="str">
        <f>IF(IF(K62="-","Yes",K62)="Yes",'Policy Clause Build'!C$3,IF(J62="-",'Policy Clause Build'!C$3,IF(ISNUMBER(SEARCH('Policy Clause Build'!C$3,'Configuration Area'!J62))=TRUE,'Policy Clause Build'!C$3,'Configuration Area'!J62)))</f>
        <v>Air</v>
      </c>
      <c r="R62" s="10" t="str">
        <f>IF(IF(M62="-","Yes",M62)="Yes",'Policy Clause Build'!C$4,IF(L62="-",'Policy Clause Build'!C$4,'Configuration Area'!L62))</f>
        <v>Dry</v>
      </c>
      <c r="S62" s="10" t="str">
        <f>IF(IF(O62="-","Yes",O62)="Yes","Yes",IF(N62='Policy Clause Build'!C$5,"Yes","No"))</f>
        <v>Yes</v>
      </c>
      <c r="T62" s="11" t="str">
        <f>IF(AND(P62='Policy Clause Build'!C$2,'Configuration Area'!Q62='Policy Clause Build'!C$3,'Configuration Area'!R62='Policy Clause Build'!C$4,'Configuration Area'!S62="Yes"),"Yes","No")</f>
        <v>Yes</v>
      </c>
      <c r="U62" s="11" t="s">
        <v>17</v>
      </c>
      <c r="W62" s="0">
        <f t="shared" si="0" ca="1"/>
        <v>62</v>
      </c>
      <c r="X62" s="0" t="e">
        <f t="shared" si="1" ca="1"/>
        <v>#VALUE!</v>
      </c>
    </row>
    <row r="63">
      <c r="B63" s="16" t="s">
        <v>87</v>
      </c>
      <c r="C63" s="10" t="s">
        <v>140</v>
      </c>
      <c r="D63" s="17">
        <v>610</v>
      </c>
      <c r="E63" s="11" t="s">
        <v>146</v>
      </c>
      <c r="F63" s="43">
        <v>2</v>
      </c>
      <c r="G63" s="11" t="s">
        <v>17</v>
      </c>
      <c r="I63" s="10" t="s">
        <v>17</v>
      </c>
      <c r="J63" s="11" t="s">
        <v>17</v>
      </c>
      <c r="K63" s="11" t="s">
        <v>17</v>
      </c>
      <c r="L63" s="11" t="s">
        <v>17</v>
      </c>
      <c r="M63" s="11" t="s">
        <v>17</v>
      </c>
      <c r="N63" s="11" t="s">
        <v>17</v>
      </c>
      <c r="O63" s="11" t="s">
        <v>17</v>
      </c>
      <c r="P63" s="10" t="str">
        <f>IF(I63="-",'Policy Clause Build'!C$2,'Configuration Area'!I63)</f>
        <v>AR</v>
      </c>
      <c r="Q63" s="10" t="str">
        <f>IF(IF(K63="-","Yes",K63)="Yes",'Policy Clause Build'!C$3,IF(J63="-",'Policy Clause Build'!C$3,IF(ISNUMBER(SEARCH('Policy Clause Build'!C$3,'Configuration Area'!J63))=TRUE,'Policy Clause Build'!C$3,'Configuration Area'!J63)))</f>
        <v>Air</v>
      </c>
      <c r="R63" s="10" t="str">
        <f>IF(IF(M63="-","Yes",M63)="Yes",'Policy Clause Build'!C$4,IF(L63="-",'Policy Clause Build'!C$4,'Configuration Area'!L63))</f>
        <v>Dry</v>
      </c>
      <c r="S63" s="10" t="str">
        <f>IF(IF(O63="-","Yes",O63)="Yes","Yes",IF(N63='Policy Clause Build'!C$5,"Yes","No"))</f>
        <v>Yes</v>
      </c>
      <c r="T63" s="11" t="str">
        <f>IF(AND(P63='Policy Clause Build'!C$2,'Configuration Area'!Q63='Policy Clause Build'!C$3,'Configuration Area'!R63='Policy Clause Build'!C$4,'Configuration Area'!S63="Yes"),"Yes","No")</f>
        <v>Yes</v>
      </c>
      <c r="U63" s="11" t="s">
        <v>17</v>
      </c>
      <c r="W63" s="0">
        <f t="shared" si="0" ca="1"/>
        <v>63</v>
      </c>
      <c r="X63" s="0" t="e">
        <f t="shared" si="1" ca="1"/>
        <v>#VALUE!</v>
      </c>
    </row>
    <row r="64">
      <c r="B64" s="16" t="s">
        <v>76</v>
      </c>
      <c r="C64" s="10" t="s">
        <v>147</v>
      </c>
      <c r="D64" s="17">
        <v>620</v>
      </c>
      <c r="E64" s="11" t="s">
        <v>148</v>
      </c>
      <c r="F64" s="42">
        <v>1</v>
      </c>
      <c r="G64" s="11" t="s">
        <v>31</v>
      </c>
      <c r="I64" s="10" t="s">
        <v>17</v>
      </c>
      <c r="J64" s="11" t="s">
        <v>17</v>
      </c>
      <c r="K64" s="11" t="s">
        <v>17</v>
      </c>
      <c r="L64" s="11" t="s">
        <v>17</v>
      </c>
      <c r="M64" s="11" t="s">
        <v>17</v>
      </c>
      <c r="N64" s="11" t="s">
        <v>17</v>
      </c>
      <c r="O64" s="11" t="s">
        <v>17</v>
      </c>
      <c r="P64" s="10" t="str">
        <f>IF(I64="-",'Policy Clause Build'!C$2,'Configuration Area'!I64)</f>
        <v>AR</v>
      </c>
      <c r="Q64" s="10" t="str">
        <f>IF(IF(K64="-","Yes",K64)="Yes",'Policy Clause Build'!C$3,IF(J64="-",'Policy Clause Build'!C$3,IF(ISNUMBER(SEARCH('Policy Clause Build'!C$3,'Configuration Area'!J64))=TRUE,'Policy Clause Build'!C$3,'Configuration Area'!J64)))</f>
        <v>Air</v>
      </c>
      <c r="R64" s="10" t="str">
        <f>IF(IF(M64="-","Yes",M64)="Yes",'Policy Clause Build'!C$4,IF(L64="-",'Policy Clause Build'!C$4,'Configuration Area'!L64))</f>
        <v>Dry</v>
      </c>
      <c r="S64" s="10" t="str">
        <f>IF(IF(O64="-","Yes",O64)="Yes","Yes",IF(N64='Policy Clause Build'!C$5,"Yes","No"))</f>
        <v>Yes</v>
      </c>
      <c r="T64" s="11" t="str">
        <f>IF(AND(P64='Policy Clause Build'!C$2,'Configuration Area'!Q64='Policy Clause Build'!C$3,'Configuration Area'!R64='Policy Clause Build'!C$4,'Configuration Area'!S64="Yes"),"Yes","No")</f>
        <v>Yes</v>
      </c>
      <c r="U64" s="11" t="s">
        <v>17</v>
      </c>
      <c r="W64" s="0">
        <f t="shared" si="0" ca="1"/>
        <v>64</v>
      </c>
      <c r="X64" s="0" t="e">
        <f t="shared" si="1" ca="1"/>
        <v>#VALUE!</v>
      </c>
    </row>
    <row r="65">
      <c r="B65" s="16" t="s">
        <v>79</v>
      </c>
      <c r="C65" s="10" t="s">
        <v>149</v>
      </c>
      <c r="D65" s="17">
        <v>630</v>
      </c>
      <c r="E65" s="11" t="s">
        <v>150</v>
      </c>
      <c r="F65" s="42">
        <v>1</v>
      </c>
      <c r="G65" s="11" t="s">
        <v>31</v>
      </c>
      <c r="I65" s="10" t="s">
        <v>17</v>
      </c>
      <c r="J65" s="11" t="s">
        <v>17</v>
      </c>
      <c r="K65" s="11" t="s">
        <v>17</v>
      </c>
      <c r="L65" s="11" t="s">
        <v>17</v>
      </c>
      <c r="M65" s="11" t="s">
        <v>17</v>
      </c>
      <c r="N65" s="11" t="s">
        <v>17</v>
      </c>
      <c r="O65" s="11" t="s">
        <v>17</v>
      </c>
      <c r="P65" s="10" t="str">
        <f>IF(I65="-",'Policy Clause Build'!C$2,'Configuration Area'!I65)</f>
        <v>AR</v>
      </c>
      <c r="Q65" s="10" t="str">
        <f>IF(IF(K65="-","Yes",K65)="Yes",'Policy Clause Build'!C$3,IF(J65="-",'Policy Clause Build'!C$3,IF(ISNUMBER(SEARCH('Policy Clause Build'!C$3,'Configuration Area'!J65))=TRUE,'Policy Clause Build'!C$3,'Configuration Area'!J65)))</f>
        <v>Air</v>
      </c>
      <c r="R65" s="10" t="str">
        <f>IF(IF(M65="-","Yes",M65)="Yes",'Policy Clause Build'!C$4,IF(L65="-",'Policy Clause Build'!C$4,'Configuration Area'!L65))</f>
        <v>Dry</v>
      </c>
      <c r="S65" s="10" t="str">
        <f>IF(IF(O65="-","Yes",O65)="Yes","Yes",IF(N65='Policy Clause Build'!C$5,"Yes","No"))</f>
        <v>Yes</v>
      </c>
      <c r="T65" s="11" t="str">
        <f>IF(AND(P65='Policy Clause Build'!C$2,'Configuration Area'!Q65='Policy Clause Build'!C$3,'Configuration Area'!R65='Policy Clause Build'!C$4,'Configuration Area'!S65="Yes"),"Yes","No")</f>
        <v>Yes</v>
      </c>
      <c r="U65" s="11" t="s">
        <v>17</v>
      </c>
      <c r="W65" s="0">
        <f t="shared" si="0" ca="1"/>
        <v>65</v>
      </c>
      <c r="X65" s="0" t="e">
        <f t="shared" si="1" ca="1"/>
        <v>#VALUE!</v>
      </c>
    </row>
    <row r="66">
      <c r="B66" s="16" t="s">
        <v>76</v>
      </c>
      <c r="C66" s="10" t="s">
        <v>151</v>
      </c>
      <c r="D66" s="17">
        <v>640</v>
      </c>
      <c r="E66" s="11" t="s">
        <v>152</v>
      </c>
      <c r="F66" s="42">
        <v>1</v>
      </c>
      <c r="G66" s="11" t="s">
        <v>31</v>
      </c>
      <c r="I66" s="10" t="s">
        <v>17</v>
      </c>
      <c r="J66" s="11" t="s">
        <v>17</v>
      </c>
      <c r="K66" s="11" t="s">
        <v>17</v>
      </c>
      <c r="L66" s="11" t="s">
        <v>17</v>
      </c>
      <c r="M66" s="11" t="s">
        <v>17</v>
      </c>
      <c r="N66" s="11" t="s">
        <v>17</v>
      </c>
      <c r="O66" s="11" t="s">
        <v>17</v>
      </c>
      <c r="P66" s="10" t="str">
        <f>IF(I66="-",'Policy Clause Build'!C$2,'Configuration Area'!I66)</f>
        <v>AR</v>
      </c>
      <c r="Q66" s="10" t="str">
        <f>IF(IF(K66="-","Yes",K66)="Yes",'Policy Clause Build'!C$3,IF(J66="-",'Policy Clause Build'!C$3,IF(ISNUMBER(SEARCH('Policy Clause Build'!C$3,'Configuration Area'!J66))=TRUE,'Policy Clause Build'!C$3,'Configuration Area'!J66)))</f>
        <v>Air</v>
      </c>
      <c r="R66" s="10" t="str">
        <f>IF(IF(M66="-","Yes",M66)="Yes",'Policy Clause Build'!C$4,IF(L66="-",'Policy Clause Build'!C$4,'Configuration Area'!L66))</f>
        <v>Dry</v>
      </c>
      <c r="S66" s="10" t="str">
        <f>IF(IF(O66="-","Yes",O66)="Yes","Yes",IF(N66='Policy Clause Build'!C$5,"Yes","No"))</f>
        <v>Yes</v>
      </c>
      <c r="T66" s="11" t="str">
        <f>IF(AND(P66='Policy Clause Build'!C$2,'Configuration Area'!Q66='Policy Clause Build'!C$3,'Configuration Area'!R66='Policy Clause Build'!C$4,'Configuration Area'!S66="Yes"),"Yes","No")</f>
        <v>Yes</v>
      </c>
      <c r="U66" s="11" t="s">
        <v>17</v>
      </c>
      <c r="W66" s="0">
        <f t="shared" si="0" ca="1"/>
        <v>66</v>
      </c>
      <c r="X66" s="0" t="e">
        <f t="shared" si="1" ca="1"/>
        <v>#VALUE!</v>
      </c>
    </row>
    <row r="67">
      <c r="B67" s="16" t="s">
        <v>79</v>
      </c>
      <c r="C67" s="10" t="s">
        <v>153</v>
      </c>
      <c r="D67" s="17">
        <v>650</v>
      </c>
      <c r="E67" s="11" t="s">
        <v>154</v>
      </c>
      <c r="F67" s="42">
        <v>1</v>
      </c>
      <c r="G67" s="11" t="s">
        <v>31</v>
      </c>
      <c r="I67" s="10" t="s">
        <v>17</v>
      </c>
      <c r="J67" s="11" t="s">
        <v>17</v>
      </c>
      <c r="K67" s="11" t="s">
        <v>17</v>
      </c>
      <c r="L67" s="11" t="s">
        <v>17</v>
      </c>
      <c r="M67" s="11" t="s">
        <v>17</v>
      </c>
      <c r="N67" s="11" t="s">
        <v>17</v>
      </c>
      <c r="O67" s="11" t="s">
        <v>17</v>
      </c>
      <c r="P67" s="10" t="str">
        <f>IF(I67="-",'Policy Clause Build'!C$2,'Configuration Area'!I67)</f>
        <v>AR</v>
      </c>
      <c r="Q67" s="10" t="str">
        <f>IF(IF(K67="-","Yes",K67)="Yes",'Policy Clause Build'!C$3,IF(J67="-",'Policy Clause Build'!C$3,IF(ISNUMBER(SEARCH('Policy Clause Build'!C$3,'Configuration Area'!J67))=TRUE,'Policy Clause Build'!C$3,'Configuration Area'!J67)))</f>
        <v>Air</v>
      </c>
      <c r="R67" s="10" t="str">
        <f>IF(IF(M67="-","Yes",M67)="Yes",'Policy Clause Build'!C$4,IF(L67="-",'Policy Clause Build'!C$4,'Configuration Area'!L67))</f>
        <v>Dry</v>
      </c>
      <c r="S67" s="10" t="str">
        <f>IF(IF(O67="-","Yes",O67)="Yes","Yes",IF(N67='Policy Clause Build'!C$5,"Yes","No"))</f>
        <v>Yes</v>
      </c>
      <c r="T67" s="11" t="str">
        <f>IF(AND(P67='Policy Clause Build'!C$2,'Configuration Area'!Q67='Policy Clause Build'!C$3,'Configuration Area'!R67='Policy Clause Build'!C$4,'Configuration Area'!S67="Yes"),"Yes","No")</f>
        <v>Yes</v>
      </c>
      <c r="U67" s="11" t="s">
        <v>17</v>
      </c>
      <c r="W67" s="0">
        <f t="shared" si="0" ca="1"/>
        <v>67</v>
      </c>
      <c r="X67" s="0" t="e">
        <f t="shared" si="1" ca="1"/>
        <v>#VALUE!</v>
      </c>
    </row>
    <row r="68">
      <c r="B68" s="16" t="s">
        <v>76</v>
      </c>
      <c r="C68" s="10" t="s">
        <v>155</v>
      </c>
      <c r="D68" s="17">
        <v>660</v>
      </c>
      <c r="E68" s="11" t="s">
        <v>156</v>
      </c>
      <c r="F68" s="42">
        <v>1</v>
      </c>
      <c r="G68" s="11" t="s">
        <v>31</v>
      </c>
      <c r="I68" s="10" t="s">
        <v>17</v>
      </c>
      <c r="J68" s="11" t="s">
        <v>17</v>
      </c>
      <c r="K68" s="11" t="s">
        <v>17</v>
      </c>
      <c r="L68" s="11" t="s">
        <v>17</v>
      </c>
      <c r="M68" s="11" t="s">
        <v>17</v>
      </c>
      <c r="N68" s="11" t="s">
        <v>17</v>
      </c>
      <c r="O68" s="11" t="s">
        <v>17</v>
      </c>
      <c r="P68" s="10" t="str">
        <f>IF(I68="-",'Policy Clause Build'!C$2,'Configuration Area'!I68)</f>
        <v>AR</v>
      </c>
      <c r="Q68" s="10" t="str">
        <f>IF(IF(K68="-","Yes",K68)="Yes",'Policy Clause Build'!C$3,IF(J68="-",'Policy Clause Build'!C$3,IF(ISNUMBER(SEARCH('Policy Clause Build'!C$3,'Configuration Area'!J68))=TRUE,'Policy Clause Build'!C$3,'Configuration Area'!J68)))</f>
        <v>Air</v>
      </c>
      <c r="R68" s="10" t="str">
        <f>IF(IF(M68="-","Yes",M68)="Yes",'Policy Clause Build'!C$4,IF(L68="-",'Policy Clause Build'!C$4,'Configuration Area'!L68))</f>
        <v>Dry</v>
      </c>
      <c r="S68" s="10" t="str">
        <f>IF(IF(O68="-","Yes",O68)="Yes","Yes",IF(N68='Policy Clause Build'!C$5,"Yes","No"))</f>
        <v>Yes</v>
      </c>
      <c r="T68" s="11" t="str">
        <f>IF(AND(P68='Policy Clause Build'!C$2,'Configuration Area'!Q68='Policy Clause Build'!C$3,'Configuration Area'!R68='Policy Clause Build'!C$4,'Configuration Area'!S68="Yes"),"Yes","No")</f>
        <v>Yes</v>
      </c>
      <c r="U68" s="11" t="s">
        <v>17</v>
      </c>
      <c r="W68" s="0">
        <f t="shared" si="0" ca="1"/>
        <v>68</v>
      </c>
      <c r="X68" s="0" t="e">
        <f t="shared" si="1" ca="1"/>
        <v>#VALUE!</v>
      </c>
    </row>
    <row r="69">
      <c r="B69" s="16" t="s">
        <v>79</v>
      </c>
      <c r="C69" s="10" t="s">
        <v>157</v>
      </c>
      <c r="D69" s="17">
        <v>670</v>
      </c>
      <c r="E69" s="11" t="s">
        <v>158</v>
      </c>
      <c r="F69" s="42">
        <v>1</v>
      </c>
      <c r="G69" s="11" t="s">
        <v>17</v>
      </c>
      <c r="I69" s="10" t="s">
        <v>17</v>
      </c>
      <c r="J69" s="11" t="s">
        <v>17</v>
      </c>
      <c r="K69" s="11" t="s">
        <v>17</v>
      </c>
      <c r="L69" s="11" t="s">
        <v>17</v>
      </c>
      <c r="M69" s="11" t="s">
        <v>17</v>
      </c>
      <c r="N69" s="11" t="s">
        <v>17</v>
      </c>
      <c r="O69" s="11" t="s">
        <v>17</v>
      </c>
      <c r="P69" s="10" t="str">
        <f>IF(I69="-",'Policy Clause Build'!C$2,'Configuration Area'!I69)</f>
        <v>AR</v>
      </c>
      <c r="Q69" s="10" t="str">
        <f>IF(IF(K69="-","Yes",K69)="Yes",'Policy Clause Build'!C$3,IF(J69="-",'Policy Clause Build'!C$3,IF(ISNUMBER(SEARCH('Policy Clause Build'!C$3,'Configuration Area'!J69))=TRUE,'Policy Clause Build'!C$3,'Configuration Area'!J69)))</f>
        <v>Air</v>
      </c>
      <c r="R69" s="10" t="str">
        <f>IF(IF(M69="-","Yes",M69)="Yes",'Policy Clause Build'!C$4,IF(L69="-",'Policy Clause Build'!C$4,'Configuration Area'!L69))</f>
        <v>Dry</v>
      </c>
      <c r="S69" s="10" t="str">
        <f>IF(IF(O69="-","Yes",O69)="Yes","Yes",IF(N69='Policy Clause Build'!C$5,"Yes","No"))</f>
        <v>Yes</v>
      </c>
      <c r="T69" s="11" t="str">
        <f>IF(AND(P69='Policy Clause Build'!C$2,'Configuration Area'!Q69='Policy Clause Build'!C$3,'Configuration Area'!R69='Policy Clause Build'!C$4,'Configuration Area'!S69="Yes"),"Yes","No")</f>
        <v>Yes</v>
      </c>
      <c r="U69" s="11" t="s">
        <v>17</v>
      </c>
      <c r="W69" s="0">
        <f t="shared" si="0" ca="1"/>
        <v>69</v>
      </c>
      <c r="X69" s="0" t="e">
        <f t="shared" si="1" ca="1"/>
        <v>#VALUE!</v>
      </c>
    </row>
    <row r="70">
      <c r="B70" s="16" t="s">
        <v>87</v>
      </c>
      <c r="C70" s="10" t="s">
        <v>159</v>
      </c>
      <c r="D70" s="17">
        <v>680</v>
      </c>
      <c r="E70" s="11" t="s">
        <v>160</v>
      </c>
      <c r="F70" s="43">
        <v>2</v>
      </c>
      <c r="G70" s="11" t="s">
        <v>17</v>
      </c>
      <c r="I70" s="10" t="s">
        <v>17</v>
      </c>
      <c r="J70" s="11" t="s">
        <v>17</v>
      </c>
      <c r="K70" s="11" t="s">
        <v>17</v>
      </c>
      <c r="L70" s="11" t="s">
        <v>17</v>
      </c>
      <c r="M70" s="11" t="s">
        <v>17</v>
      </c>
      <c r="N70" s="11" t="s">
        <v>17</v>
      </c>
      <c r="O70" s="11" t="s">
        <v>17</v>
      </c>
      <c r="P70" s="10" t="str">
        <f>IF(I70="-",'Policy Clause Build'!C$2,'Configuration Area'!I70)</f>
        <v>AR</v>
      </c>
      <c r="Q70" s="10" t="str">
        <f>IF(IF(K70="-","Yes",K70)="Yes",'Policy Clause Build'!C$3,IF(J70="-",'Policy Clause Build'!C$3,IF(ISNUMBER(SEARCH('Policy Clause Build'!C$3,'Configuration Area'!J70))=TRUE,'Policy Clause Build'!C$3,'Configuration Area'!J70)))</f>
        <v>Air</v>
      </c>
      <c r="R70" s="10" t="str">
        <f>IF(IF(M70="-","Yes",M70)="Yes",'Policy Clause Build'!C$4,IF(L70="-",'Policy Clause Build'!C$4,'Configuration Area'!L70))</f>
        <v>Dry</v>
      </c>
      <c r="S70" s="10" t="str">
        <f>IF(IF(O70="-","Yes",O70)="Yes","Yes",IF(N70='Policy Clause Build'!C$5,"Yes","No"))</f>
        <v>Yes</v>
      </c>
      <c r="T70" s="11" t="str">
        <f>IF(AND(P70='Policy Clause Build'!C$2,'Configuration Area'!Q70='Policy Clause Build'!C$3,'Configuration Area'!R70='Policy Clause Build'!C$4,'Configuration Area'!S70="Yes"),"Yes","No")</f>
        <v>Yes</v>
      </c>
      <c r="U70" s="11" t="s">
        <v>17</v>
      </c>
      <c r="W70" s="0">
        <f ref="W70:W133" t="shared" si="2" ca="1">IFERROR(MATCH("Yes",INDIRECT(CONCATENATE("T",W69+1,":T$1002"),TRUE),0)+W69,"")</f>
        <v>70</v>
      </c>
      <c r="X70" s="0" t="e">
        <f ref="X70:X133" t="shared" si="3" ca="1">IFERROR(MATCH("Yes",INDIRECT(CONCATENATE("G",X69+1,":G$1002"),TRUE),0)+X69,"")</f>
        <v>#VALUE!</v>
      </c>
    </row>
    <row r="71">
      <c r="B71" s="16" t="s">
        <v>76</v>
      </c>
      <c r="C71" s="10" t="s">
        <v>159</v>
      </c>
      <c r="D71" s="17">
        <v>690</v>
      </c>
      <c r="E71" s="11" t="s">
        <v>161</v>
      </c>
      <c r="F71" s="43">
        <v>2</v>
      </c>
      <c r="G71" s="11" t="s">
        <v>17</v>
      </c>
      <c r="I71" s="10" t="s">
        <v>17</v>
      </c>
      <c r="J71" s="11" t="s">
        <v>17</v>
      </c>
      <c r="K71" s="11" t="s">
        <v>17</v>
      </c>
      <c r="L71" s="11" t="s">
        <v>17</v>
      </c>
      <c r="M71" s="11" t="s">
        <v>17</v>
      </c>
      <c r="N71" s="11" t="s">
        <v>17</v>
      </c>
      <c r="O71" s="11" t="s">
        <v>17</v>
      </c>
      <c r="P71" s="10" t="str">
        <f>IF(I71="-",'Policy Clause Build'!C$2,'Configuration Area'!I71)</f>
        <v>AR</v>
      </c>
      <c r="Q71" s="10" t="str">
        <f>IF(IF(K71="-","Yes",K71)="Yes",'Policy Clause Build'!C$3,IF(J71="-",'Policy Clause Build'!C$3,IF(ISNUMBER(SEARCH('Policy Clause Build'!C$3,'Configuration Area'!J71))=TRUE,'Policy Clause Build'!C$3,'Configuration Area'!J71)))</f>
        <v>Air</v>
      </c>
      <c r="R71" s="10" t="str">
        <f>IF(IF(M71="-","Yes",M71)="Yes",'Policy Clause Build'!C$4,IF(L71="-",'Policy Clause Build'!C$4,'Configuration Area'!L71))</f>
        <v>Dry</v>
      </c>
      <c r="S71" s="10" t="str">
        <f>IF(IF(O71="-","Yes",O71)="Yes","Yes",IF(N71='Policy Clause Build'!C$5,"Yes","No"))</f>
        <v>Yes</v>
      </c>
      <c r="T71" s="11" t="str">
        <f>IF(AND(P71='Policy Clause Build'!C$2,'Configuration Area'!Q71='Policy Clause Build'!C$3,'Configuration Area'!R71='Policy Clause Build'!C$4,'Configuration Area'!S71="Yes"),"Yes","No")</f>
        <v>Yes</v>
      </c>
      <c r="U71" s="11" t="s">
        <v>17</v>
      </c>
      <c r="W71" s="0">
        <f t="shared" si="2" ca="1"/>
        <v>71</v>
      </c>
      <c r="X71" s="0" t="e">
        <f t="shared" si="3" ca="1"/>
        <v>#VALUE!</v>
      </c>
    </row>
    <row r="72">
      <c r="B72" s="16" t="s">
        <v>79</v>
      </c>
      <c r="C72" s="11" t="s">
        <v>162</v>
      </c>
      <c r="D72" s="17">
        <v>700</v>
      </c>
      <c r="E72" s="11" t="s">
        <v>163</v>
      </c>
      <c r="F72" s="42" t="s">
        <v>17</v>
      </c>
      <c r="G72" s="11" t="s">
        <v>17</v>
      </c>
      <c r="I72" s="10" t="s">
        <v>17</v>
      </c>
      <c r="J72" s="11" t="s">
        <v>17</v>
      </c>
      <c r="K72" s="11" t="s">
        <v>17</v>
      </c>
      <c r="L72" s="11" t="s">
        <v>17</v>
      </c>
      <c r="M72" s="11" t="s">
        <v>17</v>
      </c>
      <c r="N72" s="11" t="s">
        <v>17</v>
      </c>
      <c r="O72" s="11" t="s">
        <v>17</v>
      </c>
      <c r="P72" s="10" t="str">
        <f>IF(I72="-",'Policy Clause Build'!C$2,'Configuration Area'!I72)</f>
        <v>AR</v>
      </c>
      <c r="Q72" s="10" t="str">
        <f>IF(IF(K72="-","Yes",K72)="Yes",'Policy Clause Build'!C$3,IF(J72="-",'Policy Clause Build'!C$3,IF(ISNUMBER(SEARCH('Policy Clause Build'!C$3,'Configuration Area'!J72))=TRUE,'Policy Clause Build'!C$3,'Configuration Area'!J72)))</f>
        <v>Air</v>
      </c>
      <c r="R72" s="10" t="str">
        <f>IF(IF(M72="-","Yes",M72)="Yes",'Policy Clause Build'!C$4,IF(L72="-",'Policy Clause Build'!C$4,'Configuration Area'!L72))</f>
        <v>Dry</v>
      </c>
      <c r="S72" s="10" t="str">
        <f>IF(IF(O72="-","Yes",O72)="Yes","Yes",IF(N72='Policy Clause Build'!C$5,"Yes","No"))</f>
        <v>Yes</v>
      </c>
      <c r="T72" s="11" t="str">
        <f>IF(AND(P72='Policy Clause Build'!C$2,'Configuration Area'!Q72='Policy Clause Build'!C$3,'Configuration Area'!R72='Policy Clause Build'!C$4,'Configuration Area'!S72="Yes"),"Yes","No")</f>
        <v>Yes</v>
      </c>
      <c r="U72" s="11" t="s">
        <v>17</v>
      </c>
      <c r="W72" s="0">
        <f t="shared" si="2" ca="1"/>
        <v>72</v>
      </c>
      <c r="X72" s="0" t="e">
        <f t="shared" si="3" ca="1"/>
        <v>#VALUE!</v>
      </c>
    </row>
    <row r="73">
      <c r="B73" s="16" t="s">
        <v>87</v>
      </c>
      <c r="C73" s="10" t="s">
        <v>164</v>
      </c>
      <c r="D73" s="17">
        <v>710</v>
      </c>
      <c r="E73" s="11" t="s">
        <v>165</v>
      </c>
      <c r="F73" s="42" t="s">
        <v>17</v>
      </c>
      <c r="G73" s="11" t="s">
        <v>31</v>
      </c>
      <c r="I73" s="10" t="s">
        <v>17</v>
      </c>
      <c r="J73" s="11" t="s">
        <v>17</v>
      </c>
      <c r="K73" s="11" t="s">
        <v>17</v>
      </c>
      <c r="L73" s="11" t="s">
        <v>17</v>
      </c>
      <c r="M73" s="11" t="s">
        <v>17</v>
      </c>
      <c r="N73" s="11" t="s">
        <v>17</v>
      </c>
      <c r="O73" s="11" t="s">
        <v>17</v>
      </c>
      <c r="P73" s="10" t="str">
        <f>IF(I73="-",'Policy Clause Build'!C$2,'Configuration Area'!I73)</f>
        <v>AR</v>
      </c>
      <c r="Q73" s="10" t="str">
        <f>IF(IF(K73="-","Yes",K73)="Yes",'Policy Clause Build'!C$3,IF(J73="-",'Policy Clause Build'!C$3,IF(ISNUMBER(SEARCH('Policy Clause Build'!C$3,'Configuration Area'!J73))=TRUE,'Policy Clause Build'!C$3,'Configuration Area'!J73)))</f>
        <v>Air</v>
      </c>
      <c r="R73" s="10" t="str">
        <f>IF(IF(M73="-","Yes",M73)="Yes",'Policy Clause Build'!C$4,IF(L73="-",'Policy Clause Build'!C$4,'Configuration Area'!L73))</f>
        <v>Dry</v>
      </c>
      <c r="S73" s="10" t="str">
        <f>IF(IF(O73="-","Yes",O73)="Yes","Yes",IF(N73='Policy Clause Build'!C$5,"Yes","No"))</f>
        <v>Yes</v>
      </c>
      <c r="T73" s="11" t="str">
        <f>IF(AND(P73='Policy Clause Build'!C$2,'Configuration Area'!Q73='Policy Clause Build'!C$3,'Configuration Area'!R73='Policy Clause Build'!C$4,'Configuration Area'!S73="Yes"),"Yes","No")</f>
        <v>Yes</v>
      </c>
      <c r="U73" s="11" t="s">
        <v>17</v>
      </c>
      <c r="W73" s="0">
        <f t="shared" si="2" ca="1"/>
        <v>73</v>
      </c>
      <c r="X73" s="0" t="e">
        <f t="shared" si="3" ca="1"/>
        <v>#VALUE!</v>
      </c>
    </row>
    <row r="74">
      <c r="B74" s="16" t="s">
        <v>76</v>
      </c>
      <c r="C74" s="10" t="s">
        <v>166</v>
      </c>
      <c r="D74" s="17">
        <v>720</v>
      </c>
      <c r="E74" s="11" t="s">
        <v>167</v>
      </c>
      <c r="F74" s="43">
        <v>2</v>
      </c>
      <c r="G74" s="11" t="s">
        <v>17</v>
      </c>
      <c r="I74" s="10" t="s">
        <v>17</v>
      </c>
      <c r="J74" s="11" t="s">
        <v>17</v>
      </c>
      <c r="K74" s="11" t="s">
        <v>17</v>
      </c>
      <c r="L74" s="11" t="s">
        <v>17</v>
      </c>
      <c r="M74" s="11" t="s">
        <v>17</v>
      </c>
      <c r="N74" s="11" t="s">
        <v>17</v>
      </c>
      <c r="O74" s="11" t="s">
        <v>17</v>
      </c>
      <c r="P74" s="10" t="str">
        <f>IF(I74="-",'Policy Clause Build'!C$2,'Configuration Area'!I74)</f>
        <v>AR</v>
      </c>
      <c r="Q74" s="10" t="str">
        <f>IF(IF(K74="-","Yes",K74)="Yes",'Policy Clause Build'!C$3,IF(J74="-",'Policy Clause Build'!C$3,IF(ISNUMBER(SEARCH('Policy Clause Build'!C$3,'Configuration Area'!J74))=TRUE,'Policy Clause Build'!C$3,'Configuration Area'!J74)))</f>
        <v>Air</v>
      </c>
      <c r="R74" s="10" t="str">
        <f>IF(IF(M74="-","Yes",M74)="Yes",'Policy Clause Build'!C$4,IF(L74="-",'Policy Clause Build'!C$4,'Configuration Area'!L74))</f>
        <v>Dry</v>
      </c>
      <c r="S74" s="10" t="str">
        <f>IF(IF(O74="-","Yes",O74)="Yes","Yes",IF(N74='Policy Clause Build'!C$5,"Yes","No"))</f>
        <v>Yes</v>
      </c>
      <c r="T74" s="11" t="str">
        <f>IF(AND(P74='Policy Clause Build'!C$2,'Configuration Area'!Q74='Policy Clause Build'!C$3,'Configuration Area'!R74='Policy Clause Build'!C$4,'Configuration Area'!S74="Yes"),"Yes","No")</f>
        <v>Yes</v>
      </c>
      <c r="U74" s="11" t="s">
        <v>17</v>
      </c>
      <c r="W74" s="0">
        <f t="shared" si="2" ca="1"/>
        <v>74</v>
      </c>
      <c r="X74" s="0" t="e">
        <f t="shared" si="3" ca="1"/>
        <v>#VALUE!</v>
      </c>
    </row>
    <row r="75">
      <c r="B75" s="16" t="s">
        <v>79</v>
      </c>
      <c r="C75" s="10" t="s">
        <v>166</v>
      </c>
      <c r="D75" s="17">
        <v>730</v>
      </c>
      <c r="E75" s="11" t="s">
        <v>168</v>
      </c>
      <c r="F75" s="43">
        <v>2</v>
      </c>
      <c r="G75" s="11" t="s">
        <v>17</v>
      </c>
      <c r="I75" s="10" t="s">
        <v>17</v>
      </c>
      <c r="J75" s="11" t="s">
        <v>17</v>
      </c>
      <c r="K75" s="11" t="s">
        <v>17</v>
      </c>
      <c r="L75" s="11" t="s">
        <v>17</v>
      </c>
      <c r="M75" s="11" t="s">
        <v>17</v>
      </c>
      <c r="N75" s="11" t="s">
        <v>17</v>
      </c>
      <c r="O75" s="11" t="s">
        <v>17</v>
      </c>
      <c r="P75" s="10" t="str">
        <f>IF(I75="-",'Policy Clause Build'!C$2,'Configuration Area'!I75)</f>
        <v>AR</v>
      </c>
      <c r="Q75" s="10" t="str">
        <f>IF(IF(K75="-","Yes",K75)="Yes",'Policy Clause Build'!C$3,IF(J75="-",'Policy Clause Build'!C$3,IF(ISNUMBER(SEARCH('Policy Clause Build'!C$3,'Configuration Area'!J75))=TRUE,'Policy Clause Build'!C$3,'Configuration Area'!J75)))</f>
        <v>Air</v>
      </c>
      <c r="R75" s="10" t="str">
        <f>IF(IF(M75="-","Yes",M75)="Yes",'Policy Clause Build'!C$4,IF(L75="-",'Policy Clause Build'!C$4,'Configuration Area'!L75))</f>
        <v>Dry</v>
      </c>
      <c r="S75" s="10" t="str">
        <f>IF(IF(O75="-","Yes",O75)="Yes","Yes",IF(N75='Policy Clause Build'!C$5,"Yes","No"))</f>
        <v>Yes</v>
      </c>
      <c r="T75" s="11" t="str">
        <f>IF(AND(P75='Policy Clause Build'!C$2,'Configuration Area'!Q75='Policy Clause Build'!C$3,'Configuration Area'!R75='Policy Clause Build'!C$4,'Configuration Area'!S75="Yes"),"Yes","No")</f>
        <v>Yes</v>
      </c>
      <c r="U75" s="11" t="s">
        <v>17</v>
      </c>
      <c r="W75" s="0">
        <f t="shared" si="2" ca="1"/>
        <v>75</v>
      </c>
      <c r="X75" s="0" t="e">
        <f t="shared" si="3" ca="1"/>
        <v>#VALUE!</v>
      </c>
    </row>
    <row r="76">
      <c r="B76" s="16" t="s">
        <v>87</v>
      </c>
      <c r="C76" s="10" t="s">
        <v>166</v>
      </c>
      <c r="D76" s="17">
        <v>740</v>
      </c>
      <c r="E76" s="11" t="s">
        <v>169</v>
      </c>
      <c r="F76" s="43">
        <v>2</v>
      </c>
      <c r="G76" s="11" t="s">
        <v>17</v>
      </c>
      <c r="I76" s="10" t="s">
        <v>17</v>
      </c>
      <c r="J76" s="11" t="s">
        <v>17</v>
      </c>
      <c r="K76" s="11" t="s">
        <v>17</v>
      </c>
      <c r="L76" s="11" t="s">
        <v>17</v>
      </c>
      <c r="M76" s="11" t="s">
        <v>17</v>
      </c>
      <c r="N76" s="11" t="s">
        <v>17</v>
      </c>
      <c r="O76" s="11" t="s">
        <v>17</v>
      </c>
      <c r="P76" s="10" t="str">
        <f>IF(I76="-",'Policy Clause Build'!C$2,'Configuration Area'!I76)</f>
        <v>AR</v>
      </c>
      <c r="Q76" s="10" t="str">
        <f>IF(IF(K76="-","Yes",K76)="Yes",'Policy Clause Build'!C$3,IF(J76="-",'Policy Clause Build'!C$3,IF(ISNUMBER(SEARCH('Policy Clause Build'!C$3,'Configuration Area'!J76))=TRUE,'Policy Clause Build'!C$3,'Configuration Area'!J76)))</f>
        <v>Air</v>
      </c>
      <c r="R76" s="10" t="str">
        <f>IF(IF(M76="-","Yes",M76)="Yes",'Policy Clause Build'!C$4,IF(L76="-",'Policy Clause Build'!C$4,'Configuration Area'!L76))</f>
        <v>Dry</v>
      </c>
      <c r="S76" s="10" t="str">
        <f>IF(IF(O76="-","Yes",O76)="Yes","Yes",IF(N76='Policy Clause Build'!C$5,"Yes","No"))</f>
        <v>Yes</v>
      </c>
      <c r="T76" s="11" t="str">
        <f>IF(AND(P76='Policy Clause Build'!C$2,'Configuration Area'!Q76='Policy Clause Build'!C$3,'Configuration Area'!R76='Policy Clause Build'!C$4,'Configuration Area'!S76="Yes"),"Yes","No")</f>
        <v>Yes</v>
      </c>
      <c r="U76" s="11" t="s">
        <v>17</v>
      </c>
      <c r="W76" s="0">
        <f t="shared" si="2" ca="1"/>
        <v>76</v>
      </c>
      <c r="X76" s="0" t="e">
        <f t="shared" si="3" ca="1"/>
        <v>#VALUE!</v>
      </c>
    </row>
    <row r="77">
      <c r="B77" s="16" t="s">
        <v>76</v>
      </c>
      <c r="C77" s="10" t="s">
        <v>166</v>
      </c>
      <c r="D77" s="17">
        <v>750</v>
      </c>
      <c r="E77" s="11" t="s">
        <v>170</v>
      </c>
      <c r="F77" s="43">
        <v>2</v>
      </c>
      <c r="G77" s="11" t="s">
        <v>17</v>
      </c>
      <c r="I77" s="10" t="s">
        <v>17</v>
      </c>
      <c r="J77" s="11" t="s">
        <v>17</v>
      </c>
      <c r="K77" s="11" t="s">
        <v>17</v>
      </c>
      <c r="L77" s="11" t="s">
        <v>17</v>
      </c>
      <c r="M77" s="11" t="s">
        <v>17</v>
      </c>
      <c r="N77" s="11" t="s">
        <v>17</v>
      </c>
      <c r="O77" s="11" t="s">
        <v>17</v>
      </c>
      <c r="P77" s="10" t="str">
        <f>IF(I77="-",'Policy Clause Build'!C$2,'Configuration Area'!I77)</f>
        <v>AR</v>
      </c>
      <c r="Q77" s="10" t="str">
        <f>IF(IF(K77="-","Yes",K77)="Yes",'Policy Clause Build'!C$3,IF(J77="-",'Policy Clause Build'!C$3,IF(ISNUMBER(SEARCH('Policy Clause Build'!C$3,'Configuration Area'!J77))=TRUE,'Policy Clause Build'!C$3,'Configuration Area'!J77)))</f>
        <v>Air</v>
      </c>
      <c r="R77" s="10" t="str">
        <f>IF(IF(M77="-","Yes",M77)="Yes",'Policy Clause Build'!C$4,IF(L77="-",'Policy Clause Build'!C$4,'Configuration Area'!L77))</f>
        <v>Dry</v>
      </c>
      <c r="S77" s="10" t="str">
        <f>IF(IF(O77="-","Yes",O77)="Yes","Yes",IF(N77='Policy Clause Build'!C$5,"Yes","No"))</f>
        <v>Yes</v>
      </c>
      <c r="T77" s="11" t="str">
        <f>IF(AND(P77='Policy Clause Build'!C$2,'Configuration Area'!Q77='Policy Clause Build'!C$3,'Configuration Area'!R77='Policy Clause Build'!C$4,'Configuration Area'!S77="Yes"),"Yes","No")</f>
        <v>Yes</v>
      </c>
      <c r="U77" s="11" t="s">
        <v>17</v>
      </c>
      <c r="W77" s="0">
        <f t="shared" si="2" ca="1"/>
        <v>77</v>
      </c>
      <c r="X77" s="0" t="e">
        <f t="shared" si="3" ca="1"/>
        <v>#VALUE!</v>
      </c>
    </row>
    <row r="78">
      <c r="B78" s="16" t="s">
        <v>79</v>
      </c>
      <c r="C78" s="10" t="s">
        <v>166</v>
      </c>
      <c r="D78" s="17">
        <v>760</v>
      </c>
      <c r="E78" s="11" t="s">
        <v>171</v>
      </c>
      <c r="F78" s="43">
        <v>2</v>
      </c>
      <c r="G78" s="11" t="s">
        <v>17</v>
      </c>
      <c r="I78" s="10" t="s">
        <v>17</v>
      </c>
      <c r="J78" s="11" t="s">
        <v>17</v>
      </c>
      <c r="K78" s="11" t="s">
        <v>17</v>
      </c>
      <c r="L78" s="11" t="s">
        <v>17</v>
      </c>
      <c r="M78" s="11" t="s">
        <v>17</v>
      </c>
      <c r="N78" s="11" t="s">
        <v>17</v>
      </c>
      <c r="O78" s="11" t="s">
        <v>17</v>
      </c>
      <c r="P78" s="10" t="str">
        <f>IF(I78="-",'Policy Clause Build'!C$2,'Configuration Area'!I78)</f>
        <v>AR</v>
      </c>
      <c r="Q78" s="10" t="str">
        <f>IF(IF(K78="-","Yes",K78)="Yes",'Policy Clause Build'!C$3,IF(J78="-",'Policy Clause Build'!C$3,IF(ISNUMBER(SEARCH('Policy Clause Build'!C$3,'Configuration Area'!J78))=TRUE,'Policy Clause Build'!C$3,'Configuration Area'!J78)))</f>
        <v>Air</v>
      </c>
      <c r="R78" s="10" t="str">
        <f>IF(IF(M78="-","Yes",M78)="Yes",'Policy Clause Build'!C$4,IF(L78="-",'Policy Clause Build'!C$4,'Configuration Area'!L78))</f>
        <v>Dry</v>
      </c>
      <c r="S78" s="10" t="str">
        <f>IF(IF(O78="-","Yes",O78)="Yes","Yes",IF(N78='Policy Clause Build'!C$5,"Yes","No"))</f>
        <v>Yes</v>
      </c>
      <c r="T78" s="11" t="str">
        <f>IF(AND(P78='Policy Clause Build'!C$2,'Configuration Area'!Q78='Policy Clause Build'!C$3,'Configuration Area'!R78='Policy Clause Build'!C$4,'Configuration Area'!S78="Yes"),"Yes","No")</f>
        <v>Yes</v>
      </c>
      <c r="U78" s="11" t="s">
        <v>17</v>
      </c>
      <c r="W78" s="0">
        <f t="shared" si="2" ca="1"/>
        <v>78</v>
      </c>
      <c r="X78" s="0" t="e">
        <f t="shared" si="3" ca="1"/>
        <v>#VALUE!</v>
      </c>
    </row>
    <row r="79">
      <c r="B79" s="16" t="s">
        <v>76</v>
      </c>
      <c r="C79" s="10" t="s">
        <v>166</v>
      </c>
      <c r="D79" s="17">
        <v>770</v>
      </c>
      <c r="E79" s="11" t="s">
        <v>172</v>
      </c>
      <c r="F79" s="43">
        <v>2</v>
      </c>
      <c r="G79" s="11" t="s">
        <v>17</v>
      </c>
      <c r="I79" s="10" t="s">
        <v>17</v>
      </c>
      <c r="J79" s="11" t="s">
        <v>17</v>
      </c>
      <c r="K79" s="11" t="s">
        <v>17</v>
      </c>
      <c r="L79" s="11" t="s">
        <v>17</v>
      </c>
      <c r="M79" s="11" t="s">
        <v>17</v>
      </c>
      <c r="N79" s="11" t="s">
        <v>17</v>
      </c>
      <c r="O79" s="11" t="s">
        <v>17</v>
      </c>
      <c r="P79" s="10" t="str">
        <f>IF(I79="-",'Policy Clause Build'!C$2,'Configuration Area'!I79)</f>
        <v>AR</v>
      </c>
      <c r="Q79" s="10" t="str">
        <f>IF(IF(K79="-","Yes",K79)="Yes",'Policy Clause Build'!C$3,IF(J79="-",'Policy Clause Build'!C$3,IF(ISNUMBER(SEARCH('Policy Clause Build'!C$3,'Configuration Area'!J79))=TRUE,'Policy Clause Build'!C$3,'Configuration Area'!J79)))</f>
        <v>Air</v>
      </c>
      <c r="R79" s="10" t="str">
        <f>IF(IF(M79="-","Yes",M79)="Yes",'Policy Clause Build'!C$4,IF(L79="-",'Policy Clause Build'!C$4,'Configuration Area'!L79))</f>
        <v>Dry</v>
      </c>
      <c r="S79" s="10" t="str">
        <f>IF(IF(O79="-","Yes",O79)="Yes","Yes",IF(N79='Policy Clause Build'!C$5,"Yes","No"))</f>
        <v>Yes</v>
      </c>
      <c r="T79" s="11" t="str">
        <f>IF(AND(P79='Policy Clause Build'!C$2,'Configuration Area'!Q79='Policy Clause Build'!C$3,'Configuration Area'!R79='Policy Clause Build'!C$4,'Configuration Area'!S79="Yes"),"Yes","No")</f>
        <v>Yes</v>
      </c>
      <c r="U79" s="11" t="s">
        <v>17</v>
      </c>
      <c r="W79" s="0">
        <f t="shared" si="2" ca="1"/>
        <v>79</v>
      </c>
      <c r="X79" s="0" t="e">
        <f t="shared" si="3" ca="1"/>
        <v>#VALUE!</v>
      </c>
    </row>
    <row r="80">
      <c r="B80" s="16" t="s">
        <v>79</v>
      </c>
      <c r="C80" s="10" t="s">
        <v>166</v>
      </c>
      <c r="D80" s="17">
        <v>780</v>
      </c>
      <c r="E80" s="11" t="s">
        <v>173</v>
      </c>
      <c r="F80" s="43">
        <v>2</v>
      </c>
      <c r="G80" s="11" t="s">
        <v>17</v>
      </c>
      <c r="I80" s="10" t="s">
        <v>17</v>
      </c>
      <c r="J80" s="11" t="s">
        <v>17</v>
      </c>
      <c r="K80" s="11" t="s">
        <v>17</v>
      </c>
      <c r="L80" s="11" t="s">
        <v>17</v>
      </c>
      <c r="M80" s="11" t="s">
        <v>17</v>
      </c>
      <c r="N80" s="11" t="s">
        <v>17</v>
      </c>
      <c r="O80" s="11" t="s">
        <v>17</v>
      </c>
      <c r="P80" s="10" t="str">
        <f>IF(I80="-",'Policy Clause Build'!C$2,'Configuration Area'!I80)</f>
        <v>AR</v>
      </c>
      <c r="Q80" s="10" t="str">
        <f>IF(IF(K80="-","Yes",K80)="Yes",'Policy Clause Build'!C$3,IF(J80="-",'Policy Clause Build'!C$3,IF(ISNUMBER(SEARCH('Policy Clause Build'!C$3,'Configuration Area'!J80))=TRUE,'Policy Clause Build'!C$3,'Configuration Area'!J80)))</f>
        <v>Air</v>
      </c>
      <c r="R80" s="10" t="str">
        <f>IF(IF(M80="-","Yes",M80)="Yes",'Policy Clause Build'!C$4,IF(L80="-",'Policy Clause Build'!C$4,'Configuration Area'!L80))</f>
        <v>Dry</v>
      </c>
      <c r="S80" s="10" t="str">
        <f>IF(IF(O80="-","Yes",O80)="Yes","Yes",IF(N80='Policy Clause Build'!C$5,"Yes","No"))</f>
        <v>Yes</v>
      </c>
      <c r="T80" s="11" t="str">
        <f>IF(AND(P80='Policy Clause Build'!C$2,'Configuration Area'!Q80='Policy Clause Build'!C$3,'Configuration Area'!R80='Policy Clause Build'!C$4,'Configuration Area'!S80="Yes"),"Yes","No")</f>
        <v>Yes</v>
      </c>
      <c r="U80" s="11" t="s">
        <v>17</v>
      </c>
      <c r="W80" s="0">
        <f t="shared" si="2" ca="1"/>
        <v>80</v>
      </c>
      <c r="X80" s="0" t="e">
        <f t="shared" si="3" ca="1"/>
        <v>#VALUE!</v>
      </c>
    </row>
    <row r="81">
      <c r="B81" s="16" t="s">
        <v>87</v>
      </c>
      <c r="C81" s="10" t="s">
        <v>174</v>
      </c>
      <c r="D81" s="17">
        <v>790</v>
      </c>
      <c r="E81" s="11" t="s">
        <v>175</v>
      </c>
      <c r="F81" s="43">
        <v>3</v>
      </c>
      <c r="G81" s="11" t="s">
        <v>17</v>
      </c>
      <c r="I81" s="10" t="s">
        <v>17</v>
      </c>
      <c r="J81" s="11" t="s">
        <v>17</v>
      </c>
      <c r="K81" s="11" t="s">
        <v>17</v>
      </c>
      <c r="L81" s="11" t="s">
        <v>17</v>
      </c>
      <c r="M81" s="11" t="s">
        <v>17</v>
      </c>
      <c r="N81" s="11" t="s">
        <v>17</v>
      </c>
      <c r="O81" s="11" t="s">
        <v>17</v>
      </c>
      <c r="P81" s="10" t="str">
        <f>IF(I81="-",'Policy Clause Build'!C$2,'Configuration Area'!I81)</f>
        <v>AR</v>
      </c>
      <c r="Q81" s="10" t="str">
        <f>IF(IF(K81="-","Yes",K81)="Yes",'Policy Clause Build'!C$3,IF(J81="-",'Policy Clause Build'!C$3,IF(ISNUMBER(SEARCH('Policy Clause Build'!C$3,'Configuration Area'!J81))=TRUE,'Policy Clause Build'!C$3,'Configuration Area'!J81)))</f>
        <v>Air</v>
      </c>
      <c r="R81" s="10" t="str">
        <f>IF(IF(M81="-","Yes",M81)="Yes",'Policy Clause Build'!C$4,IF(L81="-",'Policy Clause Build'!C$4,'Configuration Area'!L81))</f>
        <v>Dry</v>
      </c>
      <c r="S81" s="10" t="str">
        <f>IF(IF(O81="-","Yes",O81)="Yes","Yes",IF(N81='Policy Clause Build'!C$5,"Yes","No"))</f>
        <v>Yes</v>
      </c>
      <c r="T81" s="11" t="str">
        <f>IF(AND(P81='Policy Clause Build'!C$2,'Configuration Area'!Q81='Policy Clause Build'!C$3,'Configuration Area'!R81='Policy Clause Build'!C$4,'Configuration Area'!S81="Yes"),"Yes","No")</f>
        <v>Yes</v>
      </c>
      <c r="U81" s="11" t="s">
        <v>17</v>
      </c>
      <c r="W81" s="0">
        <f t="shared" si="2" ca="1"/>
        <v>81</v>
      </c>
      <c r="X81" s="0" t="e">
        <f t="shared" si="3" ca="1"/>
        <v>#VALUE!</v>
      </c>
    </row>
    <row r="82">
      <c r="B82" s="16" t="s">
        <v>76</v>
      </c>
      <c r="C82" s="10" t="s">
        <v>174</v>
      </c>
      <c r="D82" s="17">
        <v>800</v>
      </c>
      <c r="E82" s="11" t="s">
        <v>176</v>
      </c>
      <c r="F82" s="43">
        <v>3</v>
      </c>
      <c r="G82" s="11" t="s">
        <v>17</v>
      </c>
      <c r="I82" s="10" t="s">
        <v>17</v>
      </c>
      <c r="J82" s="11" t="s">
        <v>17</v>
      </c>
      <c r="K82" s="11" t="s">
        <v>17</v>
      </c>
      <c r="L82" s="11" t="s">
        <v>17</v>
      </c>
      <c r="M82" s="11" t="s">
        <v>17</v>
      </c>
      <c r="N82" s="11" t="s">
        <v>17</v>
      </c>
      <c r="O82" s="11" t="s">
        <v>17</v>
      </c>
      <c r="P82" s="10" t="str">
        <f>IF(I82="-",'Policy Clause Build'!C$2,'Configuration Area'!I82)</f>
        <v>AR</v>
      </c>
      <c r="Q82" s="10" t="str">
        <f>IF(IF(K82="-","Yes",K82)="Yes",'Policy Clause Build'!C$3,IF(J82="-",'Policy Clause Build'!C$3,IF(ISNUMBER(SEARCH('Policy Clause Build'!C$3,'Configuration Area'!J82))=TRUE,'Policy Clause Build'!C$3,'Configuration Area'!J82)))</f>
        <v>Air</v>
      </c>
      <c r="R82" s="10" t="str">
        <f>IF(IF(M82="-","Yes",M82)="Yes",'Policy Clause Build'!C$4,IF(L82="-",'Policy Clause Build'!C$4,'Configuration Area'!L82))</f>
        <v>Dry</v>
      </c>
      <c r="S82" s="10" t="str">
        <f>IF(IF(O82="-","Yes",O82)="Yes","Yes",IF(N82='Policy Clause Build'!C$5,"Yes","No"))</f>
        <v>Yes</v>
      </c>
      <c r="T82" s="11" t="str">
        <f>IF(AND(P82='Policy Clause Build'!C$2,'Configuration Area'!Q82='Policy Clause Build'!C$3,'Configuration Area'!R82='Policy Clause Build'!C$4,'Configuration Area'!S82="Yes"),"Yes","No")</f>
        <v>Yes</v>
      </c>
      <c r="U82" s="11" t="s">
        <v>17</v>
      </c>
      <c r="W82" s="0">
        <f t="shared" si="2" ca="1"/>
        <v>82</v>
      </c>
      <c r="X82" s="0" t="e">
        <f t="shared" si="3" ca="1"/>
        <v>#VALUE!</v>
      </c>
    </row>
    <row r="83">
      <c r="B83" s="16" t="s">
        <v>79</v>
      </c>
      <c r="C83" s="10" t="s">
        <v>174</v>
      </c>
      <c r="D83" s="17">
        <v>810</v>
      </c>
      <c r="E83" s="11" t="s">
        <v>177</v>
      </c>
      <c r="F83" s="43">
        <v>3</v>
      </c>
      <c r="G83" s="11" t="s">
        <v>17</v>
      </c>
      <c r="I83" s="10" t="s">
        <v>17</v>
      </c>
      <c r="J83" s="11" t="s">
        <v>17</v>
      </c>
      <c r="K83" s="11" t="s">
        <v>17</v>
      </c>
      <c r="L83" s="11" t="s">
        <v>17</v>
      </c>
      <c r="M83" s="11" t="s">
        <v>17</v>
      </c>
      <c r="N83" s="11" t="s">
        <v>17</v>
      </c>
      <c r="O83" s="11" t="s">
        <v>17</v>
      </c>
      <c r="P83" s="10" t="str">
        <f>IF(I83="-",'Policy Clause Build'!C$2,'Configuration Area'!I83)</f>
        <v>AR</v>
      </c>
      <c r="Q83" s="10" t="str">
        <f>IF(IF(K83="-","Yes",K83)="Yes",'Policy Clause Build'!C$3,IF(J83="-",'Policy Clause Build'!C$3,IF(ISNUMBER(SEARCH('Policy Clause Build'!C$3,'Configuration Area'!J83))=TRUE,'Policy Clause Build'!C$3,'Configuration Area'!J83)))</f>
        <v>Air</v>
      </c>
      <c r="R83" s="10" t="str">
        <f>IF(IF(M83="-","Yes",M83)="Yes",'Policy Clause Build'!C$4,IF(L83="-",'Policy Clause Build'!C$4,'Configuration Area'!L83))</f>
        <v>Dry</v>
      </c>
      <c r="S83" s="10" t="str">
        <f>IF(IF(O83="-","Yes",O83)="Yes","Yes",IF(N83='Policy Clause Build'!C$5,"Yes","No"))</f>
        <v>Yes</v>
      </c>
      <c r="T83" s="11" t="str">
        <f>IF(AND(P83='Policy Clause Build'!C$2,'Configuration Area'!Q83='Policy Clause Build'!C$3,'Configuration Area'!R83='Policy Clause Build'!C$4,'Configuration Area'!S83="Yes"),"Yes","No")</f>
        <v>Yes</v>
      </c>
      <c r="U83" s="11" t="s">
        <v>17</v>
      </c>
      <c r="W83" s="0">
        <f t="shared" si="2" ca="1"/>
        <v>83</v>
      </c>
      <c r="X83" s="0" t="e">
        <f t="shared" si="3" ca="1"/>
        <v>#VALUE!</v>
      </c>
    </row>
    <row r="84">
      <c r="B84" s="16" t="s">
        <v>76</v>
      </c>
      <c r="C84" s="10" t="s">
        <v>174</v>
      </c>
      <c r="D84" s="17">
        <v>820</v>
      </c>
      <c r="E84" s="11" t="s">
        <v>178</v>
      </c>
      <c r="F84" s="43">
        <v>3</v>
      </c>
      <c r="G84" s="11" t="s">
        <v>17</v>
      </c>
      <c r="I84" s="10" t="s">
        <v>17</v>
      </c>
      <c r="J84" s="11" t="s">
        <v>17</v>
      </c>
      <c r="K84" s="11" t="s">
        <v>17</v>
      </c>
      <c r="L84" s="11" t="s">
        <v>17</v>
      </c>
      <c r="M84" s="11" t="s">
        <v>17</v>
      </c>
      <c r="N84" s="11" t="s">
        <v>17</v>
      </c>
      <c r="O84" s="11" t="s">
        <v>17</v>
      </c>
      <c r="P84" s="10" t="str">
        <f>IF(I84="-",'Policy Clause Build'!C$2,'Configuration Area'!I84)</f>
        <v>AR</v>
      </c>
      <c r="Q84" s="10" t="str">
        <f>IF(IF(K84="-","Yes",K84)="Yes",'Policy Clause Build'!C$3,IF(J84="-",'Policy Clause Build'!C$3,IF(ISNUMBER(SEARCH('Policy Clause Build'!C$3,'Configuration Area'!J84))=TRUE,'Policy Clause Build'!C$3,'Configuration Area'!J84)))</f>
        <v>Air</v>
      </c>
      <c r="R84" s="10" t="str">
        <f>IF(IF(M84="-","Yes",M84)="Yes",'Policy Clause Build'!C$4,IF(L84="-",'Policy Clause Build'!C$4,'Configuration Area'!L84))</f>
        <v>Dry</v>
      </c>
      <c r="S84" s="10" t="str">
        <f>IF(IF(O84="-","Yes",O84)="Yes","Yes",IF(N84='Policy Clause Build'!C$5,"Yes","No"))</f>
        <v>Yes</v>
      </c>
      <c r="T84" s="11" t="str">
        <f>IF(AND(P84='Policy Clause Build'!C$2,'Configuration Area'!Q84='Policy Clause Build'!C$3,'Configuration Area'!R84='Policy Clause Build'!C$4,'Configuration Area'!S84="Yes"),"Yes","No")</f>
        <v>Yes</v>
      </c>
      <c r="U84" s="11" t="s">
        <v>17</v>
      </c>
      <c r="W84" s="0">
        <f t="shared" si="2" ca="1"/>
        <v>84</v>
      </c>
      <c r="X84" s="0" t="e">
        <f t="shared" si="3" ca="1"/>
        <v>#VALUE!</v>
      </c>
    </row>
    <row r="85">
      <c r="B85" s="16" t="s">
        <v>79</v>
      </c>
      <c r="C85" s="10" t="s">
        <v>174</v>
      </c>
      <c r="D85" s="17">
        <v>830</v>
      </c>
      <c r="E85" s="11" t="s">
        <v>179</v>
      </c>
      <c r="F85" s="43">
        <v>3</v>
      </c>
      <c r="G85" s="11" t="s">
        <v>17</v>
      </c>
      <c r="I85" s="10" t="s">
        <v>17</v>
      </c>
      <c r="J85" s="11" t="s">
        <v>17</v>
      </c>
      <c r="K85" s="11" t="s">
        <v>17</v>
      </c>
      <c r="L85" s="11" t="s">
        <v>17</v>
      </c>
      <c r="M85" s="11" t="s">
        <v>17</v>
      </c>
      <c r="N85" s="11" t="s">
        <v>17</v>
      </c>
      <c r="O85" s="11" t="s">
        <v>17</v>
      </c>
      <c r="P85" s="10" t="str">
        <f>IF(I85="-",'Policy Clause Build'!C$2,'Configuration Area'!I85)</f>
        <v>AR</v>
      </c>
      <c r="Q85" s="10" t="str">
        <f>IF(IF(K85="-","Yes",K85)="Yes",'Policy Clause Build'!C$3,IF(J85="-",'Policy Clause Build'!C$3,IF(ISNUMBER(SEARCH('Policy Clause Build'!C$3,'Configuration Area'!J85))=TRUE,'Policy Clause Build'!C$3,'Configuration Area'!J85)))</f>
        <v>Air</v>
      </c>
      <c r="R85" s="10" t="str">
        <f>IF(IF(M85="-","Yes",M85)="Yes",'Policy Clause Build'!C$4,IF(L85="-",'Policy Clause Build'!C$4,'Configuration Area'!L85))</f>
        <v>Dry</v>
      </c>
      <c r="S85" s="10" t="str">
        <f>IF(IF(O85="-","Yes",O85)="Yes","Yes",IF(N85='Policy Clause Build'!C$5,"Yes","No"))</f>
        <v>Yes</v>
      </c>
      <c r="T85" s="11" t="str">
        <f>IF(AND(P85='Policy Clause Build'!C$2,'Configuration Area'!Q85='Policy Clause Build'!C$3,'Configuration Area'!R85='Policy Clause Build'!C$4,'Configuration Area'!S85="Yes"),"Yes","No")</f>
        <v>Yes</v>
      </c>
      <c r="U85" s="11" t="s">
        <v>17</v>
      </c>
      <c r="W85" s="0">
        <f t="shared" si="2" ca="1"/>
        <v>85</v>
      </c>
      <c r="X85" s="0" t="e">
        <f t="shared" si="3" ca="1"/>
        <v>#VALUE!</v>
      </c>
    </row>
    <row r="86">
      <c r="B86" s="16" t="s">
        <v>87</v>
      </c>
      <c r="C86" s="10" t="s">
        <v>174</v>
      </c>
      <c r="D86" s="17">
        <v>840</v>
      </c>
      <c r="E86" s="11" t="s">
        <v>180</v>
      </c>
      <c r="F86" s="43">
        <v>3</v>
      </c>
      <c r="G86" s="11" t="s">
        <v>17</v>
      </c>
      <c r="I86" s="10" t="s">
        <v>17</v>
      </c>
      <c r="J86" s="11" t="s">
        <v>17</v>
      </c>
      <c r="K86" s="11" t="s">
        <v>17</v>
      </c>
      <c r="L86" s="11" t="s">
        <v>17</v>
      </c>
      <c r="M86" s="11" t="s">
        <v>17</v>
      </c>
      <c r="N86" s="11" t="s">
        <v>17</v>
      </c>
      <c r="O86" s="11" t="s">
        <v>17</v>
      </c>
      <c r="P86" s="10" t="str">
        <f>IF(I86="-",'Policy Clause Build'!C$2,'Configuration Area'!I86)</f>
        <v>AR</v>
      </c>
      <c r="Q86" s="10" t="str">
        <f>IF(IF(K86="-","Yes",K86)="Yes",'Policy Clause Build'!C$3,IF(J86="-",'Policy Clause Build'!C$3,IF(ISNUMBER(SEARCH('Policy Clause Build'!C$3,'Configuration Area'!J86))=TRUE,'Policy Clause Build'!C$3,'Configuration Area'!J86)))</f>
        <v>Air</v>
      </c>
      <c r="R86" s="10" t="str">
        <f>IF(IF(M86="-","Yes",M86)="Yes",'Policy Clause Build'!C$4,IF(L86="-",'Policy Clause Build'!C$4,'Configuration Area'!L86))</f>
        <v>Dry</v>
      </c>
      <c r="S86" s="10" t="str">
        <f>IF(IF(O86="-","Yes",O86)="Yes","Yes",IF(N86='Policy Clause Build'!C$5,"Yes","No"))</f>
        <v>Yes</v>
      </c>
      <c r="T86" s="11" t="str">
        <f>IF(AND(P86='Policy Clause Build'!C$2,'Configuration Area'!Q86='Policy Clause Build'!C$3,'Configuration Area'!R86='Policy Clause Build'!C$4,'Configuration Area'!S86="Yes"),"Yes","No")</f>
        <v>Yes</v>
      </c>
      <c r="U86" s="11" t="s">
        <v>17</v>
      </c>
      <c r="W86" s="0">
        <f t="shared" si="2" ca="1"/>
        <v>86</v>
      </c>
      <c r="X86" s="0" t="e">
        <f t="shared" si="3" ca="1"/>
        <v>#VALUE!</v>
      </c>
    </row>
    <row r="87">
      <c r="B87" s="16" t="s">
        <v>76</v>
      </c>
      <c r="C87" s="10" t="s">
        <v>174</v>
      </c>
      <c r="D87" s="17">
        <v>850</v>
      </c>
      <c r="E87" s="11" t="s">
        <v>181</v>
      </c>
      <c r="F87" s="43">
        <v>3</v>
      </c>
      <c r="G87" s="11" t="s">
        <v>17</v>
      </c>
      <c r="I87" s="10" t="s">
        <v>17</v>
      </c>
      <c r="J87" s="11" t="s">
        <v>17</v>
      </c>
      <c r="K87" s="11" t="s">
        <v>17</v>
      </c>
      <c r="L87" s="11" t="s">
        <v>17</v>
      </c>
      <c r="M87" s="11" t="s">
        <v>17</v>
      </c>
      <c r="N87" s="11" t="s">
        <v>17</v>
      </c>
      <c r="O87" s="11" t="s">
        <v>17</v>
      </c>
      <c r="P87" s="10" t="str">
        <f>IF(I87="-",'Policy Clause Build'!C$2,'Configuration Area'!I87)</f>
        <v>AR</v>
      </c>
      <c r="Q87" s="10" t="str">
        <f>IF(IF(K87="-","Yes",K87)="Yes",'Policy Clause Build'!C$3,IF(J87="-",'Policy Clause Build'!C$3,IF(ISNUMBER(SEARCH('Policy Clause Build'!C$3,'Configuration Area'!J87))=TRUE,'Policy Clause Build'!C$3,'Configuration Area'!J87)))</f>
        <v>Air</v>
      </c>
      <c r="R87" s="10" t="str">
        <f>IF(IF(M87="-","Yes",M87)="Yes",'Policy Clause Build'!C$4,IF(L87="-",'Policy Clause Build'!C$4,'Configuration Area'!L87))</f>
        <v>Dry</v>
      </c>
      <c r="S87" s="10" t="str">
        <f>IF(IF(O87="-","Yes",O87)="Yes","Yes",IF(N87='Policy Clause Build'!C$5,"Yes","No"))</f>
        <v>Yes</v>
      </c>
      <c r="T87" s="11" t="str">
        <f>IF(AND(P87='Policy Clause Build'!C$2,'Configuration Area'!Q87='Policy Clause Build'!C$3,'Configuration Area'!R87='Policy Clause Build'!C$4,'Configuration Area'!S87="Yes"),"Yes","No")</f>
        <v>Yes</v>
      </c>
      <c r="U87" s="11" t="s">
        <v>17</v>
      </c>
      <c r="W87" s="0">
        <f t="shared" si="2" ca="1"/>
        <v>87</v>
      </c>
      <c r="X87" s="0" t="e">
        <f t="shared" si="3" ca="1"/>
        <v>#VALUE!</v>
      </c>
    </row>
    <row r="88">
      <c r="B88" s="16" t="s">
        <v>79</v>
      </c>
      <c r="C88" s="10" t="s">
        <v>174</v>
      </c>
      <c r="D88" s="17">
        <v>860</v>
      </c>
      <c r="E88" s="11" t="s">
        <v>182</v>
      </c>
      <c r="F88" s="43">
        <v>3</v>
      </c>
      <c r="G88" s="11" t="s">
        <v>17</v>
      </c>
      <c r="I88" s="10" t="s">
        <v>17</v>
      </c>
      <c r="J88" s="11" t="s">
        <v>17</v>
      </c>
      <c r="K88" s="11" t="s">
        <v>17</v>
      </c>
      <c r="L88" s="11" t="s">
        <v>17</v>
      </c>
      <c r="M88" s="11" t="s">
        <v>17</v>
      </c>
      <c r="N88" s="11" t="s">
        <v>17</v>
      </c>
      <c r="O88" s="11" t="s">
        <v>17</v>
      </c>
      <c r="P88" s="10" t="str">
        <f>IF(I88="-",'Policy Clause Build'!C$2,'Configuration Area'!I88)</f>
        <v>AR</v>
      </c>
      <c r="Q88" s="10" t="str">
        <f>IF(IF(K88="-","Yes",K88)="Yes",'Policy Clause Build'!C$3,IF(J88="-",'Policy Clause Build'!C$3,IF(ISNUMBER(SEARCH('Policy Clause Build'!C$3,'Configuration Area'!J88))=TRUE,'Policy Clause Build'!C$3,'Configuration Area'!J88)))</f>
        <v>Air</v>
      </c>
      <c r="R88" s="10" t="str">
        <f>IF(IF(M88="-","Yes",M88)="Yes",'Policy Clause Build'!C$4,IF(L88="-",'Policy Clause Build'!C$4,'Configuration Area'!L88))</f>
        <v>Dry</v>
      </c>
      <c r="S88" s="10" t="str">
        <f>IF(IF(O88="-","Yes",O88)="Yes","Yes",IF(N88='Policy Clause Build'!C$5,"Yes","No"))</f>
        <v>Yes</v>
      </c>
      <c r="T88" s="11" t="str">
        <f>IF(AND(P88='Policy Clause Build'!C$2,'Configuration Area'!Q88='Policy Clause Build'!C$3,'Configuration Area'!R88='Policy Clause Build'!C$4,'Configuration Area'!S88="Yes"),"Yes","No")</f>
        <v>Yes</v>
      </c>
      <c r="U88" s="11" t="s">
        <v>17</v>
      </c>
      <c r="W88" s="0">
        <f t="shared" si="2" ca="1"/>
        <v>88</v>
      </c>
      <c r="X88" s="0" t="e">
        <f t="shared" si="3" ca="1"/>
        <v>#VALUE!</v>
      </c>
    </row>
    <row r="89">
      <c r="B89" s="16" t="s">
        <v>76</v>
      </c>
      <c r="C89" s="10" t="s">
        <v>174</v>
      </c>
      <c r="D89" s="17">
        <v>870</v>
      </c>
      <c r="E89" s="11" t="s">
        <v>183</v>
      </c>
      <c r="F89" s="43">
        <v>3</v>
      </c>
      <c r="G89" s="11" t="s">
        <v>17</v>
      </c>
      <c r="I89" s="10" t="s">
        <v>17</v>
      </c>
      <c r="J89" s="11" t="s">
        <v>17</v>
      </c>
      <c r="K89" s="11" t="s">
        <v>17</v>
      </c>
      <c r="L89" s="11" t="s">
        <v>17</v>
      </c>
      <c r="M89" s="11" t="s">
        <v>17</v>
      </c>
      <c r="N89" s="11" t="s">
        <v>17</v>
      </c>
      <c r="O89" s="11" t="s">
        <v>17</v>
      </c>
      <c r="P89" s="10" t="str">
        <f>IF(I89="-",'Policy Clause Build'!C$2,'Configuration Area'!I89)</f>
        <v>AR</v>
      </c>
      <c r="Q89" s="10" t="str">
        <f>IF(IF(K89="-","Yes",K89)="Yes",'Policy Clause Build'!C$3,IF(J89="-",'Policy Clause Build'!C$3,IF(ISNUMBER(SEARCH('Policy Clause Build'!C$3,'Configuration Area'!J89))=TRUE,'Policy Clause Build'!C$3,'Configuration Area'!J89)))</f>
        <v>Air</v>
      </c>
      <c r="R89" s="10" t="str">
        <f>IF(IF(M89="-","Yes",M89)="Yes",'Policy Clause Build'!C$4,IF(L89="-",'Policy Clause Build'!C$4,'Configuration Area'!L89))</f>
        <v>Dry</v>
      </c>
      <c r="S89" s="10" t="str">
        <f>IF(IF(O89="-","Yes",O89)="Yes","Yes",IF(N89='Policy Clause Build'!C$5,"Yes","No"))</f>
        <v>Yes</v>
      </c>
      <c r="T89" s="11" t="str">
        <f>IF(AND(P89='Policy Clause Build'!C$2,'Configuration Area'!Q89='Policy Clause Build'!C$3,'Configuration Area'!R89='Policy Clause Build'!C$4,'Configuration Area'!S89="Yes"),"Yes","No")</f>
        <v>Yes</v>
      </c>
      <c r="U89" s="11" t="s">
        <v>17</v>
      </c>
      <c r="W89" s="0">
        <f t="shared" si="2" ca="1"/>
        <v>89</v>
      </c>
      <c r="X89" s="0" t="e">
        <f t="shared" si="3" ca="1"/>
        <v>#VALUE!</v>
      </c>
    </row>
    <row r="90">
      <c r="B90" s="16" t="s">
        <v>79</v>
      </c>
      <c r="C90" s="10" t="s">
        <v>184</v>
      </c>
      <c r="D90" s="17">
        <v>880</v>
      </c>
      <c r="E90" s="11" t="s">
        <v>185</v>
      </c>
      <c r="F90" s="42" t="s">
        <v>17</v>
      </c>
      <c r="G90" s="11" t="s">
        <v>31</v>
      </c>
      <c r="I90" s="10" t="s">
        <v>17</v>
      </c>
      <c r="J90" s="11" t="s">
        <v>17</v>
      </c>
      <c r="K90" s="11" t="s">
        <v>17</v>
      </c>
      <c r="L90" s="11" t="s">
        <v>17</v>
      </c>
      <c r="M90" s="11" t="s">
        <v>17</v>
      </c>
      <c r="N90" s="11" t="s">
        <v>17</v>
      </c>
      <c r="O90" s="11" t="s">
        <v>17</v>
      </c>
      <c r="P90" s="10" t="str">
        <f>IF(I90="-",'Policy Clause Build'!C$2,'Configuration Area'!I90)</f>
        <v>AR</v>
      </c>
      <c r="Q90" s="10" t="str">
        <f>IF(IF(K90="-","Yes",K90)="Yes",'Policy Clause Build'!C$3,IF(J90="-",'Policy Clause Build'!C$3,IF(ISNUMBER(SEARCH('Policy Clause Build'!C$3,'Configuration Area'!J90))=TRUE,'Policy Clause Build'!C$3,'Configuration Area'!J90)))</f>
        <v>Air</v>
      </c>
      <c r="R90" s="10" t="str">
        <f>IF(IF(M90="-","Yes",M90)="Yes",'Policy Clause Build'!C$4,IF(L90="-",'Policy Clause Build'!C$4,'Configuration Area'!L90))</f>
        <v>Dry</v>
      </c>
      <c r="S90" s="10" t="str">
        <f>IF(IF(O90="-","Yes",O90)="Yes","Yes",IF(N90='Policy Clause Build'!C$5,"Yes","No"))</f>
        <v>Yes</v>
      </c>
      <c r="T90" s="11" t="str">
        <f>IF(AND(P90='Policy Clause Build'!C$2,'Configuration Area'!Q90='Policy Clause Build'!C$3,'Configuration Area'!R90='Policy Clause Build'!C$4,'Configuration Area'!S90="Yes"),"Yes","No")</f>
        <v>Yes</v>
      </c>
      <c r="U90" s="11" t="s">
        <v>17</v>
      </c>
      <c r="W90" s="0">
        <f t="shared" si="2" ca="1"/>
        <v>90</v>
      </c>
      <c r="X90" s="0" t="e">
        <f t="shared" si="3" ca="1"/>
        <v>#VALUE!</v>
      </c>
    </row>
    <row r="91">
      <c r="B91" s="16" t="s">
        <v>76</v>
      </c>
      <c r="C91" s="10" t="s">
        <v>186</v>
      </c>
      <c r="D91" s="17">
        <v>890</v>
      </c>
      <c r="E91" s="11" t="s">
        <v>187</v>
      </c>
      <c r="F91" s="43">
        <v>1</v>
      </c>
      <c r="G91" s="11" t="s">
        <v>31</v>
      </c>
      <c r="I91" s="10" t="s">
        <v>17</v>
      </c>
      <c r="J91" s="11" t="s">
        <v>17</v>
      </c>
      <c r="K91" s="11" t="s">
        <v>17</v>
      </c>
      <c r="L91" s="11" t="s">
        <v>17</v>
      </c>
      <c r="M91" s="11" t="s">
        <v>17</v>
      </c>
      <c r="N91" s="11" t="s">
        <v>17</v>
      </c>
      <c r="O91" s="11" t="s">
        <v>17</v>
      </c>
      <c r="P91" s="10" t="str">
        <f>IF(I91="-",'Policy Clause Build'!C$2,'Configuration Area'!I91)</f>
        <v>AR</v>
      </c>
      <c r="Q91" s="10" t="str">
        <f>IF(IF(K91="-","Yes",K91)="Yes",'Policy Clause Build'!C$3,IF(J91="-",'Policy Clause Build'!C$3,IF(ISNUMBER(SEARCH('Policy Clause Build'!C$3,'Configuration Area'!J91))=TRUE,'Policy Clause Build'!C$3,'Configuration Area'!J91)))</f>
        <v>Air</v>
      </c>
      <c r="R91" s="10" t="str">
        <f>IF(IF(M91="-","Yes",M91)="Yes",'Policy Clause Build'!C$4,IF(L91="-",'Policy Clause Build'!C$4,'Configuration Area'!L91))</f>
        <v>Dry</v>
      </c>
      <c r="S91" s="10" t="str">
        <f>IF(IF(O91="-","Yes",O91)="Yes","Yes",IF(N91='Policy Clause Build'!C$5,"Yes","No"))</f>
        <v>Yes</v>
      </c>
      <c r="T91" s="11" t="str">
        <f>IF(AND(P91='Policy Clause Build'!C$2,'Configuration Area'!Q91='Policy Clause Build'!C$3,'Configuration Area'!R91='Policy Clause Build'!C$4,'Configuration Area'!S91="Yes"),"Yes","No")</f>
        <v>Yes</v>
      </c>
      <c r="U91" s="11" t="s">
        <v>17</v>
      </c>
      <c r="W91" s="0">
        <f t="shared" si="2" ca="1"/>
        <v>91</v>
      </c>
      <c r="X91" s="0" t="e">
        <f t="shared" si="3" ca="1"/>
        <v>#VALUE!</v>
      </c>
    </row>
    <row r="92">
      <c r="B92" s="16" t="s">
        <v>79</v>
      </c>
      <c r="C92" s="10" t="s">
        <v>188</v>
      </c>
      <c r="D92" s="17">
        <v>900</v>
      </c>
      <c r="E92" s="11" t="s">
        <v>189</v>
      </c>
      <c r="F92" s="43">
        <v>2</v>
      </c>
      <c r="G92" s="11" t="s">
        <v>17</v>
      </c>
      <c r="I92" s="10" t="s">
        <v>17</v>
      </c>
      <c r="J92" s="11" t="s">
        <v>17</v>
      </c>
      <c r="K92" s="11" t="s">
        <v>17</v>
      </c>
      <c r="L92" s="11" t="s">
        <v>17</v>
      </c>
      <c r="M92" s="11" t="s">
        <v>17</v>
      </c>
      <c r="N92" s="11" t="s">
        <v>17</v>
      </c>
      <c r="O92" s="11" t="s">
        <v>17</v>
      </c>
      <c r="P92" s="10" t="str">
        <f>IF(I92="-",'Policy Clause Build'!C$2,'Configuration Area'!I92)</f>
        <v>AR</v>
      </c>
      <c r="Q92" s="10" t="str">
        <f>IF(IF(K92="-","Yes",K92)="Yes",'Policy Clause Build'!C$3,IF(J92="-",'Policy Clause Build'!C$3,IF(ISNUMBER(SEARCH('Policy Clause Build'!C$3,'Configuration Area'!J92))=TRUE,'Policy Clause Build'!C$3,'Configuration Area'!J92)))</f>
        <v>Air</v>
      </c>
      <c r="R92" s="10" t="str">
        <f>IF(IF(M92="-","Yes",M92)="Yes",'Policy Clause Build'!C$4,IF(L92="-",'Policy Clause Build'!C$4,'Configuration Area'!L92))</f>
        <v>Dry</v>
      </c>
      <c r="S92" s="10" t="str">
        <f>IF(IF(O92="-","Yes",O92)="Yes","Yes",IF(N92='Policy Clause Build'!C$5,"Yes","No"))</f>
        <v>Yes</v>
      </c>
      <c r="T92" s="11" t="str">
        <f>IF(AND(P92='Policy Clause Build'!C$2,'Configuration Area'!Q92='Policy Clause Build'!C$3,'Configuration Area'!R92='Policy Clause Build'!C$4,'Configuration Area'!S92="Yes"),"Yes","No")</f>
        <v>Yes</v>
      </c>
      <c r="U92" s="11" t="s">
        <v>17</v>
      </c>
      <c r="W92" s="0">
        <f t="shared" si="2" ca="1"/>
        <v>92</v>
      </c>
      <c r="X92" s="0" t="e">
        <f t="shared" si="3" ca="1"/>
        <v>#VALUE!</v>
      </c>
    </row>
    <row r="93">
      <c r="B93" s="16" t="s">
        <v>87</v>
      </c>
      <c r="C93" s="10" t="s">
        <v>190</v>
      </c>
      <c r="D93" s="17">
        <v>910</v>
      </c>
      <c r="E93" s="11" t="s">
        <v>191</v>
      </c>
      <c r="F93" s="43">
        <v>3</v>
      </c>
      <c r="G93" s="11" t="s">
        <v>17</v>
      </c>
      <c r="I93" s="10" t="s">
        <v>17</v>
      </c>
      <c r="J93" s="11" t="s">
        <v>17</v>
      </c>
      <c r="K93" s="11" t="s">
        <v>17</v>
      </c>
      <c r="L93" s="11" t="s">
        <v>17</v>
      </c>
      <c r="M93" s="11" t="s">
        <v>17</v>
      </c>
      <c r="N93" s="11" t="s">
        <v>17</v>
      </c>
      <c r="O93" s="11" t="s">
        <v>17</v>
      </c>
      <c r="P93" s="10" t="str">
        <f>IF(I93="-",'Policy Clause Build'!C$2,'Configuration Area'!I93)</f>
        <v>AR</v>
      </c>
      <c r="Q93" s="10" t="str">
        <f>IF(IF(K93="-","Yes",K93)="Yes",'Policy Clause Build'!C$3,IF(J93="-",'Policy Clause Build'!C$3,IF(ISNUMBER(SEARCH('Policy Clause Build'!C$3,'Configuration Area'!J93))=TRUE,'Policy Clause Build'!C$3,'Configuration Area'!J93)))</f>
        <v>Air</v>
      </c>
      <c r="R93" s="10" t="str">
        <f>IF(IF(M93="-","Yes",M93)="Yes",'Policy Clause Build'!C$4,IF(L93="-",'Policy Clause Build'!C$4,'Configuration Area'!L93))</f>
        <v>Dry</v>
      </c>
      <c r="S93" s="10" t="str">
        <f>IF(IF(O93="-","Yes",O93)="Yes","Yes",IF(N93='Policy Clause Build'!C$5,"Yes","No"))</f>
        <v>Yes</v>
      </c>
      <c r="T93" s="11" t="str">
        <f>IF(AND(P93='Policy Clause Build'!C$2,'Configuration Area'!Q93='Policy Clause Build'!C$3,'Configuration Area'!R93='Policy Clause Build'!C$4,'Configuration Area'!S93="Yes"),"Yes","No")</f>
        <v>Yes</v>
      </c>
      <c r="U93" s="11" t="s">
        <v>17</v>
      </c>
      <c r="W93" s="0">
        <f t="shared" si="2" ca="1"/>
        <v>93</v>
      </c>
      <c r="X93" s="0" t="e">
        <f t="shared" si="3" ca="1"/>
        <v>#VALUE!</v>
      </c>
    </row>
    <row r="94">
      <c r="B94" s="16" t="s">
        <v>76</v>
      </c>
      <c r="C94" s="10" t="s">
        <v>190</v>
      </c>
      <c r="D94" s="17">
        <v>920</v>
      </c>
      <c r="E94" s="11" t="s">
        <v>192</v>
      </c>
      <c r="F94" s="43">
        <v>3</v>
      </c>
      <c r="G94" s="11" t="s">
        <v>17</v>
      </c>
      <c r="I94" s="10" t="s">
        <v>17</v>
      </c>
      <c r="J94" s="11" t="s">
        <v>17</v>
      </c>
      <c r="K94" s="11" t="s">
        <v>17</v>
      </c>
      <c r="L94" s="11" t="s">
        <v>17</v>
      </c>
      <c r="M94" s="11" t="s">
        <v>17</v>
      </c>
      <c r="N94" s="11" t="s">
        <v>17</v>
      </c>
      <c r="O94" s="11" t="s">
        <v>17</v>
      </c>
      <c r="P94" s="10" t="str">
        <f>IF(I94="-",'Policy Clause Build'!C$2,'Configuration Area'!I94)</f>
        <v>AR</v>
      </c>
      <c r="Q94" s="10" t="str">
        <f>IF(IF(K94="-","Yes",K94)="Yes",'Policy Clause Build'!C$3,IF(J94="-",'Policy Clause Build'!C$3,IF(ISNUMBER(SEARCH('Policy Clause Build'!C$3,'Configuration Area'!J94))=TRUE,'Policy Clause Build'!C$3,'Configuration Area'!J94)))</f>
        <v>Air</v>
      </c>
      <c r="R94" s="10" t="str">
        <f>IF(IF(M94="-","Yes",M94)="Yes",'Policy Clause Build'!C$4,IF(L94="-",'Policy Clause Build'!C$4,'Configuration Area'!L94))</f>
        <v>Dry</v>
      </c>
      <c r="S94" s="10" t="str">
        <f>IF(IF(O94="-","Yes",O94)="Yes","Yes",IF(N94='Policy Clause Build'!C$5,"Yes","No"))</f>
        <v>Yes</v>
      </c>
      <c r="T94" s="11" t="str">
        <f>IF(AND(P94='Policy Clause Build'!C$2,'Configuration Area'!Q94='Policy Clause Build'!C$3,'Configuration Area'!R94='Policy Clause Build'!C$4,'Configuration Area'!S94="Yes"),"Yes","No")</f>
        <v>Yes</v>
      </c>
      <c r="U94" s="11" t="s">
        <v>17</v>
      </c>
      <c r="W94" s="0">
        <f t="shared" si="2" ca="1"/>
        <v>94</v>
      </c>
      <c r="X94" s="0" t="e">
        <f t="shared" si="3" ca="1"/>
        <v>#VALUE!</v>
      </c>
    </row>
    <row r="95">
      <c r="B95" s="16" t="s">
        <v>79</v>
      </c>
      <c r="C95" s="10" t="s">
        <v>190</v>
      </c>
      <c r="D95" s="17">
        <v>930</v>
      </c>
      <c r="E95" s="11" t="s">
        <v>193</v>
      </c>
      <c r="F95" s="43">
        <v>3</v>
      </c>
      <c r="G95" s="11" t="s">
        <v>17</v>
      </c>
      <c r="I95" s="10" t="s">
        <v>17</v>
      </c>
      <c r="J95" s="11" t="s">
        <v>17</v>
      </c>
      <c r="K95" s="11" t="s">
        <v>17</v>
      </c>
      <c r="L95" s="11" t="s">
        <v>17</v>
      </c>
      <c r="M95" s="11" t="s">
        <v>17</v>
      </c>
      <c r="N95" s="11" t="s">
        <v>17</v>
      </c>
      <c r="O95" s="11" t="s">
        <v>17</v>
      </c>
      <c r="P95" s="10" t="str">
        <f>IF(I95="-",'Policy Clause Build'!C$2,'Configuration Area'!I95)</f>
        <v>AR</v>
      </c>
      <c r="Q95" s="10" t="str">
        <f>IF(IF(K95="-","Yes",K95)="Yes",'Policy Clause Build'!C$3,IF(J95="-",'Policy Clause Build'!C$3,IF(ISNUMBER(SEARCH('Policy Clause Build'!C$3,'Configuration Area'!J95))=TRUE,'Policy Clause Build'!C$3,'Configuration Area'!J95)))</f>
        <v>Air</v>
      </c>
      <c r="R95" s="10" t="str">
        <f>IF(IF(M95="-","Yes",M95)="Yes",'Policy Clause Build'!C$4,IF(L95="-",'Policy Clause Build'!C$4,'Configuration Area'!L95))</f>
        <v>Dry</v>
      </c>
      <c r="S95" s="10" t="str">
        <f>IF(IF(O95="-","Yes",O95)="Yes","Yes",IF(N95='Policy Clause Build'!C$5,"Yes","No"))</f>
        <v>Yes</v>
      </c>
      <c r="T95" s="11" t="str">
        <f>IF(AND(P95='Policy Clause Build'!C$2,'Configuration Area'!Q95='Policy Clause Build'!C$3,'Configuration Area'!R95='Policy Clause Build'!C$4,'Configuration Area'!S95="Yes"),"Yes","No")</f>
        <v>Yes</v>
      </c>
      <c r="U95" s="11" t="s">
        <v>17</v>
      </c>
      <c r="W95" s="0">
        <f t="shared" si="2" ca="1"/>
        <v>95</v>
      </c>
      <c r="X95" s="0" t="e">
        <f t="shared" si="3" ca="1"/>
        <v>#VALUE!</v>
      </c>
    </row>
    <row r="96">
      <c r="B96" s="16" t="s">
        <v>87</v>
      </c>
      <c r="C96" s="10" t="s">
        <v>190</v>
      </c>
      <c r="D96" s="17">
        <v>940</v>
      </c>
      <c r="E96" s="11" t="s">
        <v>194</v>
      </c>
      <c r="F96" s="43">
        <v>3</v>
      </c>
      <c r="G96" s="11" t="s">
        <v>17</v>
      </c>
      <c r="I96" s="10" t="s">
        <v>17</v>
      </c>
      <c r="J96" s="11" t="s">
        <v>17</v>
      </c>
      <c r="K96" s="11" t="s">
        <v>17</v>
      </c>
      <c r="L96" s="11" t="s">
        <v>17</v>
      </c>
      <c r="M96" s="11" t="s">
        <v>17</v>
      </c>
      <c r="N96" s="11" t="s">
        <v>17</v>
      </c>
      <c r="O96" s="11" t="s">
        <v>17</v>
      </c>
      <c r="P96" s="10" t="str">
        <f>IF(I96="-",'Policy Clause Build'!C$2,'Configuration Area'!I96)</f>
        <v>AR</v>
      </c>
      <c r="Q96" s="10" t="str">
        <f>IF(IF(K96="-","Yes",K96)="Yes",'Policy Clause Build'!C$3,IF(J96="-",'Policy Clause Build'!C$3,IF(ISNUMBER(SEARCH('Policy Clause Build'!C$3,'Configuration Area'!J96))=TRUE,'Policy Clause Build'!C$3,'Configuration Area'!J96)))</f>
        <v>Air</v>
      </c>
      <c r="R96" s="10" t="str">
        <f>IF(IF(M96="-","Yes",M96)="Yes",'Policy Clause Build'!C$4,IF(L96="-",'Policy Clause Build'!C$4,'Configuration Area'!L96))</f>
        <v>Dry</v>
      </c>
      <c r="S96" s="10" t="str">
        <f>IF(IF(O96="-","Yes",O96)="Yes","Yes",IF(N96='Policy Clause Build'!C$5,"Yes","No"))</f>
        <v>Yes</v>
      </c>
      <c r="T96" s="11" t="str">
        <f>IF(AND(P96='Policy Clause Build'!C$2,'Configuration Area'!Q96='Policy Clause Build'!C$3,'Configuration Area'!R96='Policy Clause Build'!C$4,'Configuration Area'!S96="Yes"),"Yes","No")</f>
        <v>Yes</v>
      </c>
      <c r="U96" s="11" t="s">
        <v>17</v>
      </c>
      <c r="W96" s="0">
        <f t="shared" si="2" ca="1"/>
        <v>96</v>
      </c>
      <c r="X96" s="0" t="e">
        <f t="shared" si="3" ca="1"/>
        <v>#VALUE!</v>
      </c>
    </row>
    <row r="97">
      <c r="B97" s="16" t="s">
        <v>76</v>
      </c>
      <c r="C97" s="10" t="s">
        <v>188</v>
      </c>
      <c r="D97" s="17">
        <v>950</v>
      </c>
      <c r="E97" s="11" t="s">
        <v>195</v>
      </c>
      <c r="F97" s="42">
        <v>2</v>
      </c>
      <c r="G97" s="11" t="s">
        <v>17</v>
      </c>
      <c r="I97" s="10" t="s">
        <v>17</v>
      </c>
      <c r="J97" s="11" t="s">
        <v>17</v>
      </c>
      <c r="K97" s="11" t="s">
        <v>17</v>
      </c>
      <c r="L97" s="11" t="s">
        <v>17</v>
      </c>
      <c r="M97" s="11" t="s">
        <v>17</v>
      </c>
      <c r="N97" s="11" t="s">
        <v>17</v>
      </c>
      <c r="O97" s="11" t="s">
        <v>17</v>
      </c>
      <c r="P97" s="10" t="str">
        <f>IF(I97="-",'Policy Clause Build'!C$2,'Configuration Area'!I97)</f>
        <v>AR</v>
      </c>
      <c r="Q97" s="10" t="str">
        <f>IF(IF(K97="-","Yes",K97)="Yes",'Policy Clause Build'!C$3,IF(J97="-",'Policy Clause Build'!C$3,IF(ISNUMBER(SEARCH('Policy Clause Build'!C$3,'Configuration Area'!J97))=TRUE,'Policy Clause Build'!C$3,'Configuration Area'!J97)))</f>
        <v>Air</v>
      </c>
      <c r="R97" s="10" t="str">
        <f>IF(IF(M97="-","Yes",M97)="Yes",'Policy Clause Build'!C$4,IF(L97="-",'Policy Clause Build'!C$4,'Configuration Area'!L97))</f>
        <v>Dry</v>
      </c>
      <c r="S97" s="10" t="str">
        <f>IF(IF(O97="-","Yes",O97)="Yes","Yes",IF(N97='Policy Clause Build'!C$5,"Yes","No"))</f>
        <v>Yes</v>
      </c>
      <c r="T97" s="11" t="str">
        <f>IF(AND(P97='Policy Clause Build'!C$2,'Configuration Area'!Q97='Policy Clause Build'!C$3,'Configuration Area'!R97='Policy Clause Build'!C$4,'Configuration Area'!S97="Yes"),"Yes","No")</f>
        <v>Yes</v>
      </c>
      <c r="U97" s="11" t="s">
        <v>17</v>
      </c>
      <c r="W97" s="0">
        <f t="shared" si="2" ca="1"/>
        <v>97</v>
      </c>
      <c r="X97" s="0" t="e">
        <f t="shared" si="3" ca="1"/>
        <v>#VALUE!</v>
      </c>
    </row>
    <row r="98">
      <c r="B98" s="16" t="s">
        <v>79</v>
      </c>
      <c r="C98" s="10" t="s">
        <v>190</v>
      </c>
      <c r="D98" s="17">
        <v>960</v>
      </c>
      <c r="E98" s="11" t="s">
        <v>196</v>
      </c>
      <c r="F98" s="42">
        <v>3</v>
      </c>
      <c r="G98" s="11" t="s">
        <v>17</v>
      </c>
      <c r="I98" s="10" t="s">
        <v>17</v>
      </c>
      <c r="J98" s="11" t="s">
        <v>17</v>
      </c>
      <c r="K98" s="11" t="s">
        <v>17</v>
      </c>
      <c r="L98" s="11" t="s">
        <v>17</v>
      </c>
      <c r="M98" s="11" t="s">
        <v>17</v>
      </c>
      <c r="N98" s="11" t="s">
        <v>17</v>
      </c>
      <c r="O98" s="11" t="s">
        <v>17</v>
      </c>
      <c r="P98" s="10" t="str">
        <f>IF(I98="-",'Policy Clause Build'!C$2,'Configuration Area'!I98)</f>
        <v>AR</v>
      </c>
      <c r="Q98" s="10" t="str">
        <f>IF(IF(K98="-","Yes",K98)="Yes",'Policy Clause Build'!C$3,IF(J98="-",'Policy Clause Build'!C$3,IF(ISNUMBER(SEARCH('Policy Clause Build'!C$3,'Configuration Area'!J98))=TRUE,'Policy Clause Build'!C$3,'Configuration Area'!J98)))</f>
        <v>Air</v>
      </c>
      <c r="R98" s="10" t="str">
        <f>IF(IF(M98="-","Yes",M98)="Yes",'Policy Clause Build'!C$4,IF(L98="-",'Policy Clause Build'!C$4,'Configuration Area'!L98))</f>
        <v>Dry</v>
      </c>
      <c r="S98" s="10" t="str">
        <f>IF(IF(O98="-","Yes",O98)="Yes","Yes",IF(N98='Policy Clause Build'!C$5,"Yes","No"))</f>
        <v>Yes</v>
      </c>
      <c r="T98" s="11" t="str">
        <f>IF(AND(P98='Policy Clause Build'!C$2,'Configuration Area'!Q98='Policy Clause Build'!C$3,'Configuration Area'!R98='Policy Clause Build'!C$4,'Configuration Area'!S98="Yes"),"Yes","No")</f>
        <v>Yes</v>
      </c>
      <c r="U98" s="11" t="s">
        <v>17</v>
      </c>
      <c r="W98" s="0">
        <f t="shared" si="2" ca="1"/>
        <v>98</v>
      </c>
      <c r="X98" s="0" t="e">
        <f t="shared" si="3" ca="1"/>
        <v>#VALUE!</v>
      </c>
    </row>
    <row r="99">
      <c r="B99" s="16" t="s">
        <v>87</v>
      </c>
      <c r="C99" s="10" t="s">
        <v>190</v>
      </c>
      <c r="D99" s="17">
        <v>970</v>
      </c>
      <c r="E99" s="11" t="s">
        <v>197</v>
      </c>
      <c r="F99" s="42">
        <v>3</v>
      </c>
      <c r="G99" s="11" t="s">
        <v>17</v>
      </c>
      <c r="I99" s="10" t="s">
        <v>17</v>
      </c>
      <c r="J99" s="11" t="s">
        <v>17</v>
      </c>
      <c r="K99" s="11" t="s">
        <v>17</v>
      </c>
      <c r="L99" s="11" t="s">
        <v>17</v>
      </c>
      <c r="M99" s="11" t="s">
        <v>17</v>
      </c>
      <c r="N99" s="11" t="s">
        <v>17</v>
      </c>
      <c r="O99" s="11" t="s">
        <v>17</v>
      </c>
      <c r="P99" s="10" t="str">
        <f>IF(I99="-",'Policy Clause Build'!C$2,'Configuration Area'!I99)</f>
        <v>AR</v>
      </c>
      <c r="Q99" s="10" t="str">
        <f>IF(IF(K99="-","Yes",K99)="Yes",'Policy Clause Build'!C$3,IF(J99="-",'Policy Clause Build'!C$3,IF(ISNUMBER(SEARCH('Policy Clause Build'!C$3,'Configuration Area'!J99))=TRUE,'Policy Clause Build'!C$3,'Configuration Area'!J99)))</f>
        <v>Air</v>
      </c>
      <c r="R99" s="10" t="str">
        <f>IF(IF(M99="-","Yes",M99)="Yes",'Policy Clause Build'!C$4,IF(L99="-",'Policy Clause Build'!C$4,'Configuration Area'!L99))</f>
        <v>Dry</v>
      </c>
      <c r="S99" s="10" t="str">
        <f>IF(IF(O99="-","Yes",O99)="Yes","Yes",IF(N99='Policy Clause Build'!C$5,"Yes","No"))</f>
        <v>Yes</v>
      </c>
      <c r="T99" s="11" t="str">
        <f>IF(AND(P99='Policy Clause Build'!C$2,'Configuration Area'!Q99='Policy Clause Build'!C$3,'Configuration Area'!R99='Policy Clause Build'!C$4,'Configuration Area'!S99="Yes"),"Yes","No")</f>
        <v>Yes</v>
      </c>
      <c r="U99" s="11" t="s">
        <v>17</v>
      </c>
      <c r="W99" s="0">
        <f t="shared" si="2" ca="1"/>
        <v>99</v>
      </c>
      <c r="X99" s="0" t="e">
        <f t="shared" si="3" ca="1"/>
        <v>#VALUE!</v>
      </c>
    </row>
    <row r="100">
      <c r="B100" s="16" t="s">
        <v>76</v>
      </c>
      <c r="C100" s="10" t="s">
        <v>190</v>
      </c>
      <c r="D100" s="17">
        <v>980</v>
      </c>
      <c r="E100" s="11" t="s">
        <v>198</v>
      </c>
      <c r="F100" s="42">
        <v>3</v>
      </c>
      <c r="G100" s="11" t="s">
        <v>17</v>
      </c>
      <c r="I100" s="10" t="s">
        <v>17</v>
      </c>
      <c r="J100" s="11" t="s">
        <v>17</v>
      </c>
      <c r="K100" s="11" t="s">
        <v>17</v>
      </c>
      <c r="L100" s="11" t="s">
        <v>17</v>
      </c>
      <c r="M100" s="11" t="s">
        <v>17</v>
      </c>
      <c r="N100" s="11" t="s">
        <v>17</v>
      </c>
      <c r="O100" s="11" t="s">
        <v>17</v>
      </c>
      <c r="P100" s="10" t="str">
        <f>IF(I100="-",'Policy Clause Build'!C$2,'Configuration Area'!I100)</f>
        <v>AR</v>
      </c>
      <c r="Q100" s="10" t="str">
        <f>IF(IF(K100="-","Yes",K100)="Yes",'Policy Clause Build'!C$3,IF(J100="-",'Policy Clause Build'!C$3,IF(ISNUMBER(SEARCH('Policy Clause Build'!C$3,'Configuration Area'!J100))=TRUE,'Policy Clause Build'!C$3,'Configuration Area'!J100)))</f>
        <v>Air</v>
      </c>
      <c r="R100" s="10" t="str">
        <f>IF(IF(M100="-","Yes",M100)="Yes",'Policy Clause Build'!C$4,IF(L100="-",'Policy Clause Build'!C$4,'Configuration Area'!L100))</f>
        <v>Dry</v>
      </c>
      <c r="S100" s="10" t="str">
        <f>IF(IF(O100="-","Yes",O100)="Yes","Yes",IF(N100='Policy Clause Build'!C$5,"Yes","No"))</f>
        <v>Yes</v>
      </c>
      <c r="T100" s="11" t="str">
        <f>IF(AND(P100='Policy Clause Build'!C$2,'Configuration Area'!Q100='Policy Clause Build'!C$3,'Configuration Area'!R100='Policy Clause Build'!C$4,'Configuration Area'!S100="Yes"),"Yes","No")</f>
        <v>Yes</v>
      </c>
      <c r="U100" s="11" t="s">
        <v>17</v>
      </c>
      <c r="W100" s="0">
        <f t="shared" si="2" ca="1"/>
        <v>100</v>
      </c>
      <c r="X100" s="0" t="e">
        <f t="shared" si="3" ca="1"/>
        <v>#VALUE!</v>
      </c>
    </row>
    <row r="101">
      <c r="B101" s="16" t="s">
        <v>79</v>
      </c>
      <c r="C101" s="10" t="s">
        <v>190</v>
      </c>
      <c r="D101" s="17">
        <v>990</v>
      </c>
      <c r="E101" s="11" t="s">
        <v>199</v>
      </c>
      <c r="F101" s="42">
        <v>3</v>
      </c>
      <c r="G101" s="11" t="s">
        <v>17</v>
      </c>
      <c r="I101" s="10" t="s">
        <v>17</v>
      </c>
      <c r="J101" s="11" t="s">
        <v>17</v>
      </c>
      <c r="K101" s="11" t="s">
        <v>17</v>
      </c>
      <c r="L101" s="11" t="s">
        <v>17</v>
      </c>
      <c r="M101" s="11" t="s">
        <v>17</v>
      </c>
      <c r="N101" s="11" t="s">
        <v>17</v>
      </c>
      <c r="O101" s="11" t="s">
        <v>17</v>
      </c>
      <c r="P101" s="10" t="str">
        <f>IF(I101="-",'Policy Clause Build'!C$2,'Configuration Area'!I101)</f>
        <v>AR</v>
      </c>
      <c r="Q101" s="10" t="str">
        <f>IF(IF(K101="-","Yes",K101)="Yes",'Policy Clause Build'!C$3,IF(J101="-",'Policy Clause Build'!C$3,IF(ISNUMBER(SEARCH('Policy Clause Build'!C$3,'Configuration Area'!J101))=TRUE,'Policy Clause Build'!C$3,'Configuration Area'!J101)))</f>
        <v>Air</v>
      </c>
      <c r="R101" s="10" t="str">
        <f>IF(IF(M101="-","Yes",M101)="Yes",'Policy Clause Build'!C$4,IF(L101="-",'Policy Clause Build'!C$4,'Configuration Area'!L101))</f>
        <v>Dry</v>
      </c>
      <c r="S101" s="10" t="str">
        <f>IF(IF(O101="-","Yes",O101)="Yes","Yes",IF(N101='Policy Clause Build'!C$5,"Yes","No"))</f>
        <v>Yes</v>
      </c>
      <c r="T101" s="11" t="str">
        <f>IF(AND(P101='Policy Clause Build'!C$2,'Configuration Area'!Q101='Policy Clause Build'!C$3,'Configuration Area'!R101='Policy Clause Build'!C$4,'Configuration Area'!S101="Yes"),"Yes","No")</f>
        <v>Yes</v>
      </c>
      <c r="U101" s="11" t="s">
        <v>17</v>
      </c>
      <c r="W101" s="0">
        <f t="shared" si="2" ca="1"/>
        <v>101</v>
      </c>
      <c r="X101" s="0" t="e">
        <f t="shared" si="3" ca="1"/>
        <v>#VALUE!</v>
      </c>
    </row>
    <row r="102">
      <c r="B102" s="16" t="s">
        <v>76</v>
      </c>
      <c r="C102" s="10" t="s">
        <v>188</v>
      </c>
      <c r="D102" s="17">
        <v>1000</v>
      </c>
      <c r="E102" s="11" t="s">
        <v>200</v>
      </c>
      <c r="F102" s="42">
        <v>2</v>
      </c>
      <c r="G102" s="11" t="s">
        <v>17</v>
      </c>
      <c r="I102" s="10" t="s">
        <v>17</v>
      </c>
      <c r="J102" s="11" t="s">
        <v>17</v>
      </c>
      <c r="K102" s="11" t="s">
        <v>17</v>
      </c>
      <c r="L102" s="11" t="s">
        <v>17</v>
      </c>
      <c r="M102" s="11" t="s">
        <v>17</v>
      </c>
      <c r="N102" s="11" t="s">
        <v>17</v>
      </c>
      <c r="O102" s="11" t="s">
        <v>17</v>
      </c>
      <c r="P102" s="10" t="str">
        <f>IF(I102="-",'Policy Clause Build'!C$2,'Configuration Area'!I102)</f>
        <v>AR</v>
      </c>
      <c r="Q102" s="10" t="str">
        <f>IF(IF(K102="-","Yes",K102)="Yes",'Policy Clause Build'!C$3,IF(J102="-",'Policy Clause Build'!C$3,IF(ISNUMBER(SEARCH('Policy Clause Build'!C$3,'Configuration Area'!J102))=TRUE,'Policy Clause Build'!C$3,'Configuration Area'!J102)))</f>
        <v>Air</v>
      </c>
      <c r="R102" s="10" t="str">
        <f>IF(IF(M102="-","Yes",M102)="Yes",'Policy Clause Build'!C$4,IF(L102="-",'Policy Clause Build'!C$4,'Configuration Area'!L102))</f>
        <v>Dry</v>
      </c>
      <c r="S102" s="10" t="str">
        <f>IF(IF(O102="-","Yes",O102)="Yes","Yes",IF(N102='Policy Clause Build'!C$5,"Yes","No"))</f>
        <v>Yes</v>
      </c>
      <c r="T102" s="11" t="str">
        <f>IF(AND(P102='Policy Clause Build'!C$2,'Configuration Area'!Q102='Policy Clause Build'!C$3,'Configuration Area'!R102='Policy Clause Build'!C$4,'Configuration Area'!S102="Yes"),"Yes","No")</f>
        <v>Yes</v>
      </c>
      <c r="U102" s="11" t="s">
        <v>17</v>
      </c>
      <c r="W102" s="0">
        <f t="shared" si="2" ca="1"/>
        <v>102</v>
      </c>
      <c r="X102" s="0" t="e">
        <f t="shared" si="3" ca="1"/>
        <v>#VALUE!</v>
      </c>
    </row>
    <row r="103">
      <c r="B103" s="16" t="s">
        <v>79</v>
      </c>
      <c r="C103" s="10" t="s">
        <v>190</v>
      </c>
      <c r="D103" s="17">
        <v>1010</v>
      </c>
      <c r="E103" s="11" t="s">
        <v>201</v>
      </c>
      <c r="F103" s="42">
        <v>3</v>
      </c>
      <c r="G103" s="11" t="s">
        <v>17</v>
      </c>
      <c r="I103" s="10" t="s">
        <v>17</v>
      </c>
      <c r="J103" s="11" t="s">
        <v>17</v>
      </c>
      <c r="K103" s="11" t="s">
        <v>17</v>
      </c>
      <c r="L103" s="11" t="s">
        <v>17</v>
      </c>
      <c r="M103" s="11" t="s">
        <v>17</v>
      </c>
      <c r="N103" s="11" t="s">
        <v>17</v>
      </c>
      <c r="O103" s="11" t="s">
        <v>17</v>
      </c>
      <c r="P103" s="10" t="str">
        <f>IF(I103="-",'Policy Clause Build'!C$2,'Configuration Area'!I103)</f>
        <v>AR</v>
      </c>
      <c r="Q103" s="10" t="str">
        <f>IF(IF(K103="-","Yes",K103)="Yes",'Policy Clause Build'!C$3,IF(J103="-",'Policy Clause Build'!C$3,IF(ISNUMBER(SEARCH('Policy Clause Build'!C$3,'Configuration Area'!J103))=TRUE,'Policy Clause Build'!C$3,'Configuration Area'!J103)))</f>
        <v>Air</v>
      </c>
      <c r="R103" s="10" t="str">
        <f>IF(IF(M103="-","Yes",M103)="Yes",'Policy Clause Build'!C$4,IF(L103="-",'Policy Clause Build'!C$4,'Configuration Area'!L103))</f>
        <v>Dry</v>
      </c>
      <c r="S103" s="10" t="str">
        <f>IF(IF(O103="-","Yes",O103)="Yes","Yes",IF(N103='Policy Clause Build'!C$5,"Yes","No"))</f>
        <v>Yes</v>
      </c>
      <c r="T103" s="11" t="str">
        <f>IF(AND(P103='Policy Clause Build'!C$2,'Configuration Area'!Q103='Policy Clause Build'!C$3,'Configuration Area'!R103='Policy Clause Build'!C$4,'Configuration Area'!S103="Yes"),"Yes","No")</f>
        <v>Yes</v>
      </c>
      <c r="U103" s="11" t="s">
        <v>17</v>
      </c>
      <c r="W103" s="0">
        <f t="shared" si="2" ca="1"/>
        <v>103</v>
      </c>
      <c r="X103" s="0" t="e">
        <f t="shared" si="3" ca="1"/>
        <v>#VALUE!</v>
      </c>
    </row>
    <row r="104">
      <c r="B104" s="16" t="s">
        <v>87</v>
      </c>
      <c r="C104" s="10" t="s">
        <v>190</v>
      </c>
      <c r="D104" s="17">
        <v>1020</v>
      </c>
      <c r="E104" s="11" t="s">
        <v>202</v>
      </c>
      <c r="F104" s="42">
        <v>3</v>
      </c>
      <c r="G104" s="11" t="s">
        <v>17</v>
      </c>
      <c r="I104" s="10" t="s">
        <v>17</v>
      </c>
      <c r="J104" s="11" t="s">
        <v>17</v>
      </c>
      <c r="K104" s="11" t="s">
        <v>17</v>
      </c>
      <c r="L104" s="11" t="s">
        <v>17</v>
      </c>
      <c r="M104" s="11" t="s">
        <v>17</v>
      </c>
      <c r="N104" s="11" t="s">
        <v>17</v>
      </c>
      <c r="O104" s="11" t="s">
        <v>17</v>
      </c>
      <c r="P104" s="10" t="str">
        <f>IF(I104="-",'Policy Clause Build'!C$2,'Configuration Area'!I104)</f>
        <v>AR</v>
      </c>
      <c r="Q104" s="10" t="str">
        <f>IF(IF(K104="-","Yes",K104)="Yes",'Policy Clause Build'!C$3,IF(J104="-",'Policy Clause Build'!C$3,IF(ISNUMBER(SEARCH('Policy Clause Build'!C$3,'Configuration Area'!J104))=TRUE,'Policy Clause Build'!C$3,'Configuration Area'!J104)))</f>
        <v>Air</v>
      </c>
      <c r="R104" s="10" t="str">
        <f>IF(IF(M104="-","Yes",M104)="Yes",'Policy Clause Build'!C$4,IF(L104="-",'Policy Clause Build'!C$4,'Configuration Area'!L104))</f>
        <v>Dry</v>
      </c>
      <c r="S104" s="10" t="str">
        <f>IF(IF(O104="-","Yes",O104)="Yes","Yes",IF(N104='Policy Clause Build'!C$5,"Yes","No"))</f>
        <v>Yes</v>
      </c>
      <c r="T104" s="11" t="str">
        <f>IF(AND(P104='Policy Clause Build'!C$2,'Configuration Area'!Q104='Policy Clause Build'!C$3,'Configuration Area'!R104='Policy Clause Build'!C$4,'Configuration Area'!S104="Yes"),"Yes","No")</f>
        <v>Yes</v>
      </c>
      <c r="U104" s="11" t="s">
        <v>17</v>
      </c>
      <c r="W104" s="0">
        <f t="shared" si="2" ca="1"/>
        <v>104</v>
      </c>
      <c r="X104" s="0" t="e">
        <f t="shared" si="3" ca="1"/>
        <v>#VALUE!</v>
      </c>
    </row>
    <row r="105">
      <c r="B105" s="16" t="s">
        <v>76</v>
      </c>
      <c r="C105" s="10" t="s">
        <v>190</v>
      </c>
      <c r="D105" s="17">
        <v>1030</v>
      </c>
      <c r="E105" s="11" t="s">
        <v>203</v>
      </c>
      <c r="F105" s="42">
        <v>3</v>
      </c>
      <c r="G105" s="11" t="s">
        <v>17</v>
      </c>
      <c r="I105" s="10" t="s">
        <v>17</v>
      </c>
      <c r="J105" s="11" t="s">
        <v>17</v>
      </c>
      <c r="K105" s="11" t="s">
        <v>17</v>
      </c>
      <c r="L105" s="11" t="s">
        <v>17</v>
      </c>
      <c r="M105" s="11" t="s">
        <v>17</v>
      </c>
      <c r="N105" s="11" t="s">
        <v>17</v>
      </c>
      <c r="O105" s="11" t="s">
        <v>17</v>
      </c>
      <c r="P105" s="10" t="str">
        <f>IF(I105="-",'Policy Clause Build'!C$2,'Configuration Area'!I105)</f>
        <v>AR</v>
      </c>
      <c r="Q105" s="10" t="str">
        <f>IF(IF(K105="-","Yes",K105)="Yes",'Policy Clause Build'!C$3,IF(J105="-",'Policy Clause Build'!C$3,IF(ISNUMBER(SEARCH('Policy Clause Build'!C$3,'Configuration Area'!J105))=TRUE,'Policy Clause Build'!C$3,'Configuration Area'!J105)))</f>
        <v>Air</v>
      </c>
      <c r="R105" s="10" t="str">
        <f>IF(IF(M105="-","Yes",M105)="Yes",'Policy Clause Build'!C$4,IF(L105="-",'Policy Clause Build'!C$4,'Configuration Area'!L105))</f>
        <v>Dry</v>
      </c>
      <c r="S105" s="10" t="str">
        <f>IF(IF(O105="-","Yes",O105)="Yes","Yes",IF(N105='Policy Clause Build'!C$5,"Yes","No"))</f>
        <v>Yes</v>
      </c>
      <c r="T105" s="11" t="str">
        <f>IF(AND(P105='Policy Clause Build'!C$2,'Configuration Area'!Q105='Policy Clause Build'!C$3,'Configuration Area'!R105='Policy Clause Build'!C$4,'Configuration Area'!S105="Yes"),"Yes","No")</f>
        <v>Yes</v>
      </c>
      <c r="U105" s="11" t="s">
        <v>17</v>
      </c>
      <c r="W105" s="0">
        <f t="shared" si="2" ca="1"/>
        <v>105</v>
      </c>
      <c r="X105" s="0" t="e">
        <f t="shared" si="3" ca="1"/>
        <v>#VALUE!</v>
      </c>
    </row>
    <row r="106">
      <c r="B106" s="16" t="s">
        <v>79</v>
      </c>
      <c r="C106" s="10" t="s">
        <v>190</v>
      </c>
      <c r="D106" s="17">
        <v>1040</v>
      </c>
      <c r="E106" s="11" t="s">
        <v>204</v>
      </c>
      <c r="F106" s="42">
        <v>3</v>
      </c>
      <c r="G106" s="11" t="s">
        <v>17</v>
      </c>
      <c r="I106" s="10" t="s">
        <v>17</v>
      </c>
      <c r="J106" s="11" t="s">
        <v>17</v>
      </c>
      <c r="K106" s="11" t="s">
        <v>17</v>
      </c>
      <c r="L106" s="11" t="s">
        <v>17</v>
      </c>
      <c r="M106" s="11" t="s">
        <v>17</v>
      </c>
      <c r="N106" s="11" t="s">
        <v>17</v>
      </c>
      <c r="O106" s="11" t="s">
        <v>17</v>
      </c>
      <c r="P106" s="10" t="str">
        <f>IF(I106="-",'Policy Clause Build'!C$2,'Configuration Area'!I106)</f>
        <v>AR</v>
      </c>
      <c r="Q106" s="10" t="str">
        <f>IF(IF(K106="-","Yes",K106)="Yes",'Policy Clause Build'!C$3,IF(J106="-",'Policy Clause Build'!C$3,IF(ISNUMBER(SEARCH('Policy Clause Build'!C$3,'Configuration Area'!J106))=TRUE,'Policy Clause Build'!C$3,'Configuration Area'!J106)))</f>
        <v>Air</v>
      </c>
      <c r="R106" s="10" t="str">
        <f>IF(IF(M106="-","Yes",M106)="Yes",'Policy Clause Build'!C$4,IF(L106="-",'Policy Clause Build'!C$4,'Configuration Area'!L106))</f>
        <v>Dry</v>
      </c>
      <c r="S106" s="10" t="str">
        <f>IF(IF(O106="-","Yes",O106)="Yes","Yes",IF(N106='Policy Clause Build'!C$5,"Yes","No"))</f>
        <v>Yes</v>
      </c>
      <c r="T106" s="11" t="str">
        <f>IF(AND(P106='Policy Clause Build'!C$2,'Configuration Area'!Q106='Policy Clause Build'!C$3,'Configuration Area'!R106='Policy Clause Build'!C$4,'Configuration Area'!S106="Yes"),"Yes","No")</f>
        <v>Yes</v>
      </c>
      <c r="U106" s="11" t="s">
        <v>17</v>
      </c>
      <c r="W106" s="0">
        <f t="shared" si="2" ca="1"/>
        <v>106</v>
      </c>
      <c r="X106" s="0" t="e">
        <f t="shared" si="3" ca="1"/>
        <v>#VALUE!</v>
      </c>
    </row>
    <row r="107">
      <c r="B107" s="16" t="s">
        <v>76</v>
      </c>
      <c r="C107" s="10" t="s">
        <v>190</v>
      </c>
      <c r="D107" s="17">
        <v>1050</v>
      </c>
      <c r="E107" s="11" t="s">
        <v>205</v>
      </c>
      <c r="F107" s="42">
        <v>3</v>
      </c>
      <c r="G107" s="11" t="s">
        <v>17</v>
      </c>
      <c r="I107" s="10" t="s">
        <v>17</v>
      </c>
      <c r="J107" s="11" t="s">
        <v>17</v>
      </c>
      <c r="K107" s="11" t="s">
        <v>17</v>
      </c>
      <c r="L107" s="11" t="s">
        <v>17</v>
      </c>
      <c r="M107" s="11" t="s">
        <v>17</v>
      </c>
      <c r="N107" s="11" t="s">
        <v>17</v>
      </c>
      <c r="O107" s="11" t="s">
        <v>17</v>
      </c>
      <c r="P107" s="10" t="str">
        <f>IF(I107="-",'Policy Clause Build'!C$2,'Configuration Area'!I107)</f>
        <v>AR</v>
      </c>
      <c r="Q107" s="10" t="str">
        <f>IF(IF(K107="-","Yes",K107)="Yes",'Policy Clause Build'!C$3,IF(J107="-",'Policy Clause Build'!C$3,IF(ISNUMBER(SEARCH('Policy Clause Build'!C$3,'Configuration Area'!J107))=TRUE,'Policy Clause Build'!C$3,'Configuration Area'!J107)))</f>
        <v>Air</v>
      </c>
      <c r="R107" s="10" t="str">
        <f>IF(IF(M107="-","Yes",M107)="Yes",'Policy Clause Build'!C$4,IF(L107="-",'Policy Clause Build'!C$4,'Configuration Area'!L107))</f>
        <v>Dry</v>
      </c>
      <c r="S107" s="10" t="str">
        <f>IF(IF(O107="-","Yes",O107)="Yes","Yes",IF(N107='Policy Clause Build'!C$5,"Yes","No"))</f>
        <v>Yes</v>
      </c>
      <c r="T107" s="11" t="str">
        <f>IF(AND(P107='Policy Clause Build'!C$2,'Configuration Area'!Q107='Policy Clause Build'!C$3,'Configuration Area'!R107='Policy Clause Build'!C$4,'Configuration Area'!S107="Yes"),"Yes","No")</f>
        <v>Yes</v>
      </c>
      <c r="U107" s="11" t="s">
        <v>17</v>
      </c>
      <c r="W107" s="0">
        <f t="shared" si="2" ca="1"/>
        <v>107</v>
      </c>
      <c r="X107" s="0" t="e">
        <f t="shared" si="3" ca="1"/>
        <v>#VALUE!</v>
      </c>
    </row>
    <row r="108">
      <c r="B108" s="16" t="s">
        <v>79</v>
      </c>
      <c r="C108" s="10" t="s">
        <v>190</v>
      </c>
      <c r="D108" s="17">
        <v>1060</v>
      </c>
      <c r="E108" s="11" t="s">
        <v>206</v>
      </c>
      <c r="F108" s="42">
        <v>3</v>
      </c>
      <c r="G108" s="11" t="s">
        <v>17</v>
      </c>
      <c r="I108" s="10" t="s">
        <v>17</v>
      </c>
      <c r="J108" s="11" t="s">
        <v>17</v>
      </c>
      <c r="K108" s="11" t="s">
        <v>17</v>
      </c>
      <c r="L108" s="11" t="s">
        <v>17</v>
      </c>
      <c r="M108" s="11" t="s">
        <v>17</v>
      </c>
      <c r="N108" s="11" t="s">
        <v>17</v>
      </c>
      <c r="O108" s="11" t="s">
        <v>17</v>
      </c>
      <c r="P108" s="10" t="str">
        <f>IF(I108="-",'Policy Clause Build'!C$2,'Configuration Area'!I108)</f>
        <v>AR</v>
      </c>
      <c r="Q108" s="10" t="str">
        <f>IF(IF(K108="-","Yes",K108)="Yes",'Policy Clause Build'!C$3,IF(J108="-",'Policy Clause Build'!C$3,IF(ISNUMBER(SEARCH('Policy Clause Build'!C$3,'Configuration Area'!J108))=TRUE,'Policy Clause Build'!C$3,'Configuration Area'!J108)))</f>
        <v>Air</v>
      </c>
      <c r="R108" s="10" t="str">
        <f>IF(IF(M108="-","Yes",M108)="Yes",'Policy Clause Build'!C$4,IF(L108="-",'Policy Clause Build'!C$4,'Configuration Area'!L108))</f>
        <v>Dry</v>
      </c>
      <c r="S108" s="10" t="str">
        <f>IF(IF(O108="-","Yes",O108)="Yes","Yes",IF(N108='Policy Clause Build'!C$5,"Yes","No"))</f>
        <v>Yes</v>
      </c>
      <c r="T108" s="11" t="str">
        <f>IF(AND(P108='Policy Clause Build'!C$2,'Configuration Area'!Q108='Policy Clause Build'!C$3,'Configuration Area'!R108='Policy Clause Build'!C$4,'Configuration Area'!S108="Yes"),"Yes","No")</f>
        <v>Yes</v>
      </c>
      <c r="U108" s="11" t="s">
        <v>17</v>
      </c>
      <c r="W108" s="0">
        <f t="shared" si="2" ca="1"/>
        <v>108</v>
      </c>
      <c r="X108" s="0" t="e">
        <f t="shared" si="3" ca="1"/>
        <v>#VALUE!</v>
      </c>
    </row>
    <row r="109">
      <c r="B109" s="16" t="s">
        <v>87</v>
      </c>
      <c r="C109" s="10" t="s">
        <v>190</v>
      </c>
      <c r="D109" s="17">
        <v>1070</v>
      </c>
      <c r="E109" s="11" t="s">
        <v>207</v>
      </c>
      <c r="F109" s="42">
        <v>3</v>
      </c>
      <c r="G109" s="11" t="s">
        <v>17</v>
      </c>
      <c r="I109" s="10" t="s">
        <v>17</v>
      </c>
      <c r="J109" s="11" t="s">
        <v>17</v>
      </c>
      <c r="K109" s="11" t="s">
        <v>17</v>
      </c>
      <c r="L109" s="11" t="s">
        <v>17</v>
      </c>
      <c r="M109" s="11" t="s">
        <v>17</v>
      </c>
      <c r="N109" s="11" t="s">
        <v>17</v>
      </c>
      <c r="O109" s="11" t="s">
        <v>17</v>
      </c>
      <c r="P109" s="10" t="str">
        <f>IF(I109="-",'Policy Clause Build'!C$2,'Configuration Area'!I109)</f>
        <v>AR</v>
      </c>
      <c r="Q109" s="10" t="str">
        <f>IF(IF(K109="-","Yes",K109)="Yes",'Policy Clause Build'!C$3,IF(J109="-",'Policy Clause Build'!C$3,IF(ISNUMBER(SEARCH('Policy Clause Build'!C$3,'Configuration Area'!J109))=TRUE,'Policy Clause Build'!C$3,'Configuration Area'!J109)))</f>
        <v>Air</v>
      </c>
      <c r="R109" s="10" t="str">
        <f>IF(IF(M109="-","Yes",M109)="Yes",'Policy Clause Build'!C$4,IF(L109="-",'Policy Clause Build'!C$4,'Configuration Area'!L109))</f>
        <v>Dry</v>
      </c>
      <c r="S109" s="10" t="str">
        <f>IF(IF(O109="-","Yes",O109)="Yes","Yes",IF(N109='Policy Clause Build'!C$5,"Yes","No"))</f>
        <v>Yes</v>
      </c>
      <c r="T109" s="11" t="str">
        <f>IF(AND(P109='Policy Clause Build'!C$2,'Configuration Area'!Q109='Policy Clause Build'!C$3,'Configuration Area'!R109='Policy Clause Build'!C$4,'Configuration Area'!S109="Yes"),"Yes","No")</f>
        <v>Yes</v>
      </c>
      <c r="U109" s="11" t="s">
        <v>17</v>
      </c>
      <c r="W109" s="0">
        <f t="shared" si="2" ca="1"/>
        <v>109</v>
      </c>
      <c r="X109" s="0" t="e">
        <f t="shared" si="3" ca="1"/>
        <v>#VALUE!</v>
      </c>
    </row>
    <row r="110">
      <c r="B110" s="16" t="s">
        <v>76</v>
      </c>
      <c r="C110" s="10" t="s">
        <v>190</v>
      </c>
      <c r="D110" s="17">
        <v>1080</v>
      </c>
      <c r="E110" s="11" t="s">
        <v>208</v>
      </c>
      <c r="F110" s="42">
        <v>3</v>
      </c>
      <c r="G110" s="11" t="s">
        <v>17</v>
      </c>
      <c r="I110" s="10" t="s">
        <v>17</v>
      </c>
      <c r="J110" s="11" t="s">
        <v>17</v>
      </c>
      <c r="K110" s="11" t="s">
        <v>17</v>
      </c>
      <c r="L110" s="11" t="s">
        <v>17</v>
      </c>
      <c r="M110" s="11" t="s">
        <v>17</v>
      </c>
      <c r="N110" s="11" t="s">
        <v>17</v>
      </c>
      <c r="O110" s="11" t="s">
        <v>17</v>
      </c>
      <c r="P110" s="10" t="str">
        <f>IF(I110="-",'Policy Clause Build'!C$2,'Configuration Area'!I110)</f>
        <v>AR</v>
      </c>
      <c r="Q110" s="10" t="str">
        <f>IF(IF(K110="-","Yes",K110)="Yes",'Policy Clause Build'!C$3,IF(J110="-",'Policy Clause Build'!C$3,IF(ISNUMBER(SEARCH('Policy Clause Build'!C$3,'Configuration Area'!J110))=TRUE,'Policy Clause Build'!C$3,'Configuration Area'!J110)))</f>
        <v>Air</v>
      </c>
      <c r="R110" s="10" t="str">
        <f>IF(IF(M110="-","Yes",M110)="Yes",'Policy Clause Build'!C$4,IF(L110="-",'Policy Clause Build'!C$4,'Configuration Area'!L110))</f>
        <v>Dry</v>
      </c>
      <c r="S110" s="10" t="str">
        <f>IF(IF(O110="-","Yes",O110)="Yes","Yes",IF(N110='Policy Clause Build'!C$5,"Yes","No"))</f>
        <v>Yes</v>
      </c>
      <c r="T110" s="11" t="str">
        <f>IF(AND(P110='Policy Clause Build'!C$2,'Configuration Area'!Q110='Policy Clause Build'!C$3,'Configuration Area'!R110='Policy Clause Build'!C$4,'Configuration Area'!S110="Yes"),"Yes","No")</f>
        <v>Yes</v>
      </c>
      <c r="U110" s="11" t="s">
        <v>17</v>
      </c>
      <c r="W110" s="0">
        <f t="shared" si="2" ca="1"/>
        <v>110</v>
      </c>
      <c r="X110" s="0" t="e">
        <f t="shared" si="3" ca="1"/>
        <v>#VALUE!</v>
      </c>
    </row>
    <row r="111">
      <c r="B111" s="16" t="s">
        <v>79</v>
      </c>
      <c r="C111" s="10" t="s">
        <v>190</v>
      </c>
      <c r="D111" s="17">
        <v>1090</v>
      </c>
      <c r="E111" s="11" t="s">
        <v>209</v>
      </c>
      <c r="F111" s="42">
        <v>3</v>
      </c>
      <c r="G111" s="11" t="s">
        <v>17</v>
      </c>
      <c r="I111" s="10" t="s">
        <v>17</v>
      </c>
      <c r="J111" s="11" t="s">
        <v>17</v>
      </c>
      <c r="K111" s="11" t="s">
        <v>17</v>
      </c>
      <c r="L111" s="11" t="s">
        <v>17</v>
      </c>
      <c r="M111" s="11" t="s">
        <v>17</v>
      </c>
      <c r="N111" s="11" t="s">
        <v>17</v>
      </c>
      <c r="O111" s="11" t="s">
        <v>17</v>
      </c>
      <c r="P111" s="10" t="str">
        <f>IF(I111="-",'Policy Clause Build'!C$2,'Configuration Area'!I111)</f>
        <v>AR</v>
      </c>
      <c r="Q111" s="10" t="str">
        <f>IF(IF(K111="-","Yes",K111)="Yes",'Policy Clause Build'!C$3,IF(J111="-",'Policy Clause Build'!C$3,IF(ISNUMBER(SEARCH('Policy Clause Build'!C$3,'Configuration Area'!J111))=TRUE,'Policy Clause Build'!C$3,'Configuration Area'!J111)))</f>
        <v>Air</v>
      </c>
      <c r="R111" s="10" t="str">
        <f>IF(IF(M111="-","Yes",M111)="Yes",'Policy Clause Build'!C$4,IF(L111="-",'Policy Clause Build'!C$4,'Configuration Area'!L111))</f>
        <v>Dry</v>
      </c>
      <c r="S111" s="10" t="str">
        <f>IF(IF(O111="-","Yes",O111)="Yes","Yes",IF(N111='Policy Clause Build'!C$5,"Yes","No"))</f>
        <v>Yes</v>
      </c>
      <c r="T111" s="11" t="str">
        <f>IF(AND(P111='Policy Clause Build'!C$2,'Configuration Area'!Q111='Policy Clause Build'!C$3,'Configuration Area'!R111='Policy Clause Build'!C$4,'Configuration Area'!S111="Yes"),"Yes","No")</f>
        <v>Yes</v>
      </c>
      <c r="U111" s="11" t="s">
        <v>17</v>
      </c>
      <c r="W111" s="0">
        <f t="shared" si="2" ca="1"/>
        <v>111</v>
      </c>
      <c r="X111" s="0" t="e">
        <f t="shared" si="3" ca="1"/>
        <v>#VALUE!</v>
      </c>
    </row>
    <row r="112">
      <c r="B112" s="16" t="s">
        <v>76</v>
      </c>
      <c r="C112" s="10" t="s">
        <v>188</v>
      </c>
      <c r="D112" s="17">
        <v>1100</v>
      </c>
      <c r="E112" s="11" t="s">
        <v>210</v>
      </c>
      <c r="F112" s="42">
        <v>2</v>
      </c>
      <c r="G112" s="11" t="s">
        <v>17</v>
      </c>
      <c r="I112" s="10" t="s">
        <v>17</v>
      </c>
      <c r="J112" s="11" t="s">
        <v>17</v>
      </c>
      <c r="K112" s="11" t="s">
        <v>17</v>
      </c>
      <c r="L112" s="11" t="s">
        <v>17</v>
      </c>
      <c r="M112" s="11" t="s">
        <v>17</v>
      </c>
      <c r="N112" s="11" t="s">
        <v>17</v>
      </c>
      <c r="O112" s="11" t="s">
        <v>17</v>
      </c>
      <c r="P112" s="10" t="str">
        <f>IF(I112="-",'Policy Clause Build'!C$2,'Configuration Area'!I112)</f>
        <v>AR</v>
      </c>
      <c r="Q112" s="10" t="str">
        <f>IF(IF(K112="-","Yes",K112)="Yes",'Policy Clause Build'!C$3,IF(J112="-",'Policy Clause Build'!C$3,IF(ISNUMBER(SEARCH('Policy Clause Build'!C$3,'Configuration Area'!J112))=TRUE,'Policy Clause Build'!C$3,'Configuration Area'!J112)))</f>
        <v>Air</v>
      </c>
      <c r="R112" s="10" t="str">
        <f>IF(IF(M112="-","Yes",M112)="Yes",'Policy Clause Build'!C$4,IF(L112="-",'Policy Clause Build'!C$4,'Configuration Area'!L112))</f>
        <v>Dry</v>
      </c>
      <c r="S112" s="10" t="str">
        <f>IF(IF(O112="-","Yes",O112)="Yes","Yes",IF(N112='Policy Clause Build'!C$5,"Yes","No"))</f>
        <v>Yes</v>
      </c>
      <c r="T112" s="11" t="str">
        <f>IF(AND(P112='Policy Clause Build'!C$2,'Configuration Area'!Q112='Policy Clause Build'!C$3,'Configuration Area'!R112='Policy Clause Build'!C$4,'Configuration Area'!S112="Yes"),"Yes","No")</f>
        <v>Yes</v>
      </c>
      <c r="U112" s="11" t="s">
        <v>17</v>
      </c>
      <c r="W112" s="0">
        <f t="shared" si="2" ca="1"/>
        <v>112</v>
      </c>
      <c r="X112" s="0" t="e">
        <f t="shared" si="3" ca="1"/>
        <v>#VALUE!</v>
      </c>
    </row>
    <row r="113">
      <c r="B113" s="16" t="s">
        <v>79</v>
      </c>
      <c r="C113" s="11" t="s">
        <v>211</v>
      </c>
      <c r="D113" s="17">
        <v>1110</v>
      </c>
      <c r="E113" s="11" t="s">
        <v>212</v>
      </c>
      <c r="F113" s="42">
        <v>1</v>
      </c>
      <c r="G113" s="11" t="s">
        <v>31</v>
      </c>
      <c r="I113" s="10" t="s">
        <v>17</v>
      </c>
      <c r="J113" s="11" t="s">
        <v>17</v>
      </c>
      <c r="K113" s="11" t="s">
        <v>17</v>
      </c>
      <c r="L113" s="11" t="s">
        <v>17</v>
      </c>
      <c r="M113" s="11" t="s">
        <v>17</v>
      </c>
      <c r="N113" s="11" t="s">
        <v>17</v>
      </c>
      <c r="O113" s="11" t="s">
        <v>17</v>
      </c>
      <c r="P113" s="10" t="str">
        <f>IF(I113="-",'Policy Clause Build'!C$2,'Configuration Area'!I113)</f>
        <v>AR</v>
      </c>
      <c r="Q113" s="10" t="str">
        <f>IF(IF(K113="-","Yes",K113)="Yes",'Policy Clause Build'!C$3,IF(J113="-",'Policy Clause Build'!C$3,IF(ISNUMBER(SEARCH('Policy Clause Build'!C$3,'Configuration Area'!J113))=TRUE,'Policy Clause Build'!C$3,'Configuration Area'!J113)))</f>
        <v>Air</v>
      </c>
      <c r="R113" s="10" t="str">
        <f>IF(IF(M113="-","Yes",M113)="Yes",'Policy Clause Build'!C$4,IF(L113="-",'Policy Clause Build'!C$4,'Configuration Area'!L113))</f>
        <v>Dry</v>
      </c>
      <c r="S113" s="10" t="str">
        <f>IF(IF(O113="-","Yes",O113)="Yes","Yes",IF(N113='Policy Clause Build'!C$5,"Yes","No"))</f>
        <v>Yes</v>
      </c>
      <c r="T113" s="11" t="str">
        <f>IF(AND(P113='Policy Clause Build'!C$2,'Configuration Area'!Q113='Policy Clause Build'!C$3,'Configuration Area'!R113='Policy Clause Build'!C$4,'Configuration Area'!S113="Yes"),"Yes","No")</f>
        <v>Yes</v>
      </c>
      <c r="U113" s="11" t="s">
        <v>17</v>
      </c>
      <c r="W113" s="0">
        <f t="shared" si="2" ca="1"/>
        <v>113</v>
      </c>
      <c r="X113" s="0" t="e">
        <f t="shared" si="3" ca="1"/>
        <v>#VALUE!</v>
      </c>
    </row>
    <row r="114">
      <c r="B114" s="16" t="s">
        <v>76</v>
      </c>
      <c r="C114" s="11" t="s">
        <v>213</v>
      </c>
      <c r="D114" s="17">
        <v>1120</v>
      </c>
      <c r="E114" s="11" t="s">
        <v>214</v>
      </c>
      <c r="F114" s="42">
        <v>2</v>
      </c>
      <c r="G114" s="11" t="s">
        <v>17</v>
      </c>
      <c r="I114" s="10" t="s">
        <v>17</v>
      </c>
      <c r="J114" s="11" t="s">
        <v>17</v>
      </c>
      <c r="K114" s="11" t="s">
        <v>17</v>
      </c>
      <c r="L114" s="11" t="s">
        <v>17</v>
      </c>
      <c r="M114" s="11" t="s">
        <v>17</v>
      </c>
      <c r="N114" s="11" t="s">
        <v>17</v>
      </c>
      <c r="O114" s="11" t="s">
        <v>17</v>
      </c>
      <c r="P114" s="10" t="str">
        <f>IF(I114="-",'Policy Clause Build'!C$2,'Configuration Area'!I114)</f>
        <v>AR</v>
      </c>
      <c r="Q114" s="10" t="str">
        <f>IF(IF(K114="-","Yes",K114)="Yes",'Policy Clause Build'!C$3,IF(J114="-",'Policy Clause Build'!C$3,IF(ISNUMBER(SEARCH('Policy Clause Build'!C$3,'Configuration Area'!J114))=TRUE,'Policy Clause Build'!C$3,'Configuration Area'!J114)))</f>
        <v>Air</v>
      </c>
      <c r="R114" s="10" t="str">
        <f>IF(IF(M114="-","Yes",M114)="Yes",'Policy Clause Build'!C$4,IF(L114="-",'Policy Clause Build'!C$4,'Configuration Area'!L114))</f>
        <v>Dry</v>
      </c>
      <c r="S114" s="10" t="str">
        <f>IF(IF(O114="-","Yes",O114)="Yes","Yes",IF(N114='Policy Clause Build'!C$5,"Yes","No"))</f>
        <v>Yes</v>
      </c>
      <c r="T114" s="11" t="str">
        <f>IF(AND(P114='Policy Clause Build'!C$2,'Configuration Area'!Q114='Policy Clause Build'!C$3,'Configuration Area'!R114='Policy Clause Build'!C$4,'Configuration Area'!S114="Yes"),"Yes","No")</f>
        <v>Yes</v>
      </c>
      <c r="U114" s="11" t="s">
        <v>17</v>
      </c>
      <c r="W114" s="0">
        <f t="shared" si="2" ca="1"/>
        <v>114</v>
      </c>
      <c r="X114" s="0" t="e">
        <f t="shared" si="3" ca="1"/>
        <v>#VALUE!</v>
      </c>
    </row>
    <row r="115">
      <c r="B115" s="16" t="s">
        <v>79</v>
      </c>
      <c r="C115" s="11" t="s">
        <v>213</v>
      </c>
      <c r="D115" s="17">
        <v>1130</v>
      </c>
      <c r="E115" s="11" t="s">
        <v>215</v>
      </c>
      <c r="F115" s="42">
        <v>2</v>
      </c>
      <c r="G115" s="11" t="s">
        <v>17</v>
      </c>
      <c r="I115" s="10" t="s">
        <v>17</v>
      </c>
      <c r="J115" s="11" t="s">
        <v>17</v>
      </c>
      <c r="K115" s="11" t="s">
        <v>17</v>
      </c>
      <c r="L115" s="11" t="s">
        <v>17</v>
      </c>
      <c r="M115" s="11" t="s">
        <v>17</v>
      </c>
      <c r="N115" s="11" t="s">
        <v>17</v>
      </c>
      <c r="O115" s="11" t="s">
        <v>17</v>
      </c>
      <c r="P115" s="10" t="str">
        <f>IF(I115="-",'Policy Clause Build'!C$2,'Configuration Area'!I115)</f>
        <v>AR</v>
      </c>
      <c r="Q115" s="10" t="str">
        <f>IF(IF(K115="-","Yes",K115)="Yes",'Policy Clause Build'!C$3,IF(J115="-",'Policy Clause Build'!C$3,IF(ISNUMBER(SEARCH('Policy Clause Build'!C$3,'Configuration Area'!J115))=TRUE,'Policy Clause Build'!C$3,'Configuration Area'!J115)))</f>
        <v>Air</v>
      </c>
      <c r="R115" s="10" t="str">
        <f>IF(IF(M115="-","Yes",M115)="Yes",'Policy Clause Build'!C$4,IF(L115="-",'Policy Clause Build'!C$4,'Configuration Area'!L115))</f>
        <v>Dry</v>
      </c>
      <c r="S115" s="10" t="str">
        <f>IF(IF(O115="-","Yes",O115)="Yes","Yes",IF(N115='Policy Clause Build'!C$5,"Yes","No"))</f>
        <v>Yes</v>
      </c>
      <c r="T115" s="11" t="str">
        <f>IF(AND(P115='Policy Clause Build'!C$2,'Configuration Area'!Q115='Policy Clause Build'!C$3,'Configuration Area'!R115='Policy Clause Build'!C$4,'Configuration Area'!S115="Yes"),"Yes","No")</f>
        <v>Yes</v>
      </c>
      <c r="U115" s="11" t="s">
        <v>17</v>
      </c>
      <c r="W115" s="0">
        <f t="shared" si="2" ca="1"/>
        <v>115</v>
      </c>
      <c r="X115" s="0" t="e">
        <f t="shared" si="3" ca="1"/>
        <v>#VALUE!</v>
      </c>
    </row>
    <row r="116">
      <c r="B116" s="16" t="s">
        <v>87</v>
      </c>
      <c r="C116" s="11" t="s">
        <v>216</v>
      </c>
      <c r="D116" s="17">
        <v>1140</v>
      </c>
      <c r="E116" s="11" t="s">
        <v>217</v>
      </c>
      <c r="F116" s="42">
        <v>1</v>
      </c>
      <c r="G116" s="11" t="s">
        <v>31</v>
      </c>
      <c r="I116" s="10" t="s">
        <v>17</v>
      </c>
      <c r="J116" s="11" t="s">
        <v>17</v>
      </c>
      <c r="K116" s="11" t="s">
        <v>17</v>
      </c>
      <c r="L116" s="11" t="s">
        <v>17</v>
      </c>
      <c r="M116" s="11" t="s">
        <v>17</v>
      </c>
      <c r="N116" s="11" t="s">
        <v>17</v>
      </c>
      <c r="O116" s="11" t="s">
        <v>17</v>
      </c>
      <c r="P116" s="10" t="str">
        <f>IF(I116="-",'Policy Clause Build'!C$2,'Configuration Area'!I116)</f>
        <v>AR</v>
      </c>
      <c r="Q116" s="10" t="str">
        <f>IF(IF(K116="-","Yes",K116)="Yes",'Policy Clause Build'!C$3,IF(J116="-",'Policy Clause Build'!C$3,IF(ISNUMBER(SEARCH('Policy Clause Build'!C$3,'Configuration Area'!J116))=TRUE,'Policy Clause Build'!C$3,'Configuration Area'!J116)))</f>
        <v>Air</v>
      </c>
      <c r="R116" s="10" t="str">
        <f>IF(IF(M116="-","Yes",M116)="Yes",'Policy Clause Build'!C$4,IF(L116="-",'Policy Clause Build'!C$4,'Configuration Area'!L116))</f>
        <v>Dry</v>
      </c>
      <c r="S116" s="10" t="str">
        <f>IF(IF(O116="-","Yes",O116)="Yes","Yes",IF(N116='Policy Clause Build'!C$5,"Yes","No"))</f>
        <v>Yes</v>
      </c>
      <c r="T116" s="11" t="str">
        <f>IF(AND(P116='Policy Clause Build'!C$2,'Configuration Area'!Q116='Policy Clause Build'!C$3,'Configuration Area'!R116='Policy Clause Build'!C$4,'Configuration Area'!S116="Yes"),"Yes","No")</f>
        <v>Yes</v>
      </c>
      <c r="U116" s="11" t="s">
        <v>17</v>
      </c>
      <c r="W116" s="0">
        <f t="shared" si="2" ca="1"/>
        <v>116</v>
      </c>
      <c r="X116" s="0" t="e">
        <f t="shared" si="3" ca="1"/>
        <v>#VALUE!</v>
      </c>
    </row>
    <row r="117">
      <c r="B117" s="16" t="s">
        <v>76</v>
      </c>
      <c r="C117" s="11" t="s">
        <v>218</v>
      </c>
      <c r="D117" s="17">
        <v>1150</v>
      </c>
      <c r="E117" s="11" t="s">
        <v>219</v>
      </c>
      <c r="F117" s="42">
        <v>1</v>
      </c>
      <c r="G117" s="11" t="s">
        <v>31</v>
      </c>
      <c r="I117" s="10" t="s">
        <v>17</v>
      </c>
      <c r="J117" s="11" t="s">
        <v>17</v>
      </c>
      <c r="K117" s="11" t="s">
        <v>17</v>
      </c>
      <c r="L117" s="11" t="s">
        <v>17</v>
      </c>
      <c r="M117" s="11" t="s">
        <v>17</v>
      </c>
      <c r="N117" s="11" t="s">
        <v>17</v>
      </c>
      <c r="O117" s="11" t="s">
        <v>17</v>
      </c>
      <c r="P117" s="10" t="str">
        <f>IF(I117="-",'Policy Clause Build'!C$2,'Configuration Area'!I117)</f>
        <v>AR</v>
      </c>
      <c r="Q117" s="10" t="str">
        <f>IF(IF(K117="-","Yes",K117)="Yes",'Policy Clause Build'!C$3,IF(J117="-",'Policy Clause Build'!C$3,IF(ISNUMBER(SEARCH('Policy Clause Build'!C$3,'Configuration Area'!J117))=TRUE,'Policy Clause Build'!C$3,'Configuration Area'!J117)))</f>
        <v>Air</v>
      </c>
      <c r="R117" s="10" t="str">
        <f>IF(IF(M117="-","Yes",M117)="Yes",'Policy Clause Build'!C$4,IF(L117="-",'Policy Clause Build'!C$4,'Configuration Area'!L117))</f>
        <v>Dry</v>
      </c>
      <c r="S117" s="10" t="str">
        <f>IF(IF(O117="-","Yes",O117)="Yes","Yes",IF(N117='Policy Clause Build'!C$5,"Yes","No"))</f>
        <v>Yes</v>
      </c>
      <c r="T117" s="11" t="str">
        <f>IF(AND(P117='Policy Clause Build'!C$2,'Configuration Area'!Q117='Policy Clause Build'!C$3,'Configuration Area'!R117='Policy Clause Build'!C$4,'Configuration Area'!S117="Yes"),"Yes","No")</f>
        <v>Yes</v>
      </c>
      <c r="U117" s="11" t="s">
        <v>17</v>
      </c>
      <c r="W117" s="0">
        <f t="shared" si="2" ca="1"/>
        <v>117</v>
      </c>
      <c r="X117" s="0" t="e">
        <f t="shared" si="3" ca="1"/>
        <v>#VALUE!</v>
      </c>
    </row>
    <row r="118">
      <c r="B118" s="16" t="s">
        <v>79</v>
      </c>
      <c r="C118" s="11" t="s">
        <v>220</v>
      </c>
      <c r="D118" s="17">
        <v>1160</v>
      </c>
      <c r="E118" s="11" t="s">
        <v>221</v>
      </c>
      <c r="F118" s="42">
        <v>1</v>
      </c>
      <c r="G118" s="11" t="s">
        <v>31</v>
      </c>
      <c r="I118" s="10" t="s">
        <v>17</v>
      </c>
      <c r="J118" s="11" t="s">
        <v>17</v>
      </c>
      <c r="K118" s="11" t="s">
        <v>17</v>
      </c>
      <c r="L118" s="11" t="s">
        <v>17</v>
      </c>
      <c r="M118" s="11" t="s">
        <v>17</v>
      </c>
      <c r="N118" s="11" t="s">
        <v>17</v>
      </c>
      <c r="O118" s="11" t="s">
        <v>17</v>
      </c>
      <c r="P118" s="10" t="str">
        <f>IF(I118="-",'Policy Clause Build'!C$2,'Configuration Area'!I118)</f>
        <v>AR</v>
      </c>
      <c r="Q118" s="10" t="str">
        <f>IF(IF(K118="-","Yes",K118)="Yes",'Policy Clause Build'!C$3,IF(J118="-",'Policy Clause Build'!C$3,IF(ISNUMBER(SEARCH('Policy Clause Build'!C$3,'Configuration Area'!J118))=TRUE,'Policy Clause Build'!C$3,'Configuration Area'!J118)))</f>
        <v>Air</v>
      </c>
      <c r="R118" s="10" t="str">
        <f>IF(IF(M118="-","Yes",M118)="Yes",'Policy Clause Build'!C$4,IF(L118="-",'Policy Clause Build'!C$4,'Configuration Area'!L118))</f>
        <v>Dry</v>
      </c>
      <c r="S118" s="10" t="str">
        <f>IF(IF(O118="-","Yes",O118)="Yes","Yes",IF(N118='Policy Clause Build'!C$5,"Yes","No"))</f>
        <v>Yes</v>
      </c>
      <c r="T118" s="11" t="str">
        <f>IF(AND(P118='Policy Clause Build'!C$2,'Configuration Area'!Q118='Policy Clause Build'!C$3,'Configuration Area'!R118='Policy Clause Build'!C$4,'Configuration Area'!S118="Yes"),"Yes","No")</f>
        <v>Yes</v>
      </c>
      <c r="U118" s="11" t="s">
        <v>17</v>
      </c>
      <c r="W118" s="0">
        <f t="shared" si="2" ca="1"/>
        <v>118</v>
      </c>
      <c r="X118" s="0" t="e">
        <f t="shared" si="3" ca="1"/>
        <v>#VALUE!</v>
      </c>
    </row>
    <row r="119">
      <c r="B119" s="16" t="s">
        <v>87</v>
      </c>
      <c r="C119" s="11" t="s">
        <v>222</v>
      </c>
      <c r="D119" s="17">
        <v>1170</v>
      </c>
      <c r="E119" s="11" t="s">
        <v>223</v>
      </c>
      <c r="F119" s="42" t="s">
        <v>17</v>
      </c>
      <c r="G119" s="11" t="s">
        <v>31</v>
      </c>
      <c r="I119" s="10" t="s">
        <v>17</v>
      </c>
      <c r="J119" s="11" t="s">
        <v>17</v>
      </c>
      <c r="K119" s="11" t="s">
        <v>17</v>
      </c>
      <c r="L119" s="11" t="s">
        <v>17</v>
      </c>
      <c r="M119" s="11" t="s">
        <v>17</v>
      </c>
      <c r="N119" s="11" t="s">
        <v>17</v>
      </c>
      <c r="O119" s="11" t="s">
        <v>17</v>
      </c>
      <c r="P119" s="10" t="str">
        <f>IF(I119="-",'Policy Clause Build'!C$2,'Configuration Area'!I119)</f>
        <v>AR</v>
      </c>
      <c r="Q119" s="10" t="str">
        <f>IF(IF(K119="-","Yes",K119)="Yes",'Policy Clause Build'!C$3,IF(J119="-",'Policy Clause Build'!C$3,IF(ISNUMBER(SEARCH('Policy Clause Build'!C$3,'Configuration Area'!J119))=TRUE,'Policy Clause Build'!C$3,'Configuration Area'!J119)))</f>
        <v>Air</v>
      </c>
      <c r="R119" s="10" t="str">
        <f>IF(IF(M119="-","Yes",M119)="Yes",'Policy Clause Build'!C$4,IF(L119="-",'Policy Clause Build'!C$4,'Configuration Area'!L119))</f>
        <v>Dry</v>
      </c>
      <c r="S119" s="10" t="str">
        <f>IF(IF(O119="-","Yes",O119)="Yes","Yes",IF(N119='Policy Clause Build'!C$5,"Yes","No"))</f>
        <v>Yes</v>
      </c>
      <c r="T119" s="11" t="str">
        <f>IF(AND(P119='Policy Clause Build'!C$2,'Configuration Area'!Q119='Policy Clause Build'!C$3,'Configuration Area'!R119='Policy Clause Build'!C$4,'Configuration Area'!S119="Yes"),"Yes","No")</f>
        <v>Yes</v>
      </c>
      <c r="U119" s="11" t="s">
        <v>17</v>
      </c>
      <c r="W119" s="0">
        <f t="shared" si="2" ca="1"/>
        <v>119</v>
      </c>
      <c r="X119" s="0" t="e">
        <f t="shared" si="3" ca="1"/>
        <v>#VALUE!</v>
      </c>
    </row>
    <row r="120">
      <c r="B120" s="16" t="s">
        <v>76</v>
      </c>
      <c r="C120" s="11" t="s">
        <v>224</v>
      </c>
      <c r="D120" s="17">
        <v>1180</v>
      </c>
      <c r="E120" s="11" t="s">
        <v>225</v>
      </c>
      <c r="F120" s="42">
        <v>1</v>
      </c>
      <c r="G120" s="11" t="s">
        <v>31</v>
      </c>
      <c r="I120" s="10" t="s">
        <v>17</v>
      </c>
      <c r="J120" s="11" t="s">
        <v>17</v>
      </c>
      <c r="K120" s="11" t="s">
        <v>17</v>
      </c>
      <c r="L120" s="11" t="s">
        <v>17</v>
      </c>
      <c r="M120" s="11" t="s">
        <v>17</v>
      </c>
      <c r="N120" s="11" t="s">
        <v>17</v>
      </c>
      <c r="O120" s="11" t="s">
        <v>17</v>
      </c>
      <c r="P120" s="10" t="str">
        <f>IF(I120="-",'Policy Clause Build'!C$2,'Configuration Area'!I120)</f>
        <v>AR</v>
      </c>
      <c r="Q120" s="10" t="str">
        <f>IF(IF(K120="-","Yes",K120)="Yes",'Policy Clause Build'!C$3,IF(J120="-",'Policy Clause Build'!C$3,IF(ISNUMBER(SEARCH('Policy Clause Build'!C$3,'Configuration Area'!J120))=TRUE,'Policy Clause Build'!C$3,'Configuration Area'!J120)))</f>
        <v>Air</v>
      </c>
      <c r="R120" s="10" t="str">
        <f>IF(IF(M120="-","Yes",M120)="Yes",'Policy Clause Build'!C$4,IF(L120="-",'Policy Clause Build'!C$4,'Configuration Area'!L120))</f>
        <v>Dry</v>
      </c>
      <c r="S120" s="10" t="str">
        <f>IF(IF(O120="-","Yes",O120)="Yes","Yes",IF(N120='Policy Clause Build'!C$5,"Yes","No"))</f>
        <v>Yes</v>
      </c>
      <c r="T120" s="11" t="str">
        <f>IF(AND(P120='Policy Clause Build'!C$2,'Configuration Area'!Q120='Policy Clause Build'!C$3,'Configuration Area'!R120='Policy Clause Build'!C$4,'Configuration Area'!S120="Yes"),"Yes","No")</f>
        <v>Yes</v>
      </c>
      <c r="U120" s="11" t="s">
        <v>17</v>
      </c>
      <c r="W120" s="0">
        <f t="shared" si="2" ca="1"/>
        <v>120</v>
      </c>
      <c r="X120" s="0" t="e">
        <f t="shared" si="3" ca="1"/>
        <v>#VALUE!</v>
      </c>
    </row>
    <row r="121">
      <c r="B121" s="16" t="s">
        <v>79</v>
      </c>
      <c r="C121" s="11" t="s">
        <v>226</v>
      </c>
      <c r="D121" s="17">
        <v>1190</v>
      </c>
      <c r="E121" s="11" t="s">
        <v>227</v>
      </c>
      <c r="F121" s="42">
        <v>2</v>
      </c>
      <c r="G121" s="11" t="s">
        <v>17</v>
      </c>
      <c r="I121" s="10" t="s">
        <v>17</v>
      </c>
      <c r="J121" s="11" t="s">
        <v>17</v>
      </c>
      <c r="K121" s="11" t="s">
        <v>17</v>
      </c>
      <c r="L121" s="11" t="s">
        <v>17</v>
      </c>
      <c r="M121" s="11" t="s">
        <v>17</v>
      </c>
      <c r="N121" s="11" t="s">
        <v>17</v>
      </c>
      <c r="O121" s="11" t="s">
        <v>17</v>
      </c>
      <c r="P121" s="10" t="str">
        <f>IF(I121="-",'Policy Clause Build'!C$2,'Configuration Area'!I121)</f>
        <v>AR</v>
      </c>
      <c r="Q121" s="10" t="str">
        <f>IF(IF(K121="-","Yes",K121)="Yes",'Policy Clause Build'!C$3,IF(J121="-",'Policy Clause Build'!C$3,IF(ISNUMBER(SEARCH('Policy Clause Build'!C$3,'Configuration Area'!J121))=TRUE,'Policy Clause Build'!C$3,'Configuration Area'!J121)))</f>
        <v>Air</v>
      </c>
      <c r="R121" s="10" t="str">
        <f>IF(IF(M121="-","Yes",M121)="Yes",'Policy Clause Build'!C$4,IF(L121="-",'Policy Clause Build'!C$4,'Configuration Area'!L121))</f>
        <v>Dry</v>
      </c>
      <c r="S121" s="10" t="str">
        <f>IF(IF(O121="-","Yes",O121)="Yes","Yes",IF(N121='Policy Clause Build'!C$5,"Yes","No"))</f>
        <v>Yes</v>
      </c>
      <c r="T121" s="11" t="str">
        <f>IF(AND(P121='Policy Clause Build'!C$2,'Configuration Area'!Q121='Policy Clause Build'!C$3,'Configuration Area'!R121='Policy Clause Build'!C$4,'Configuration Area'!S121="Yes"),"Yes","No")</f>
        <v>Yes</v>
      </c>
      <c r="U121" s="11" t="s">
        <v>17</v>
      </c>
      <c r="W121" s="0">
        <f t="shared" si="2" ca="1"/>
        <v>121</v>
      </c>
      <c r="X121" s="0" t="e">
        <f t="shared" si="3" ca="1"/>
        <v>#VALUE!</v>
      </c>
    </row>
    <row r="122">
      <c r="B122" s="16" t="s">
        <v>87</v>
      </c>
      <c r="C122" s="11" t="s">
        <v>228</v>
      </c>
      <c r="D122" s="17">
        <v>1200</v>
      </c>
      <c r="E122" s="11" t="s">
        <v>229</v>
      </c>
      <c r="F122" s="42">
        <v>3</v>
      </c>
      <c r="G122" s="11" t="s">
        <v>17</v>
      </c>
      <c r="I122" s="10" t="s">
        <v>17</v>
      </c>
      <c r="J122" s="11" t="s">
        <v>17</v>
      </c>
      <c r="K122" s="11" t="s">
        <v>17</v>
      </c>
      <c r="L122" s="11" t="s">
        <v>17</v>
      </c>
      <c r="M122" s="11" t="s">
        <v>17</v>
      </c>
      <c r="N122" s="11" t="s">
        <v>17</v>
      </c>
      <c r="O122" s="11" t="s">
        <v>17</v>
      </c>
      <c r="P122" s="10" t="str">
        <f>IF(I122="-",'Policy Clause Build'!C$2,'Configuration Area'!I122)</f>
        <v>AR</v>
      </c>
      <c r="Q122" s="10" t="str">
        <f>IF(IF(K122="-","Yes",K122)="Yes",'Policy Clause Build'!C$3,IF(J122="-",'Policy Clause Build'!C$3,IF(ISNUMBER(SEARCH('Policy Clause Build'!C$3,'Configuration Area'!J122))=TRUE,'Policy Clause Build'!C$3,'Configuration Area'!J122)))</f>
        <v>Air</v>
      </c>
      <c r="R122" s="10" t="str">
        <f>IF(IF(M122="-","Yes",M122)="Yes",'Policy Clause Build'!C$4,IF(L122="-",'Policy Clause Build'!C$4,'Configuration Area'!L122))</f>
        <v>Dry</v>
      </c>
      <c r="S122" s="10" t="str">
        <f>IF(IF(O122="-","Yes",O122)="Yes","Yes",IF(N122='Policy Clause Build'!C$5,"Yes","No"))</f>
        <v>Yes</v>
      </c>
      <c r="T122" s="11" t="str">
        <f>IF(AND(P122='Policy Clause Build'!C$2,'Configuration Area'!Q122='Policy Clause Build'!C$3,'Configuration Area'!R122='Policy Clause Build'!C$4,'Configuration Area'!S122="Yes"),"Yes","No")</f>
        <v>Yes</v>
      </c>
      <c r="U122" s="11" t="s">
        <v>17</v>
      </c>
      <c r="W122" s="0">
        <f t="shared" si="2" ca="1"/>
        <v>122</v>
      </c>
      <c r="X122" s="0" t="e">
        <f t="shared" si="3" ca="1"/>
        <v>#VALUE!</v>
      </c>
    </row>
    <row r="123">
      <c r="B123" s="16" t="s">
        <v>76</v>
      </c>
      <c r="C123" s="11" t="s">
        <v>228</v>
      </c>
      <c r="D123" s="17">
        <v>1210</v>
      </c>
      <c r="E123" s="11" t="s">
        <v>230</v>
      </c>
      <c r="F123" s="42">
        <v>3</v>
      </c>
      <c r="G123" s="11" t="s">
        <v>17</v>
      </c>
      <c r="I123" s="10" t="s">
        <v>17</v>
      </c>
      <c r="J123" s="11" t="s">
        <v>17</v>
      </c>
      <c r="K123" s="11" t="s">
        <v>17</v>
      </c>
      <c r="L123" s="11" t="s">
        <v>17</v>
      </c>
      <c r="M123" s="11" t="s">
        <v>17</v>
      </c>
      <c r="N123" s="11" t="s">
        <v>17</v>
      </c>
      <c r="O123" s="11" t="s">
        <v>17</v>
      </c>
      <c r="P123" s="10" t="str">
        <f>IF(I123="-",'Policy Clause Build'!C$2,'Configuration Area'!I123)</f>
        <v>AR</v>
      </c>
      <c r="Q123" s="10" t="str">
        <f>IF(IF(K123="-","Yes",K123)="Yes",'Policy Clause Build'!C$3,IF(J123="-",'Policy Clause Build'!C$3,IF(ISNUMBER(SEARCH('Policy Clause Build'!C$3,'Configuration Area'!J123))=TRUE,'Policy Clause Build'!C$3,'Configuration Area'!J123)))</f>
        <v>Air</v>
      </c>
      <c r="R123" s="10" t="str">
        <f>IF(IF(M123="-","Yes",M123)="Yes",'Policy Clause Build'!C$4,IF(L123="-",'Policy Clause Build'!C$4,'Configuration Area'!L123))</f>
        <v>Dry</v>
      </c>
      <c r="S123" s="10" t="str">
        <f>IF(IF(O123="-","Yes",O123)="Yes","Yes",IF(N123='Policy Clause Build'!C$5,"Yes","No"))</f>
        <v>Yes</v>
      </c>
      <c r="T123" s="11" t="str">
        <f>IF(AND(P123='Policy Clause Build'!C$2,'Configuration Area'!Q123='Policy Clause Build'!C$3,'Configuration Area'!R123='Policy Clause Build'!C$4,'Configuration Area'!S123="Yes"),"Yes","No")</f>
        <v>Yes</v>
      </c>
      <c r="U123" s="11" t="s">
        <v>17</v>
      </c>
      <c r="W123" s="0">
        <f t="shared" si="2" ca="1"/>
        <v>123</v>
      </c>
      <c r="X123" s="0" t="e">
        <f t="shared" si="3" ca="1"/>
        <v>#VALUE!</v>
      </c>
    </row>
    <row r="124">
      <c r="B124" s="16" t="s">
        <v>79</v>
      </c>
      <c r="C124" s="11" t="s">
        <v>228</v>
      </c>
      <c r="D124" s="17">
        <v>1220</v>
      </c>
      <c r="E124" s="11" t="s">
        <v>231</v>
      </c>
      <c r="F124" s="42">
        <v>3</v>
      </c>
      <c r="G124" s="11" t="s">
        <v>17</v>
      </c>
      <c r="I124" s="10" t="s">
        <v>17</v>
      </c>
      <c r="J124" s="11" t="s">
        <v>17</v>
      </c>
      <c r="K124" s="11" t="s">
        <v>17</v>
      </c>
      <c r="L124" s="11" t="s">
        <v>17</v>
      </c>
      <c r="M124" s="11" t="s">
        <v>17</v>
      </c>
      <c r="N124" s="11" t="s">
        <v>17</v>
      </c>
      <c r="O124" s="11" t="s">
        <v>17</v>
      </c>
      <c r="P124" s="10" t="str">
        <f>IF(I124="-",'Policy Clause Build'!C$2,'Configuration Area'!I124)</f>
        <v>AR</v>
      </c>
      <c r="Q124" s="10" t="str">
        <f>IF(IF(K124="-","Yes",K124)="Yes",'Policy Clause Build'!C$3,IF(J124="-",'Policy Clause Build'!C$3,IF(ISNUMBER(SEARCH('Policy Clause Build'!C$3,'Configuration Area'!J124))=TRUE,'Policy Clause Build'!C$3,'Configuration Area'!J124)))</f>
        <v>Air</v>
      </c>
      <c r="R124" s="10" t="str">
        <f>IF(IF(M124="-","Yes",M124)="Yes",'Policy Clause Build'!C$4,IF(L124="-",'Policy Clause Build'!C$4,'Configuration Area'!L124))</f>
        <v>Dry</v>
      </c>
      <c r="S124" s="10" t="str">
        <f>IF(IF(O124="-","Yes",O124)="Yes","Yes",IF(N124='Policy Clause Build'!C$5,"Yes","No"))</f>
        <v>Yes</v>
      </c>
      <c r="T124" s="11" t="str">
        <f>IF(AND(P124='Policy Clause Build'!C$2,'Configuration Area'!Q124='Policy Clause Build'!C$3,'Configuration Area'!R124='Policy Clause Build'!C$4,'Configuration Area'!S124="Yes"),"Yes","No")</f>
        <v>Yes</v>
      </c>
      <c r="U124" s="11" t="s">
        <v>17</v>
      </c>
      <c r="W124" s="0">
        <f t="shared" si="2" ca="1"/>
        <v>124</v>
      </c>
      <c r="X124" s="0" t="e">
        <f t="shared" si="3" ca="1"/>
        <v>#VALUE!</v>
      </c>
    </row>
    <row r="125">
      <c r="B125" s="16" t="s">
        <v>76</v>
      </c>
      <c r="C125" s="11" t="s">
        <v>232</v>
      </c>
      <c r="D125" s="17">
        <v>1230</v>
      </c>
      <c r="E125" s="11" t="s">
        <v>233</v>
      </c>
      <c r="F125" s="42">
        <v>1</v>
      </c>
      <c r="G125" s="11" t="s">
        <v>31</v>
      </c>
      <c r="I125" s="10" t="s">
        <v>17</v>
      </c>
      <c r="J125" s="11" t="s">
        <v>17</v>
      </c>
      <c r="K125" s="11" t="s">
        <v>17</v>
      </c>
      <c r="L125" s="11" t="s">
        <v>17</v>
      </c>
      <c r="M125" s="11" t="s">
        <v>17</v>
      </c>
      <c r="N125" s="11" t="s">
        <v>17</v>
      </c>
      <c r="O125" s="11" t="s">
        <v>17</v>
      </c>
      <c r="P125" s="10" t="str">
        <f>IF(I125="-",'Policy Clause Build'!C$2,'Configuration Area'!I125)</f>
        <v>AR</v>
      </c>
      <c r="Q125" s="10" t="str">
        <f>IF(IF(K125="-","Yes",K125)="Yes",'Policy Clause Build'!C$3,IF(J125="-",'Policy Clause Build'!C$3,IF(ISNUMBER(SEARCH('Policy Clause Build'!C$3,'Configuration Area'!J125))=TRUE,'Policy Clause Build'!C$3,'Configuration Area'!J125)))</f>
        <v>Air</v>
      </c>
      <c r="R125" s="10" t="str">
        <f>IF(IF(M125="-","Yes",M125)="Yes",'Policy Clause Build'!C$4,IF(L125="-",'Policy Clause Build'!C$4,'Configuration Area'!L125))</f>
        <v>Dry</v>
      </c>
      <c r="S125" s="10" t="str">
        <f>IF(IF(O125="-","Yes",O125)="Yes","Yes",IF(N125='Policy Clause Build'!C$5,"Yes","No"))</f>
        <v>Yes</v>
      </c>
      <c r="T125" s="11" t="str">
        <f>IF(AND(P125='Policy Clause Build'!C$2,'Configuration Area'!Q125='Policy Clause Build'!C$3,'Configuration Area'!R125='Policy Clause Build'!C$4,'Configuration Area'!S125="Yes"),"Yes","No")</f>
        <v>Yes</v>
      </c>
      <c r="U125" s="11" t="s">
        <v>17</v>
      </c>
      <c r="W125" s="0">
        <f t="shared" si="2" ca="1"/>
        <v>125</v>
      </c>
      <c r="X125" s="0" t="e">
        <f t="shared" si="3" ca="1"/>
        <v>#VALUE!</v>
      </c>
    </row>
    <row r="126">
      <c r="B126" s="16" t="s">
        <v>79</v>
      </c>
      <c r="C126" s="11" t="s">
        <v>234</v>
      </c>
      <c r="D126" s="17">
        <v>1240</v>
      </c>
      <c r="E126" s="11" t="s">
        <v>235</v>
      </c>
      <c r="F126" s="42">
        <v>1</v>
      </c>
      <c r="G126" s="11" t="s">
        <v>31</v>
      </c>
      <c r="I126" s="10" t="s">
        <v>17</v>
      </c>
      <c r="J126" s="11" t="s">
        <v>17</v>
      </c>
      <c r="K126" s="11" t="s">
        <v>17</v>
      </c>
      <c r="L126" s="11" t="s">
        <v>17</v>
      </c>
      <c r="M126" s="11" t="s">
        <v>17</v>
      </c>
      <c r="N126" s="11" t="s">
        <v>17</v>
      </c>
      <c r="O126" s="11" t="s">
        <v>17</v>
      </c>
      <c r="P126" s="10" t="str">
        <f>IF(I126="-",'Policy Clause Build'!C$2,'Configuration Area'!I126)</f>
        <v>AR</v>
      </c>
      <c r="Q126" s="10" t="str">
        <f>IF(IF(K126="-","Yes",K126)="Yes",'Policy Clause Build'!C$3,IF(J126="-",'Policy Clause Build'!C$3,IF(ISNUMBER(SEARCH('Policy Clause Build'!C$3,'Configuration Area'!J126))=TRUE,'Policy Clause Build'!C$3,'Configuration Area'!J126)))</f>
        <v>Air</v>
      </c>
      <c r="R126" s="10" t="str">
        <f>IF(IF(M126="-","Yes",M126)="Yes",'Policy Clause Build'!C$4,IF(L126="-",'Policy Clause Build'!C$4,'Configuration Area'!L126))</f>
        <v>Dry</v>
      </c>
      <c r="S126" s="10" t="str">
        <f>IF(IF(O126="-","Yes",O126)="Yes","Yes",IF(N126='Policy Clause Build'!C$5,"Yes","No"))</f>
        <v>Yes</v>
      </c>
      <c r="T126" s="11" t="str">
        <f>IF(AND(P126='Policy Clause Build'!C$2,'Configuration Area'!Q126='Policy Clause Build'!C$3,'Configuration Area'!R126='Policy Clause Build'!C$4,'Configuration Area'!S126="Yes"),"Yes","No")</f>
        <v>Yes</v>
      </c>
      <c r="U126" s="11" t="s">
        <v>17</v>
      </c>
      <c r="W126" s="0">
        <f t="shared" si="2" ca="1"/>
        <v>126</v>
      </c>
      <c r="X126" s="0" t="e">
        <f t="shared" si="3" ca="1"/>
        <v>#VALUE!</v>
      </c>
    </row>
    <row r="127">
      <c r="B127" s="16" t="s">
        <v>87</v>
      </c>
      <c r="C127" s="11" t="s">
        <v>236</v>
      </c>
      <c r="D127" s="17">
        <v>1250</v>
      </c>
      <c r="E127" s="11" t="s">
        <v>237</v>
      </c>
      <c r="F127" s="42">
        <v>1</v>
      </c>
      <c r="G127" s="11" t="s">
        <v>31</v>
      </c>
      <c r="I127" s="10" t="s">
        <v>17</v>
      </c>
      <c r="J127" s="11" t="s">
        <v>17</v>
      </c>
      <c r="K127" s="11" t="s">
        <v>17</v>
      </c>
      <c r="L127" s="11" t="s">
        <v>17</v>
      </c>
      <c r="M127" s="11" t="s">
        <v>17</v>
      </c>
      <c r="N127" s="11" t="s">
        <v>17</v>
      </c>
      <c r="O127" s="11" t="s">
        <v>17</v>
      </c>
      <c r="P127" s="10" t="str">
        <f>IF(I127="-",'Policy Clause Build'!C$2,'Configuration Area'!I127)</f>
        <v>AR</v>
      </c>
      <c r="Q127" s="10" t="str">
        <f>IF(IF(K127="-","Yes",K127)="Yes",'Policy Clause Build'!C$3,IF(J127="-",'Policy Clause Build'!C$3,IF(ISNUMBER(SEARCH('Policy Clause Build'!C$3,'Configuration Area'!J127))=TRUE,'Policy Clause Build'!C$3,'Configuration Area'!J127)))</f>
        <v>Air</v>
      </c>
      <c r="R127" s="10" t="str">
        <f>IF(IF(M127="-","Yes",M127)="Yes",'Policy Clause Build'!C$4,IF(L127="-",'Policy Clause Build'!C$4,'Configuration Area'!L127))</f>
        <v>Dry</v>
      </c>
      <c r="S127" s="10" t="str">
        <f>IF(IF(O127="-","Yes",O127)="Yes","Yes",IF(N127='Policy Clause Build'!C$5,"Yes","No"))</f>
        <v>Yes</v>
      </c>
      <c r="T127" s="11" t="str">
        <f>IF(AND(P127='Policy Clause Build'!C$2,'Configuration Area'!Q127='Policy Clause Build'!C$3,'Configuration Area'!R127='Policy Clause Build'!C$4,'Configuration Area'!S127="Yes"),"Yes","No")</f>
        <v>Yes</v>
      </c>
      <c r="U127" s="11" t="s">
        <v>17</v>
      </c>
      <c r="W127" s="0">
        <f t="shared" si="2" ca="1"/>
        <v>127</v>
      </c>
      <c r="X127" s="0" t="e">
        <f t="shared" si="3" ca="1"/>
        <v>#VALUE!</v>
      </c>
    </row>
    <row r="128">
      <c r="B128" s="16" t="s">
        <v>76</v>
      </c>
      <c r="C128" s="11" t="s">
        <v>238</v>
      </c>
      <c r="D128" s="17">
        <v>1260</v>
      </c>
      <c r="E128" s="11" t="s">
        <v>239</v>
      </c>
      <c r="F128" s="42">
        <v>1</v>
      </c>
      <c r="G128" s="11" t="s">
        <v>31</v>
      </c>
      <c r="I128" s="10" t="s">
        <v>17</v>
      </c>
      <c r="J128" s="11" t="s">
        <v>17</v>
      </c>
      <c r="K128" s="11" t="s">
        <v>17</v>
      </c>
      <c r="L128" s="11" t="s">
        <v>17</v>
      </c>
      <c r="M128" s="11" t="s">
        <v>17</v>
      </c>
      <c r="N128" s="11" t="s">
        <v>17</v>
      </c>
      <c r="O128" s="11" t="s">
        <v>17</v>
      </c>
      <c r="P128" s="10" t="str">
        <f>IF(I128="-",'Policy Clause Build'!C$2,'Configuration Area'!I128)</f>
        <v>AR</v>
      </c>
      <c r="Q128" s="10" t="str">
        <f>IF(IF(K128="-","Yes",K128)="Yes",'Policy Clause Build'!C$3,IF(J128="-",'Policy Clause Build'!C$3,IF(ISNUMBER(SEARCH('Policy Clause Build'!C$3,'Configuration Area'!J128))=TRUE,'Policy Clause Build'!C$3,'Configuration Area'!J128)))</f>
        <v>Air</v>
      </c>
      <c r="R128" s="10" t="str">
        <f>IF(IF(M128="-","Yes",M128)="Yes",'Policy Clause Build'!C$4,IF(L128="-",'Policy Clause Build'!C$4,'Configuration Area'!L128))</f>
        <v>Dry</v>
      </c>
      <c r="S128" s="10" t="str">
        <f>IF(IF(O128="-","Yes",O128)="Yes","Yes",IF(N128='Policy Clause Build'!C$5,"Yes","No"))</f>
        <v>Yes</v>
      </c>
      <c r="T128" s="11" t="str">
        <f>IF(AND(P128='Policy Clause Build'!C$2,'Configuration Area'!Q128='Policy Clause Build'!C$3,'Configuration Area'!R128='Policy Clause Build'!C$4,'Configuration Area'!S128="Yes"),"Yes","No")</f>
        <v>Yes</v>
      </c>
      <c r="U128" s="11" t="s">
        <v>17</v>
      </c>
      <c r="W128" s="0">
        <f t="shared" si="2" ca="1"/>
        <v>128</v>
      </c>
      <c r="X128" s="0" t="e">
        <f t="shared" si="3" ca="1"/>
        <v>#VALUE!</v>
      </c>
    </row>
    <row r="129">
      <c r="B129" s="16" t="s">
        <v>79</v>
      </c>
      <c r="C129" s="11" t="s">
        <v>240</v>
      </c>
      <c r="D129" s="17">
        <v>1270</v>
      </c>
      <c r="E129" s="11" t="s">
        <v>241</v>
      </c>
      <c r="F129" s="42">
        <v>1</v>
      </c>
      <c r="G129" s="11" t="s">
        <v>31</v>
      </c>
      <c r="I129" s="10" t="s">
        <v>17</v>
      </c>
      <c r="J129" s="11" t="s">
        <v>17</v>
      </c>
      <c r="K129" s="11" t="s">
        <v>17</v>
      </c>
      <c r="L129" s="11" t="s">
        <v>17</v>
      </c>
      <c r="M129" s="11" t="s">
        <v>17</v>
      </c>
      <c r="N129" s="11" t="s">
        <v>17</v>
      </c>
      <c r="O129" s="11" t="s">
        <v>17</v>
      </c>
      <c r="P129" s="10" t="str">
        <f>IF(I129="-",'Policy Clause Build'!C$2,'Configuration Area'!I129)</f>
        <v>AR</v>
      </c>
      <c r="Q129" s="10" t="str">
        <f>IF(IF(K129="-","Yes",K129)="Yes",'Policy Clause Build'!C$3,IF(J129="-",'Policy Clause Build'!C$3,IF(ISNUMBER(SEARCH('Policy Clause Build'!C$3,'Configuration Area'!J129))=TRUE,'Policy Clause Build'!C$3,'Configuration Area'!J129)))</f>
        <v>Air</v>
      </c>
      <c r="R129" s="10" t="str">
        <f>IF(IF(M129="-","Yes",M129)="Yes",'Policy Clause Build'!C$4,IF(L129="-",'Policy Clause Build'!C$4,'Configuration Area'!L129))</f>
        <v>Dry</v>
      </c>
      <c r="S129" s="10" t="str">
        <f>IF(IF(O129="-","Yes",O129)="Yes","Yes",IF(N129='Policy Clause Build'!C$5,"Yes","No"))</f>
        <v>Yes</v>
      </c>
      <c r="T129" s="11" t="str">
        <f>IF(AND(P129='Policy Clause Build'!C$2,'Configuration Area'!Q129='Policy Clause Build'!C$3,'Configuration Area'!R129='Policy Clause Build'!C$4,'Configuration Area'!S129="Yes"),"Yes","No")</f>
        <v>Yes</v>
      </c>
      <c r="U129" s="11" t="s">
        <v>17</v>
      </c>
      <c r="W129" s="0">
        <f t="shared" si="2" ca="1"/>
        <v>129</v>
      </c>
      <c r="X129" s="0" t="e">
        <f t="shared" si="3" ca="1"/>
        <v>#VALUE!</v>
      </c>
    </row>
    <row r="130">
      <c r="B130" s="16" t="s">
        <v>76</v>
      </c>
      <c r="C130" s="11" t="s">
        <v>242</v>
      </c>
      <c r="D130" s="17">
        <v>1280</v>
      </c>
      <c r="E130" s="11" t="s">
        <v>243</v>
      </c>
      <c r="F130" s="42">
        <v>1</v>
      </c>
      <c r="G130" s="11" t="s">
        <v>31</v>
      </c>
      <c r="I130" s="10" t="s">
        <v>17</v>
      </c>
      <c r="J130" s="11" t="s">
        <v>17</v>
      </c>
      <c r="K130" s="11" t="s">
        <v>17</v>
      </c>
      <c r="L130" s="11" t="s">
        <v>17</v>
      </c>
      <c r="M130" s="11" t="s">
        <v>17</v>
      </c>
      <c r="N130" s="11" t="s">
        <v>17</v>
      </c>
      <c r="O130" s="11" t="s">
        <v>17</v>
      </c>
      <c r="P130" s="10" t="str">
        <f>IF(I130="-",'Policy Clause Build'!C$2,'Configuration Area'!I130)</f>
        <v>AR</v>
      </c>
      <c r="Q130" s="10" t="str">
        <f>IF(IF(K130="-","Yes",K130)="Yes",'Policy Clause Build'!C$3,IF(J130="-",'Policy Clause Build'!C$3,IF(ISNUMBER(SEARCH('Policy Clause Build'!C$3,'Configuration Area'!J130))=TRUE,'Policy Clause Build'!C$3,'Configuration Area'!J130)))</f>
        <v>Air</v>
      </c>
      <c r="R130" s="10" t="str">
        <f>IF(IF(M130="-","Yes",M130)="Yes",'Policy Clause Build'!C$4,IF(L130="-",'Policy Clause Build'!C$4,'Configuration Area'!L130))</f>
        <v>Dry</v>
      </c>
      <c r="S130" s="10" t="str">
        <f>IF(IF(O130="-","Yes",O130)="Yes","Yes",IF(N130='Policy Clause Build'!C$5,"Yes","No"))</f>
        <v>Yes</v>
      </c>
      <c r="T130" s="11" t="str">
        <f>IF(AND(P130='Policy Clause Build'!C$2,'Configuration Area'!Q130='Policy Clause Build'!C$3,'Configuration Area'!R130='Policy Clause Build'!C$4,'Configuration Area'!S130="Yes"),"Yes","No")</f>
        <v>Yes</v>
      </c>
      <c r="U130" s="11" t="s">
        <v>17</v>
      </c>
      <c r="W130" s="0">
        <f t="shared" si="2" ca="1"/>
        <v>130</v>
      </c>
      <c r="X130" s="0" t="e">
        <f t="shared" si="3" ca="1"/>
        <v>#VALUE!</v>
      </c>
    </row>
    <row r="131">
      <c r="B131" s="16" t="s">
        <v>79</v>
      </c>
      <c r="C131" s="11" t="s">
        <v>244</v>
      </c>
      <c r="D131" s="17">
        <v>1290</v>
      </c>
      <c r="E131" s="11" t="s">
        <v>245</v>
      </c>
      <c r="F131" s="42">
        <v>1</v>
      </c>
      <c r="G131" s="11" t="s">
        <v>31</v>
      </c>
      <c r="I131" s="10" t="s">
        <v>17</v>
      </c>
      <c r="J131" s="11" t="s">
        <v>17</v>
      </c>
      <c r="K131" s="11" t="s">
        <v>17</v>
      </c>
      <c r="L131" s="11" t="s">
        <v>17</v>
      </c>
      <c r="M131" s="11" t="s">
        <v>17</v>
      </c>
      <c r="N131" s="11" t="s">
        <v>17</v>
      </c>
      <c r="O131" s="11" t="s">
        <v>17</v>
      </c>
      <c r="P131" s="10" t="str">
        <f>IF(I131="-",'Policy Clause Build'!C$2,'Configuration Area'!I131)</f>
        <v>AR</v>
      </c>
      <c r="Q131" s="10" t="str">
        <f>IF(IF(K131="-","Yes",K131)="Yes",'Policy Clause Build'!C$3,IF(J131="-",'Policy Clause Build'!C$3,IF(ISNUMBER(SEARCH('Policy Clause Build'!C$3,'Configuration Area'!J131))=TRUE,'Policy Clause Build'!C$3,'Configuration Area'!J131)))</f>
        <v>Air</v>
      </c>
      <c r="R131" s="10" t="str">
        <f>IF(IF(M131="-","Yes",M131)="Yes",'Policy Clause Build'!C$4,IF(L131="-",'Policy Clause Build'!C$4,'Configuration Area'!L131))</f>
        <v>Dry</v>
      </c>
      <c r="S131" s="10" t="str">
        <f>IF(IF(O131="-","Yes",O131)="Yes","Yes",IF(N131='Policy Clause Build'!C$5,"Yes","No"))</f>
        <v>Yes</v>
      </c>
      <c r="T131" s="11" t="str">
        <f>IF(AND(P131='Policy Clause Build'!C$2,'Configuration Area'!Q131='Policy Clause Build'!C$3,'Configuration Area'!R131='Policy Clause Build'!C$4,'Configuration Area'!S131="Yes"),"Yes","No")</f>
        <v>Yes</v>
      </c>
      <c r="U131" s="11" t="s">
        <v>17</v>
      </c>
      <c r="W131" s="0">
        <f t="shared" si="2" ca="1"/>
        <v>131</v>
      </c>
      <c r="X131" s="0" t="e">
        <f t="shared" si="3" ca="1"/>
        <v>#VALUE!</v>
      </c>
    </row>
    <row r="132">
      <c r="B132" s="16" t="s">
        <v>87</v>
      </c>
      <c r="C132" s="11" t="s">
        <v>246</v>
      </c>
      <c r="D132" s="17">
        <v>1300</v>
      </c>
      <c r="E132" s="11" t="s">
        <v>247</v>
      </c>
      <c r="F132" s="42">
        <v>2</v>
      </c>
      <c r="G132" s="11" t="s">
        <v>17</v>
      </c>
      <c r="I132" s="10" t="s">
        <v>17</v>
      </c>
      <c r="J132" s="11" t="s">
        <v>17</v>
      </c>
      <c r="K132" s="11" t="s">
        <v>17</v>
      </c>
      <c r="L132" s="11" t="s">
        <v>17</v>
      </c>
      <c r="M132" s="11" t="s">
        <v>17</v>
      </c>
      <c r="N132" s="11" t="s">
        <v>17</v>
      </c>
      <c r="O132" s="11" t="s">
        <v>17</v>
      </c>
      <c r="P132" s="10" t="str">
        <f>IF(I132="-",'Policy Clause Build'!C$2,'Configuration Area'!I132)</f>
        <v>AR</v>
      </c>
      <c r="Q132" s="10" t="str">
        <f>IF(IF(K132="-","Yes",K132)="Yes",'Policy Clause Build'!C$3,IF(J132="-",'Policy Clause Build'!C$3,IF(ISNUMBER(SEARCH('Policy Clause Build'!C$3,'Configuration Area'!J132))=TRUE,'Policy Clause Build'!C$3,'Configuration Area'!J132)))</f>
        <v>Air</v>
      </c>
      <c r="R132" s="10" t="str">
        <f>IF(IF(M132="-","Yes",M132)="Yes",'Policy Clause Build'!C$4,IF(L132="-",'Policy Clause Build'!C$4,'Configuration Area'!L132))</f>
        <v>Dry</v>
      </c>
      <c r="S132" s="10" t="str">
        <f>IF(IF(O132="-","Yes",O132)="Yes","Yes",IF(N132='Policy Clause Build'!C$5,"Yes","No"))</f>
        <v>Yes</v>
      </c>
      <c r="T132" s="11" t="str">
        <f>IF(AND(P132='Policy Clause Build'!C$2,'Configuration Area'!Q132='Policy Clause Build'!C$3,'Configuration Area'!R132='Policy Clause Build'!C$4,'Configuration Area'!S132="Yes"),"Yes","No")</f>
        <v>Yes</v>
      </c>
      <c r="U132" s="11" t="s">
        <v>17</v>
      </c>
      <c r="W132" s="0">
        <f t="shared" si="2" ca="1"/>
        <v>132</v>
      </c>
      <c r="X132" s="0" t="e">
        <f t="shared" si="3" ca="1"/>
        <v>#VALUE!</v>
      </c>
    </row>
    <row r="133">
      <c r="B133" s="16" t="s">
        <v>76</v>
      </c>
      <c r="C133" s="11" t="s">
        <v>246</v>
      </c>
      <c r="D133" s="17">
        <v>1310</v>
      </c>
      <c r="E133" s="11" t="s">
        <v>248</v>
      </c>
      <c r="F133" s="42">
        <v>2</v>
      </c>
      <c r="G133" s="11" t="s">
        <v>17</v>
      </c>
      <c r="I133" s="10" t="s">
        <v>17</v>
      </c>
      <c r="J133" s="11" t="s">
        <v>17</v>
      </c>
      <c r="K133" s="11" t="s">
        <v>17</v>
      </c>
      <c r="L133" s="11" t="s">
        <v>17</v>
      </c>
      <c r="M133" s="11" t="s">
        <v>17</v>
      </c>
      <c r="N133" s="11" t="s">
        <v>17</v>
      </c>
      <c r="O133" s="11" t="s">
        <v>17</v>
      </c>
      <c r="P133" s="10" t="str">
        <f>IF(I133="-",'Policy Clause Build'!C$2,'Configuration Area'!I133)</f>
        <v>AR</v>
      </c>
      <c r="Q133" s="10" t="str">
        <f>IF(IF(K133="-","Yes",K133)="Yes",'Policy Clause Build'!C$3,IF(J133="-",'Policy Clause Build'!C$3,IF(ISNUMBER(SEARCH('Policy Clause Build'!C$3,'Configuration Area'!J133))=TRUE,'Policy Clause Build'!C$3,'Configuration Area'!J133)))</f>
        <v>Air</v>
      </c>
      <c r="R133" s="10" t="str">
        <f>IF(IF(M133="-","Yes",M133)="Yes",'Policy Clause Build'!C$4,IF(L133="-",'Policy Clause Build'!C$4,'Configuration Area'!L133))</f>
        <v>Dry</v>
      </c>
      <c r="S133" s="10" t="str">
        <f>IF(IF(O133="-","Yes",O133)="Yes","Yes",IF(N133='Policy Clause Build'!C$5,"Yes","No"))</f>
        <v>Yes</v>
      </c>
      <c r="T133" s="11" t="str">
        <f>IF(AND(P133='Policy Clause Build'!C$2,'Configuration Area'!Q133='Policy Clause Build'!C$3,'Configuration Area'!R133='Policy Clause Build'!C$4,'Configuration Area'!S133="Yes"),"Yes","No")</f>
        <v>Yes</v>
      </c>
      <c r="U133" s="11" t="s">
        <v>17</v>
      </c>
      <c r="W133" s="0">
        <f t="shared" si="2" ca="1"/>
        <v>133</v>
      </c>
      <c r="X133" s="0" t="e">
        <f t="shared" si="3" ca="1"/>
        <v>#VALUE!</v>
      </c>
    </row>
    <row r="134">
      <c r="B134" s="16" t="s">
        <v>79</v>
      </c>
      <c r="C134" s="11" t="s">
        <v>246</v>
      </c>
      <c r="D134" s="17">
        <v>1320</v>
      </c>
      <c r="E134" s="11" t="s">
        <v>249</v>
      </c>
      <c r="F134" s="42">
        <v>2</v>
      </c>
      <c r="G134" s="11" t="s">
        <v>17</v>
      </c>
      <c r="I134" s="10" t="s">
        <v>17</v>
      </c>
      <c r="J134" s="11" t="s">
        <v>17</v>
      </c>
      <c r="K134" s="11" t="s">
        <v>17</v>
      </c>
      <c r="L134" s="11" t="s">
        <v>17</v>
      </c>
      <c r="M134" s="11" t="s">
        <v>17</v>
      </c>
      <c r="N134" s="11" t="s">
        <v>17</v>
      </c>
      <c r="O134" s="11" t="s">
        <v>17</v>
      </c>
      <c r="P134" s="10" t="str">
        <f>IF(I134="-",'Policy Clause Build'!C$2,'Configuration Area'!I134)</f>
        <v>AR</v>
      </c>
      <c r="Q134" s="10" t="str">
        <f>IF(IF(K134="-","Yes",K134)="Yes",'Policy Clause Build'!C$3,IF(J134="-",'Policy Clause Build'!C$3,IF(ISNUMBER(SEARCH('Policy Clause Build'!C$3,'Configuration Area'!J134))=TRUE,'Policy Clause Build'!C$3,'Configuration Area'!J134)))</f>
        <v>Air</v>
      </c>
      <c r="R134" s="10" t="str">
        <f>IF(IF(M134="-","Yes",M134)="Yes",'Policy Clause Build'!C$4,IF(L134="-",'Policy Clause Build'!C$4,'Configuration Area'!L134))</f>
        <v>Dry</v>
      </c>
      <c r="S134" s="10" t="str">
        <f>IF(IF(O134="-","Yes",O134)="Yes","Yes",IF(N134='Policy Clause Build'!C$5,"Yes","No"))</f>
        <v>Yes</v>
      </c>
      <c r="T134" s="11" t="str">
        <f>IF(AND(P134='Policy Clause Build'!C$2,'Configuration Area'!Q134='Policy Clause Build'!C$3,'Configuration Area'!R134='Policy Clause Build'!C$4,'Configuration Area'!S134="Yes"),"Yes","No")</f>
        <v>Yes</v>
      </c>
      <c r="U134" s="11" t="s">
        <v>17</v>
      </c>
      <c r="W134" s="0">
        <f ref="W134:W197" t="shared" si="4" ca="1">IFERROR(MATCH("Yes",INDIRECT(CONCATENATE("T",W133+1,":T$1002"),TRUE),0)+W133,"")</f>
        <v>134</v>
      </c>
      <c r="X134" s="0" t="e">
        <f ref="X134:X197" t="shared" si="5" ca="1">IFERROR(MATCH("Yes",INDIRECT(CONCATENATE("G",X133+1,":G$1002"),TRUE),0)+X133,"")</f>
        <v>#VALUE!</v>
      </c>
    </row>
    <row r="135">
      <c r="B135" s="16" t="s">
        <v>76</v>
      </c>
      <c r="C135" s="11" t="s">
        <v>250</v>
      </c>
      <c r="D135" s="17">
        <v>1330</v>
      </c>
      <c r="E135" s="11" t="s">
        <v>251</v>
      </c>
      <c r="F135" s="42">
        <v>1</v>
      </c>
      <c r="G135" s="11" t="s">
        <v>31</v>
      </c>
      <c r="I135" s="10" t="s">
        <v>17</v>
      </c>
      <c r="J135" s="11" t="s">
        <v>17</v>
      </c>
      <c r="K135" s="11" t="s">
        <v>17</v>
      </c>
      <c r="L135" s="11" t="s">
        <v>17</v>
      </c>
      <c r="M135" s="11" t="s">
        <v>17</v>
      </c>
      <c r="N135" s="11" t="s">
        <v>17</v>
      </c>
      <c r="O135" s="11" t="s">
        <v>17</v>
      </c>
      <c r="P135" s="10" t="str">
        <f>IF(I135="-",'Policy Clause Build'!C$2,'Configuration Area'!I135)</f>
        <v>AR</v>
      </c>
      <c r="Q135" s="10" t="str">
        <f>IF(IF(K135="-","Yes",K135)="Yes",'Policy Clause Build'!C$3,IF(J135="-",'Policy Clause Build'!C$3,IF(ISNUMBER(SEARCH('Policy Clause Build'!C$3,'Configuration Area'!J135))=TRUE,'Policy Clause Build'!C$3,'Configuration Area'!J135)))</f>
        <v>Air</v>
      </c>
      <c r="R135" s="10" t="str">
        <f>IF(IF(M135="-","Yes",M135)="Yes",'Policy Clause Build'!C$4,IF(L135="-",'Policy Clause Build'!C$4,'Configuration Area'!L135))</f>
        <v>Dry</v>
      </c>
      <c r="S135" s="10" t="str">
        <f>IF(IF(O135="-","Yes",O135)="Yes","Yes",IF(N135='Policy Clause Build'!C$5,"Yes","No"))</f>
        <v>Yes</v>
      </c>
      <c r="T135" s="11" t="str">
        <f>IF(AND(P135='Policy Clause Build'!C$2,'Configuration Area'!Q135='Policy Clause Build'!C$3,'Configuration Area'!R135='Policy Clause Build'!C$4,'Configuration Area'!S135="Yes"),"Yes","No")</f>
        <v>Yes</v>
      </c>
      <c r="U135" s="11" t="s">
        <v>17</v>
      </c>
      <c r="W135" s="0">
        <f t="shared" si="4" ca="1"/>
        <v>135</v>
      </c>
      <c r="X135" s="0" t="e">
        <f t="shared" si="5" ca="1"/>
        <v>#VALUE!</v>
      </c>
    </row>
    <row r="136">
      <c r="B136" s="16" t="s">
        <v>79</v>
      </c>
      <c r="C136" s="11" t="s">
        <v>252</v>
      </c>
      <c r="D136" s="17">
        <v>1340</v>
      </c>
      <c r="E136" s="11" t="s">
        <v>253</v>
      </c>
      <c r="F136" s="42">
        <v>2</v>
      </c>
      <c r="G136" s="11" t="s">
        <v>17</v>
      </c>
      <c r="I136" s="10" t="s">
        <v>17</v>
      </c>
      <c r="J136" s="11" t="s">
        <v>17</v>
      </c>
      <c r="K136" s="11" t="s">
        <v>17</v>
      </c>
      <c r="L136" s="11" t="s">
        <v>17</v>
      </c>
      <c r="M136" s="11" t="s">
        <v>17</v>
      </c>
      <c r="N136" s="11" t="s">
        <v>17</v>
      </c>
      <c r="O136" s="11" t="s">
        <v>17</v>
      </c>
      <c r="P136" s="10" t="str">
        <f>IF(I136="-",'Policy Clause Build'!C$2,'Configuration Area'!I136)</f>
        <v>AR</v>
      </c>
      <c r="Q136" s="10" t="str">
        <f>IF(IF(K136="-","Yes",K136)="Yes",'Policy Clause Build'!C$3,IF(J136="-",'Policy Clause Build'!C$3,IF(ISNUMBER(SEARCH('Policy Clause Build'!C$3,'Configuration Area'!J136))=TRUE,'Policy Clause Build'!C$3,'Configuration Area'!J136)))</f>
        <v>Air</v>
      </c>
      <c r="R136" s="10" t="str">
        <f>IF(IF(M136="-","Yes",M136)="Yes",'Policy Clause Build'!C$4,IF(L136="-",'Policy Clause Build'!C$4,'Configuration Area'!L136))</f>
        <v>Dry</v>
      </c>
      <c r="S136" s="10" t="str">
        <f>IF(IF(O136="-","Yes",O136)="Yes","Yes",IF(N136='Policy Clause Build'!C$5,"Yes","No"))</f>
        <v>Yes</v>
      </c>
      <c r="T136" s="11" t="str">
        <f>IF(AND(P136='Policy Clause Build'!C$2,'Configuration Area'!Q136='Policy Clause Build'!C$3,'Configuration Area'!R136='Policy Clause Build'!C$4,'Configuration Area'!S136="Yes"),"Yes","No")</f>
        <v>Yes</v>
      </c>
      <c r="U136" s="11" t="s">
        <v>17</v>
      </c>
      <c r="W136" s="0">
        <f t="shared" si="4" ca="1"/>
        <v>136</v>
      </c>
      <c r="X136" s="0" t="e">
        <f t="shared" si="5" ca="1"/>
        <v>#VALUE!</v>
      </c>
    </row>
    <row r="137">
      <c r="B137" s="16" t="s">
        <v>76</v>
      </c>
      <c r="C137" s="11" t="s">
        <v>252</v>
      </c>
      <c r="D137" s="17">
        <v>1350</v>
      </c>
      <c r="E137" s="11" t="s">
        <v>254</v>
      </c>
      <c r="F137" s="42">
        <v>2</v>
      </c>
      <c r="G137" s="11" t="s">
        <v>17</v>
      </c>
      <c r="I137" s="10" t="s">
        <v>17</v>
      </c>
      <c r="J137" s="11" t="s">
        <v>17</v>
      </c>
      <c r="K137" s="11" t="s">
        <v>17</v>
      </c>
      <c r="L137" s="11" t="s">
        <v>17</v>
      </c>
      <c r="M137" s="11" t="s">
        <v>17</v>
      </c>
      <c r="N137" s="11" t="s">
        <v>17</v>
      </c>
      <c r="O137" s="11" t="s">
        <v>17</v>
      </c>
      <c r="P137" s="10" t="str">
        <f>IF(I137="-",'Policy Clause Build'!C$2,'Configuration Area'!I137)</f>
        <v>AR</v>
      </c>
      <c r="Q137" s="10" t="str">
        <f>IF(IF(K137="-","Yes",K137)="Yes",'Policy Clause Build'!C$3,IF(J137="-",'Policy Clause Build'!C$3,IF(ISNUMBER(SEARCH('Policy Clause Build'!C$3,'Configuration Area'!J137))=TRUE,'Policy Clause Build'!C$3,'Configuration Area'!J137)))</f>
        <v>Air</v>
      </c>
      <c r="R137" s="10" t="str">
        <f>IF(IF(M137="-","Yes",M137)="Yes",'Policy Clause Build'!C$4,IF(L137="-",'Policy Clause Build'!C$4,'Configuration Area'!L137))</f>
        <v>Dry</v>
      </c>
      <c r="S137" s="10" t="str">
        <f>IF(IF(O137="-","Yes",O137)="Yes","Yes",IF(N137='Policy Clause Build'!C$5,"Yes","No"))</f>
        <v>Yes</v>
      </c>
      <c r="T137" s="11" t="str">
        <f>IF(AND(P137='Policy Clause Build'!C$2,'Configuration Area'!Q137='Policy Clause Build'!C$3,'Configuration Area'!R137='Policy Clause Build'!C$4,'Configuration Area'!S137="Yes"),"Yes","No")</f>
        <v>Yes</v>
      </c>
      <c r="U137" s="11" t="s">
        <v>17</v>
      </c>
      <c r="W137" s="0">
        <f t="shared" si="4" ca="1"/>
        <v>137</v>
      </c>
      <c r="X137" s="0" t="e">
        <f t="shared" si="5" ca="1"/>
        <v>#VALUE!</v>
      </c>
    </row>
    <row r="138">
      <c r="B138" s="16" t="s">
        <v>79</v>
      </c>
      <c r="C138" s="11" t="s">
        <v>255</v>
      </c>
      <c r="D138" s="17">
        <v>1360</v>
      </c>
      <c r="E138" s="11" t="s">
        <v>256</v>
      </c>
      <c r="F138" s="42">
        <v>1</v>
      </c>
      <c r="G138" s="11" t="s">
        <v>31</v>
      </c>
      <c r="I138" s="10" t="s">
        <v>17</v>
      </c>
      <c r="J138" s="11" t="s">
        <v>17</v>
      </c>
      <c r="K138" s="11" t="s">
        <v>17</v>
      </c>
      <c r="L138" s="11" t="s">
        <v>17</v>
      </c>
      <c r="M138" s="11" t="s">
        <v>17</v>
      </c>
      <c r="N138" s="11" t="s">
        <v>17</v>
      </c>
      <c r="O138" s="11" t="s">
        <v>17</v>
      </c>
      <c r="P138" s="10" t="str">
        <f>IF(I138="-",'Policy Clause Build'!C$2,'Configuration Area'!I138)</f>
        <v>AR</v>
      </c>
      <c r="Q138" s="10" t="str">
        <f>IF(IF(K138="-","Yes",K138)="Yes",'Policy Clause Build'!C$3,IF(J138="-",'Policy Clause Build'!C$3,IF(ISNUMBER(SEARCH('Policy Clause Build'!C$3,'Configuration Area'!J138))=TRUE,'Policy Clause Build'!C$3,'Configuration Area'!J138)))</f>
        <v>Air</v>
      </c>
      <c r="R138" s="10" t="str">
        <f>IF(IF(M138="-","Yes",M138)="Yes",'Policy Clause Build'!C$4,IF(L138="-",'Policy Clause Build'!C$4,'Configuration Area'!L138))</f>
        <v>Dry</v>
      </c>
      <c r="S138" s="10" t="str">
        <f>IF(IF(O138="-","Yes",O138)="Yes","Yes",IF(N138='Policy Clause Build'!C$5,"Yes","No"))</f>
        <v>Yes</v>
      </c>
      <c r="T138" s="11" t="str">
        <f>IF(AND(P138='Policy Clause Build'!C$2,'Configuration Area'!Q138='Policy Clause Build'!C$3,'Configuration Area'!R138='Policy Clause Build'!C$4,'Configuration Area'!S138="Yes"),"Yes","No")</f>
        <v>Yes</v>
      </c>
      <c r="U138" s="11" t="s">
        <v>17</v>
      </c>
      <c r="W138" s="0">
        <f t="shared" si="4" ca="1"/>
        <v>138</v>
      </c>
      <c r="X138" s="0" t="e">
        <f t="shared" si="5" ca="1"/>
        <v>#VALUE!</v>
      </c>
    </row>
    <row r="139">
      <c r="B139" s="16" t="s">
        <v>87</v>
      </c>
      <c r="C139" s="11" t="s">
        <v>257</v>
      </c>
      <c r="D139" s="17">
        <v>1370</v>
      </c>
      <c r="E139" s="11" t="s">
        <v>258</v>
      </c>
      <c r="F139" s="42">
        <v>1</v>
      </c>
      <c r="G139" s="11" t="s">
        <v>31</v>
      </c>
      <c r="I139" s="10" t="s">
        <v>17</v>
      </c>
      <c r="J139" s="11" t="s">
        <v>17</v>
      </c>
      <c r="K139" s="11" t="s">
        <v>17</v>
      </c>
      <c r="L139" s="11" t="s">
        <v>17</v>
      </c>
      <c r="M139" s="11" t="s">
        <v>17</v>
      </c>
      <c r="N139" s="11" t="s">
        <v>17</v>
      </c>
      <c r="O139" s="11" t="s">
        <v>17</v>
      </c>
      <c r="P139" s="10" t="str">
        <f>IF(I139="-",'Policy Clause Build'!C$2,'Configuration Area'!I139)</f>
        <v>AR</v>
      </c>
      <c r="Q139" s="10" t="str">
        <f>IF(IF(K139="-","Yes",K139)="Yes",'Policy Clause Build'!C$3,IF(J139="-",'Policy Clause Build'!C$3,IF(ISNUMBER(SEARCH('Policy Clause Build'!C$3,'Configuration Area'!J139))=TRUE,'Policy Clause Build'!C$3,'Configuration Area'!J139)))</f>
        <v>Air</v>
      </c>
      <c r="R139" s="10" t="str">
        <f>IF(IF(M139="-","Yes",M139)="Yes",'Policy Clause Build'!C$4,IF(L139="-",'Policy Clause Build'!C$4,'Configuration Area'!L139))</f>
        <v>Dry</v>
      </c>
      <c r="S139" s="10" t="str">
        <f>IF(IF(O139="-","Yes",O139)="Yes","Yes",IF(N139='Policy Clause Build'!C$5,"Yes","No"))</f>
        <v>Yes</v>
      </c>
      <c r="T139" s="11" t="str">
        <f>IF(AND(P139='Policy Clause Build'!C$2,'Configuration Area'!Q139='Policy Clause Build'!C$3,'Configuration Area'!R139='Policy Clause Build'!C$4,'Configuration Area'!S139="Yes"),"Yes","No")</f>
        <v>Yes</v>
      </c>
      <c r="U139" s="11" t="s">
        <v>17</v>
      </c>
      <c r="W139" s="0">
        <f t="shared" si="4" ca="1"/>
        <v>139</v>
      </c>
      <c r="X139" s="0" t="e">
        <f t="shared" si="5" ca="1"/>
        <v>#VALUE!</v>
      </c>
    </row>
    <row r="140">
      <c r="B140" s="16" t="s">
        <v>76</v>
      </c>
      <c r="C140" s="11" t="s">
        <v>259</v>
      </c>
      <c r="D140" s="17">
        <v>1380</v>
      </c>
      <c r="E140" s="11" t="s">
        <v>260</v>
      </c>
      <c r="F140" s="42">
        <v>1</v>
      </c>
      <c r="G140" s="11" t="s">
        <v>31</v>
      </c>
      <c r="I140" s="10" t="s">
        <v>17</v>
      </c>
      <c r="J140" s="11" t="s">
        <v>17</v>
      </c>
      <c r="K140" s="11" t="s">
        <v>17</v>
      </c>
      <c r="L140" s="11" t="s">
        <v>17</v>
      </c>
      <c r="M140" s="11" t="s">
        <v>17</v>
      </c>
      <c r="N140" s="11" t="s">
        <v>17</v>
      </c>
      <c r="O140" s="11" t="s">
        <v>17</v>
      </c>
      <c r="P140" s="10" t="str">
        <f>IF(I140="-",'Policy Clause Build'!C$2,'Configuration Area'!I140)</f>
        <v>AR</v>
      </c>
      <c r="Q140" s="10" t="str">
        <f>IF(IF(K140="-","Yes",K140)="Yes",'Policy Clause Build'!C$3,IF(J140="-",'Policy Clause Build'!C$3,IF(ISNUMBER(SEARCH('Policy Clause Build'!C$3,'Configuration Area'!J140))=TRUE,'Policy Clause Build'!C$3,'Configuration Area'!J140)))</f>
        <v>Air</v>
      </c>
      <c r="R140" s="10" t="str">
        <f>IF(IF(M140="-","Yes",M140)="Yes",'Policy Clause Build'!C$4,IF(L140="-",'Policy Clause Build'!C$4,'Configuration Area'!L140))</f>
        <v>Dry</v>
      </c>
      <c r="S140" s="10" t="str">
        <f>IF(IF(O140="-","Yes",O140)="Yes","Yes",IF(N140='Policy Clause Build'!C$5,"Yes","No"))</f>
        <v>Yes</v>
      </c>
      <c r="T140" s="11" t="str">
        <f>IF(AND(P140='Policy Clause Build'!C$2,'Configuration Area'!Q140='Policy Clause Build'!C$3,'Configuration Area'!R140='Policy Clause Build'!C$4,'Configuration Area'!S140="Yes"),"Yes","No")</f>
        <v>Yes</v>
      </c>
      <c r="U140" s="11" t="s">
        <v>17</v>
      </c>
      <c r="W140" s="0">
        <f t="shared" si="4" ca="1"/>
        <v>140</v>
      </c>
      <c r="X140" s="0" t="e">
        <f t="shared" si="5" ca="1"/>
        <v>#VALUE!</v>
      </c>
    </row>
    <row r="141">
      <c r="B141" s="16" t="s">
        <v>79</v>
      </c>
      <c r="C141" s="11" t="s">
        <v>261</v>
      </c>
      <c r="D141" s="17">
        <v>1390</v>
      </c>
      <c r="E141" s="11" t="s">
        <v>262</v>
      </c>
      <c r="F141" s="42">
        <v>1</v>
      </c>
      <c r="G141" s="11" t="s">
        <v>31</v>
      </c>
      <c r="I141" s="10" t="s">
        <v>17</v>
      </c>
      <c r="J141" s="11" t="s">
        <v>17</v>
      </c>
      <c r="K141" s="11" t="s">
        <v>17</v>
      </c>
      <c r="L141" s="11" t="s">
        <v>17</v>
      </c>
      <c r="M141" s="11" t="s">
        <v>17</v>
      </c>
      <c r="N141" s="11" t="s">
        <v>17</v>
      </c>
      <c r="O141" s="11" t="s">
        <v>17</v>
      </c>
      <c r="P141" s="10" t="str">
        <f>IF(I141="-",'Policy Clause Build'!C$2,'Configuration Area'!I141)</f>
        <v>AR</v>
      </c>
      <c r="Q141" s="10" t="str">
        <f>IF(IF(K141="-","Yes",K141)="Yes",'Policy Clause Build'!C$3,IF(J141="-",'Policy Clause Build'!C$3,IF(ISNUMBER(SEARCH('Policy Clause Build'!C$3,'Configuration Area'!J141))=TRUE,'Policy Clause Build'!C$3,'Configuration Area'!J141)))</f>
        <v>Air</v>
      </c>
      <c r="R141" s="10" t="str">
        <f>IF(IF(M141="-","Yes",M141)="Yes",'Policy Clause Build'!C$4,IF(L141="-",'Policy Clause Build'!C$4,'Configuration Area'!L141))</f>
        <v>Dry</v>
      </c>
      <c r="S141" s="10" t="str">
        <f>IF(IF(O141="-","Yes",O141)="Yes","Yes",IF(N141='Policy Clause Build'!C$5,"Yes","No"))</f>
        <v>Yes</v>
      </c>
      <c r="T141" s="11" t="str">
        <f>IF(AND(P141='Policy Clause Build'!C$2,'Configuration Area'!Q141='Policy Clause Build'!C$3,'Configuration Area'!R141='Policy Clause Build'!C$4,'Configuration Area'!S141="Yes"),"Yes","No")</f>
        <v>Yes</v>
      </c>
      <c r="U141" s="11" t="s">
        <v>17</v>
      </c>
      <c r="W141" s="0">
        <f t="shared" si="4" ca="1"/>
        <v>141</v>
      </c>
      <c r="X141" s="0" t="e">
        <f t="shared" si="5" ca="1"/>
        <v>#VALUE!</v>
      </c>
    </row>
    <row r="142">
      <c r="B142" s="16" t="s">
        <v>87</v>
      </c>
      <c r="C142" s="11" t="s">
        <v>263</v>
      </c>
      <c r="D142" s="17">
        <v>1400</v>
      </c>
      <c r="E142" s="11" t="s">
        <v>264</v>
      </c>
      <c r="F142" s="42">
        <v>1</v>
      </c>
      <c r="G142" s="11" t="s">
        <v>31</v>
      </c>
      <c r="I142" s="10" t="s">
        <v>17</v>
      </c>
      <c r="J142" s="11" t="s">
        <v>17</v>
      </c>
      <c r="K142" s="11" t="s">
        <v>17</v>
      </c>
      <c r="L142" s="11" t="s">
        <v>17</v>
      </c>
      <c r="M142" s="11" t="s">
        <v>17</v>
      </c>
      <c r="N142" s="11" t="s">
        <v>17</v>
      </c>
      <c r="O142" s="11" t="s">
        <v>17</v>
      </c>
      <c r="P142" s="10" t="str">
        <f>IF(I142="-",'Policy Clause Build'!C$2,'Configuration Area'!I142)</f>
        <v>AR</v>
      </c>
      <c r="Q142" s="10" t="str">
        <f>IF(IF(K142="-","Yes",K142)="Yes",'Policy Clause Build'!C$3,IF(J142="-",'Policy Clause Build'!C$3,IF(ISNUMBER(SEARCH('Policy Clause Build'!C$3,'Configuration Area'!J142))=TRUE,'Policy Clause Build'!C$3,'Configuration Area'!J142)))</f>
        <v>Air</v>
      </c>
      <c r="R142" s="10" t="str">
        <f>IF(IF(M142="-","Yes",M142)="Yes",'Policy Clause Build'!C$4,IF(L142="-",'Policy Clause Build'!C$4,'Configuration Area'!L142))</f>
        <v>Dry</v>
      </c>
      <c r="S142" s="10" t="str">
        <f>IF(IF(O142="-","Yes",O142)="Yes","Yes",IF(N142='Policy Clause Build'!C$5,"Yes","No"))</f>
        <v>Yes</v>
      </c>
      <c r="T142" s="11" t="str">
        <f>IF(AND(P142='Policy Clause Build'!C$2,'Configuration Area'!Q142='Policy Clause Build'!C$3,'Configuration Area'!R142='Policy Clause Build'!C$4,'Configuration Area'!S142="Yes"),"Yes","No")</f>
        <v>Yes</v>
      </c>
      <c r="U142" s="11" t="s">
        <v>17</v>
      </c>
      <c r="W142" s="0">
        <f t="shared" si="4" ca="1"/>
        <v>142</v>
      </c>
      <c r="X142" s="0" t="e">
        <f t="shared" si="5" ca="1"/>
        <v>#VALUE!</v>
      </c>
    </row>
    <row r="143">
      <c r="B143" s="16" t="s">
        <v>76</v>
      </c>
      <c r="C143" s="11" t="s">
        <v>265</v>
      </c>
      <c r="D143" s="17">
        <v>1410</v>
      </c>
      <c r="E143" s="11"/>
      <c r="F143" s="42" t="s">
        <v>17</v>
      </c>
      <c r="G143" s="11" t="s">
        <v>31</v>
      </c>
      <c r="I143" s="10" t="s">
        <v>17</v>
      </c>
      <c r="J143" s="11" t="s">
        <v>17</v>
      </c>
      <c r="K143" s="11" t="s">
        <v>17</v>
      </c>
      <c r="L143" s="11" t="s">
        <v>17</v>
      </c>
      <c r="M143" s="11" t="s">
        <v>17</v>
      </c>
      <c r="N143" s="11" t="s">
        <v>17</v>
      </c>
      <c r="O143" s="11" t="s">
        <v>17</v>
      </c>
      <c r="P143" s="10" t="str">
        <f>IF(I143="-",'Policy Clause Build'!C$2,'Configuration Area'!I143)</f>
        <v>AR</v>
      </c>
      <c r="Q143" s="10" t="str">
        <f>IF(IF(K143="-","Yes",K143)="Yes",'Policy Clause Build'!C$3,IF(J143="-",'Policy Clause Build'!C$3,IF(ISNUMBER(SEARCH('Policy Clause Build'!C$3,'Configuration Area'!J143))=TRUE,'Policy Clause Build'!C$3,'Configuration Area'!J143)))</f>
        <v>Air</v>
      </c>
      <c r="R143" s="10" t="str">
        <f>IF(IF(M143="-","Yes",M143)="Yes",'Policy Clause Build'!C$4,IF(L143="-",'Policy Clause Build'!C$4,'Configuration Area'!L143))</f>
        <v>Dry</v>
      </c>
      <c r="S143" s="10" t="str">
        <f>IF(IF(O143="-","Yes",O143)="Yes","Yes",IF(N143='Policy Clause Build'!C$5,"Yes","No"))</f>
        <v>Yes</v>
      </c>
      <c r="T143" s="11" t="str">
        <f>IF(AND(P143='Policy Clause Build'!C$2,'Configuration Area'!Q143='Policy Clause Build'!C$3,'Configuration Area'!R143='Policy Clause Build'!C$4,'Configuration Area'!S143="Yes"),"Yes","No")</f>
        <v>Yes</v>
      </c>
      <c r="U143" s="11" t="s">
        <v>17</v>
      </c>
      <c r="W143" s="0">
        <f t="shared" si="4" ca="1"/>
        <v>143</v>
      </c>
      <c r="X143" s="0" t="e">
        <f t="shared" si="5" ca="1"/>
        <v>#VALUE!</v>
      </c>
    </row>
    <row r="144">
      <c r="B144" s="18"/>
      <c r="C144" s="11"/>
      <c r="D144" s="19"/>
      <c r="E144" s="11"/>
      <c r="F144" s="42"/>
      <c r="G144" s="11" t="s">
        <v>17</v>
      </c>
      <c r="I144" s="11" t="s">
        <v>17</v>
      </c>
      <c r="J144" s="11" t="s">
        <v>17</v>
      </c>
      <c r="K144" s="11" t="s">
        <v>17</v>
      </c>
      <c r="L144" s="11" t="s">
        <v>17</v>
      </c>
      <c r="M144" s="11" t="s">
        <v>17</v>
      </c>
      <c r="N144" s="11" t="s">
        <v>17</v>
      </c>
      <c r="O144" s="11" t="s">
        <v>17</v>
      </c>
      <c r="P144" s="10" t="str">
        <f>IF(I144="-",'Policy Clause Build'!C$2,'Configuration Area'!I144)</f>
        <v>AR</v>
      </c>
      <c r="Q144" s="10" t="str">
        <f>IF(IF(K144="-","Yes",K144)="Yes",'Policy Clause Build'!C$3,IF(J144="-",'Policy Clause Build'!C$3,IF(ISNUMBER(SEARCH('Policy Clause Build'!C$3,'Configuration Area'!J144))=TRUE,'Policy Clause Build'!C$3,'Configuration Area'!J144)))</f>
        <v>Air</v>
      </c>
      <c r="R144" s="10" t="str">
        <f>IF(IF(M144="-","Yes",M144)="Yes",'Policy Clause Build'!C$4,IF(L144="-",'Policy Clause Build'!C$4,'Configuration Area'!L144))</f>
        <v>Dry</v>
      </c>
      <c r="S144" s="10" t="str">
        <f>IF(IF(O144="-","Yes",O144)="Yes","Yes",IF(N144='Policy Clause Build'!C$5,"Yes","No"))</f>
        <v>Yes</v>
      </c>
      <c r="T144" s="11" t="s">
        <v>17</v>
      </c>
      <c r="U144" s="11" t="s">
        <v>17</v>
      </c>
      <c r="W144" s="0">
        <f t="shared" si="4" ca="1"/>
      </c>
      <c r="X144" s="0" t="e">
        <f t="shared" si="5" ca="1"/>
        <v>#VALUE!</v>
      </c>
    </row>
    <row r="145">
      <c r="B145" s="18"/>
      <c r="C145" s="11"/>
      <c r="D145" s="19"/>
      <c r="E145" s="11"/>
      <c r="F145" s="42"/>
      <c r="G145" s="11" t="s">
        <v>17</v>
      </c>
      <c r="I145" s="11" t="s">
        <v>17</v>
      </c>
      <c r="J145" s="11" t="s">
        <v>17</v>
      </c>
      <c r="K145" s="11" t="s">
        <v>17</v>
      </c>
      <c r="L145" s="11" t="s">
        <v>17</v>
      </c>
      <c r="M145" s="11" t="s">
        <v>17</v>
      </c>
      <c r="N145" s="11" t="s">
        <v>17</v>
      </c>
      <c r="O145" s="11" t="s">
        <v>17</v>
      </c>
      <c r="P145" s="10" t="str">
        <f>IF(I145="-",'Policy Clause Build'!C$2,'Configuration Area'!I145)</f>
        <v>AR</v>
      </c>
      <c r="Q145" s="10" t="str">
        <f>IF(IF(K145="-","Yes",K145)="Yes",'Policy Clause Build'!C$3,IF(J145="-",'Policy Clause Build'!C$3,IF(ISNUMBER(SEARCH('Policy Clause Build'!C$3,'Configuration Area'!J145))=TRUE,'Policy Clause Build'!C$3,'Configuration Area'!J145)))</f>
        <v>Air</v>
      </c>
      <c r="R145" s="10" t="str">
        <f>IF(IF(M145="-","Yes",M145)="Yes",'Policy Clause Build'!C$4,IF(L145="-",'Policy Clause Build'!C$4,'Configuration Area'!L145))</f>
        <v>Dry</v>
      </c>
      <c r="S145" s="10" t="str">
        <f>IF(IF(O145="-","Yes",O145)="Yes","Yes",IF(N145='Policy Clause Build'!C$5,"Yes","No"))</f>
        <v>Yes</v>
      </c>
      <c r="T145" s="11" t="s">
        <v>17</v>
      </c>
      <c r="U145" s="11" t="s">
        <v>17</v>
      </c>
      <c r="W145" s="0" t="e">
        <f t="shared" si="4" ca="1"/>
        <v>#VALUE!</v>
      </c>
      <c r="X145" s="0" t="e">
        <f t="shared" si="5" ca="1"/>
        <v>#VALUE!</v>
      </c>
    </row>
    <row r="146">
      <c r="B146" s="18"/>
      <c r="C146" s="11"/>
      <c r="D146" s="19"/>
      <c r="E146" s="11"/>
      <c r="F146" s="42"/>
      <c r="G146" s="11" t="s">
        <v>17</v>
      </c>
      <c r="I146" s="11" t="s">
        <v>17</v>
      </c>
      <c r="J146" s="11" t="s">
        <v>17</v>
      </c>
      <c r="K146" s="11" t="s">
        <v>17</v>
      </c>
      <c r="L146" s="11" t="s">
        <v>17</v>
      </c>
      <c r="M146" s="11" t="s">
        <v>17</v>
      </c>
      <c r="N146" s="11" t="s">
        <v>17</v>
      </c>
      <c r="O146" s="11" t="s">
        <v>17</v>
      </c>
      <c r="P146" s="10" t="str">
        <f>IF(I146="-",'Policy Clause Build'!C$2,'Configuration Area'!I146)</f>
        <v>AR</v>
      </c>
      <c r="Q146" s="10" t="str">
        <f>IF(IF(K146="-","Yes",K146)="Yes",'Policy Clause Build'!C$3,IF(J146="-",'Policy Clause Build'!C$3,IF(ISNUMBER(SEARCH('Policy Clause Build'!C$3,'Configuration Area'!J146))=TRUE,'Policy Clause Build'!C$3,'Configuration Area'!J146)))</f>
        <v>Air</v>
      </c>
      <c r="R146" s="10" t="str">
        <f>IF(IF(M146="-","Yes",M146)="Yes",'Policy Clause Build'!C$4,IF(L146="-",'Policy Clause Build'!C$4,'Configuration Area'!L146))</f>
        <v>Dry</v>
      </c>
      <c r="S146" s="10" t="str">
        <f>IF(IF(O146="-","Yes",O146)="Yes","Yes",IF(N146='Policy Clause Build'!C$5,"Yes","No"))</f>
        <v>Yes</v>
      </c>
      <c r="T146" s="11" t="s">
        <v>17</v>
      </c>
      <c r="U146" s="11" t="s">
        <v>17</v>
      </c>
      <c r="W146" s="0" t="e">
        <f t="shared" si="4" ca="1"/>
        <v>#VALUE!</v>
      </c>
      <c r="X146" s="0" t="e">
        <f t="shared" si="5" ca="1"/>
        <v>#VALUE!</v>
      </c>
    </row>
    <row r="147">
      <c r="B147" s="18"/>
      <c r="C147" s="11"/>
      <c r="D147" s="19"/>
      <c r="E147" s="11"/>
      <c r="F147" s="42"/>
      <c r="G147" s="11" t="s">
        <v>17</v>
      </c>
      <c r="I147" s="11" t="s">
        <v>17</v>
      </c>
      <c r="J147" s="11" t="s">
        <v>17</v>
      </c>
      <c r="K147" s="11" t="s">
        <v>17</v>
      </c>
      <c r="L147" s="11" t="s">
        <v>17</v>
      </c>
      <c r="M147" s="11" t="s">
        <v>17</v>
      </c>
      <c r="N147" s="11" t="s">
        <v>17</v>
      </c>
      <c r="O147" s="11" t="s">
        <v>17</v>
      </c>
      <c r="P147" s="10" t="str">
        <f>IF(I147="-",'Policy Clause Build'!C$2,'Configuration Area'!I147)</f>
        <v>AR</v>
      </c>
      <c r="Q147" s="10" t="str">
        <f>IF(IF(K147="-","Yes",K147)="Yes",'Policy Clause Build'!C$3,IF(J147="-",'Policy Clause Build'!C$3,IF(ISNUMBER(SEARCH('Policy Clause Build'!C$3,'Configuration Area'!J147))=TRUE,'Policy Clause Build'!C$3,'Configuration Area'!J147)))</f>
        <v>Air</v>
      </c>
      <c r="R147" s="10" t="str">
        <f>IF(IF(M147="-","Yes",M147)="Yes",'Policy Clause Build'!C$4,IF(L147="-",'Policy Clause Build'!C$4,'Configuration Area'!L147))</f>
        <v>Dry</v>
      </c>
      <c r="S147" s="10" t="str">
        <f>IF(IF(O147="-","Yes",O147)="Yes","Yes",IF(N147='Policy Clause Build'!C$5,"Yes","No"))</f>
        <v>Yes</v>
      </c>
      <c r="T147" s="11" t="s">
        <v>17</v>
      </c>
      <c r="U147" s="11" t="s">
        <v>17</v>
      </c>
      <c r="W147" s="0" t="e">
        <f t="shared" si="4" ca="1"/>
        <v>#VALUE!</v>
      </c>
      <c r="X147" s="0" t="e">
        <f t="shared" si="5" ca="1"/>
        <v>#VALUE!</v>
      </c>
    </row>
    <row r="148">
      <c r="B148" s="18"/>
      <c r="C148" s="11"/>
      <c r="D148" s="19"/>
      <c r="E148" s="11"/>
      <c r="F148" s="42"/>
      <c r="G148" s="11" t="s">
        <v>17</v>
      </c>
      <c r="I148" s="11" t="s">
        <v>17</v>
      </c>
      <c r="J148" s="11" t="s">
        <v>17</v>
      </c>
      <c r="K148" s="11" t="s">
        <v>17</v>
      </c>
      <c r="L148" s="11" t="s">
        <v>17</v>
      </c>
      <c r="M148" s="11" t="s">
        <v>17</v>
      </c>
      <c r="N148" s="11" t="s">
        <v>17</v>
      </c>
      <c r="O148" s="11" t="s">
        <v>17</v>
      </c>
      <c r="P148" s="10" t="str">
        <f>IF(I148="-",'Policy Clause Build'!C$2,'Configuration Area'!I148)</f>
        <v>AR</v>
      </c>
      <c r="Q148" s="10" t="str">
        <f>IF(IF(K148="-","Yes",K148)="Yes",'Policy Clause Build'!C$3,IF(J148="-",'Policy Clause Build'!C$3,IF(ISNUMBER(SEARCH('Policy Clause Build'!C$3,'Configuration Area'!J148))=TRUE,'Policy Clause Build'!C$3,'Configuration Area'!J148)))</f>
        <v>Air</v>
      </c>
      <c r="R148" s="10" t="str">
        <f>IF(IF(M148="-","Yes",M148)="Yes",'Policy Clause Build'!C$4,IF(L148="-",'Policy Clause Build'!C$4,'Configuration Area'!L148))</f>
        <v>Dry</v>
      </c>
      <c r="S148" s="10" t="str">
        <f>IF(IF(O148="-","Yes",O148)="Yes","Yes",IF(N148='Policy Clause Build'!C$5,"Yes","No"))</f>
        <v>Yes</v>
      </c>
      <c r="T148" s="11" t="s">
        <v>17</v>
      </c>
      <c r="U148" s="11" t="s">
        <v>17</v>
      </c>
      <c r="W148" s="0" t="e">
        <f t="shared" si="4" ca="1"/>
        <v>#VALUE!</v>
      </c>
      <c r="X148" s="0" t="e">
        <f t="shared" si="5" ca="1"/>
        <v>#VALUE!</v>
      </c>
    </row>
    <row r="149">
      <c r="B149" s="18"/>
      <c r="C149" s="11"/>
      <c r="D149" s="19"/>
      <c r="E149" s="11"/>
      <c r="F149" s="42"/>
      <c r="G149" s="11" t="s">
        <v>17</v>
      </c>
      <c r="I149" s="11" t="s">
        <v>17</v>
      </c>
      <c r="J149" s="11" t="s">
        <v>17</v>
      </c>
      <c r="K149" s="11" t="s">
        <v>17</v>
      </c>
      <c r="L149" s="11" t="s">
        <v>17</v>
      </c>
      <c r="M149" s="11" t="s">
        <v>17</v>
      </c>
      <c r="N149" s="11" t="s">
        <v>17</v>
      </c>
      <c r="O149" s="11" t="s">
        <v>17</v>
      </c>
      <c r="P149" s="10" t="str">
        <f>IF(I149="-",'Policy Clause Build'!C$2,'Configuration Area'!I149)</f>
        <v>AR</v>
      </c>
      <c r="Q149" s="10" t="str">
        <f>IF(IF(K149="-","Yes",K149)="Yes",'Policy Clause Build'!C$3,IF(J149="-",'Policy Clause Build'!C$3,IF(ISNUMBER(SEARCH('Policy Clause Build'!C$3,'Configuration Area'!J149))=TRUE,'Policy Clause Build'!C$3,'Configuration Area'!J149)))</f>
        <v>Air</v>
      </c>
      <c r="R149" s="10" t="str">
        <f>IF(IF(M149="-","Yes",M149)="Yes",'Policy Clause Build'!C$4,IF(L149="-",'Policy Clause Build'!C$4,'Configuration Area'!L149))</f>
        <v>Dry</v>
      </c>
      <c r="S149" s="10" t="str">
        <f>IF(IF(O149="-","Yes",O149)="Yes","Yes",IF(N149='Policy Clause Build'!C$5,"Yes","No"))</f>
        <v>Yes</v>
      </c>
      <c r="T149" s="11" t="s">
        <v>17</v>
      </c>
      <c r="U149" s="11" t="s">
        <v>17</v>
      </c>
      <c r="W149" s="0" t="e">
        <f t="shared" si="4" ca="1"/>
        <v>#VALUE!</v>
      </c>
      <c r="X149" s="0" t="e">
        <f t="shared" si="5" ca="1"/>
        <v>#VALUE!</v>
      </c>
    </row>
    <row r="150">
      <c r="B150" s="18"/>
      <c r="C150" s="11"/>
      <c r="D150" s="19"/>
      <c r="E150" s="11"/>
      <c r="F150" s="42"/>
      <c r="G150" s="11" t="s">
        <v>17</v>
      </c>
      <c r="I150" s="11" t="s">
        <v>17</v>
      </c>
      <c r="J150" s="11" t="s">
        <v>17</v>
      </c>
      <c r="K150" s="11" t="s">
        <v>17</v>
      </c>
      <c r="L150" s="11" t="s">
        <v>17</v>
      </c>
      <c r="M150" s="11" t="s">
        <v>17</v>
      </c>
      <c r="N150" s="11" t="s">
        <v>17</v>
      </c>
      <c r="O150" s="11" t="s">
        <v>17</v>
      </c>
      <c r="P150" s="10" t="str">
        <f>IF(I150="-",'Policy Clause Build'!C$2,'Configuration Area'!I150)</f>
        <v>AR</v>
      </c>
      <c r="Q150" s="10" t="str">
        <f>IF(IF(K150="-","Yes",K150)="Yes",'Policy Clause Build'!C$3,IF(J150="-",'Policy Clause Build'!C$3,IF(ISNUMBER(SEARCH('Policy Clause Build'!C$3,'Configuration Area'!J150))=TRUE,'Policy Clause Build'!C$3,'Configuration Area'!J150)))</f>
        <v>Air</v>
      </c>
      <c r="R150" s="10" t="str">
        <f>IF(IF(M150="-","Yes",M150)="Yes",'Policy Clause Build'!C$4,IF(L150="-",'Policy Clause Build'!C$4,'Configuration Area'!L150))</f>
        <v>Dry</v>
      </c>
      <c r="S150" s="10" t="str">
        <f>IF(IF(O150="-","Yes",O150)="Yes","Yes",IF(N150='Policy Clause Build'!C$5,"Yes","No"))</f>
        <v>Yes</v>
      </c>
      <c r="T150" s="11" t="s">
        <v>17</v>
      </c>
      <c r="U150" s="11" t="s">
        <v>17</v>
      </c>
      <c r="W150" s="0" t="e">
        <f t="shared" si="4" ca="1"/>
        <v>#VALUE!</v>
      </c>
      <c r="X150" s="0" t="e">
        <f t="shared" si="5" ca="1"/>
        <v>#VALUE!</v>
      </c>
    </row>
    <row r="151">
      <c r="B151" s="18"/>
      <c r="C151" s="11"/>
      <c r="D151" s="19"/>
      <c r="E151" s="11"/>
      <c r="F151" s="42"/>
      <c r="G151" s="11" t="s">
        <v>17</v>
      </c>
      <c r="I151" s="11" t="s">
        <v>17</v>
      </c>
      <c r="J151" s="11" t="s">
        <v>17</v>
      </c>
      <c r="K151" s="11" t="s">
        <v>17</v>
      </c>
      <c r="L151" s="11" t="s">
        <v>17</v>
      </c>
      <c r="M151" s="11" t="s">
        <v>17</v>
      </c>
      <c r="N151" s="11" t="s">
        <v>17</v>
      </c>
      <c r="O151" s="11" t="s">
        <v>17</v>
      </c>
      <c r="P151" s="10" t="str">
        <f>IF(I151="-",'Policy Clause Build'!C$2,'Configuration Area'!I151)</f>
        <v>AR</v>
      </c>
      <c r="Q151" s="10" t="str">
        <f>IF(IF(K151="-","Yes",K151)="Yes",'Policy Clause Build'!C$3,IF(J151="-",'Policy Clause Build'!C$3,IF(ISNUMBER(SEARCH('Policy Clause Build'!C$3,'Configuration Area'!J151))=TRUE,'Policy Clause Build'!C$3,'Configuration Area'!J151)))</f>
        <v>Air</v>
      </c>
      <c r="R151" s="10" t="str">
        <f>IF(IF(M151="-","Yes",M151)="Yes",'Policy Clause Build'!C$4,IF(L151="-",'Policy Clause Build'!C$4,'Configuration Area'!L151))</f>
        <v>Dry</v>
      </c>
      <c r="S151" s="10" t="str">
        <f>IF(IF(O151="-","Yes",O151)="Yes","Yes",IF(N151='Policy Clause Build'!C$5,"Yes","No"))</f>
        <v>Yes</v>
      </c>
      <c r="T151" s="11" t="s">
        <v>17</v>
      </c>
      <c r="U151" s="11" t="s">
        <v>17</v>
      </c>
      <c r="W151" s="0" t="e">
        <f t="shared" si="4" ca="1"/>
        <v>#VALUE!</v>
      </c>
      <c r="X151" s="0" t="e">
        <f t="shared" si="5" ca="1"/>
        <v>#VALUE!</v>
      </c>
    </row>
    <row r="152">
      <c r="B152" s="18"/>
      <c r="C152" s="11"/>
      <c r="D152" s="19"/>
      <c r="E152" s="11"/>
      <c r="F152" s="42"/>
      <c r="G152" s="11" t="s">
        <v>17</v>
      </c>
      <c r="I152" s="11" t="s">
        <v>17</v>
      </c>
      <c r="J152" s="11" t="s">
        <v>17</v>
      </c>
      <c r="K152" s="11" t="s">
        <v>17</v>
      </c>
      <c r="L152" s="11" t="s">
        <v>17</v>
      </c>
      <c r="M152" s="11" t="s">
        <v>17</v>
      </c>
      <c r="N152" s="11" t="s">
        <v>17</v>
      </c>
      <c r="O152" s="11" t="s">
        <v>17</v>
      </c>
      <c r="P152" s="10" t="str">
        <f>IF(I152="-",'Policy Clause Build'!C$2,'Configuration Area'!I152)</f>
        <v>AR</v>
      </c>
      <c r="Q152" s="10" t="str">
        <f>IF(IF(K152="-","Yes",K152)="Yes",'Policy Clause Build'!C$3,IF(J152="-",'Policy Clause Build'!C$3,IF(ISNUMBER(SEARCH('Policy Clause Build'!C$3,'Configuration Area'!J152))=TRUE,'Policy Clause Build'!C$3,'Configuration Area'!J152)))</f>
        <v>Air</v>
      </c>
      <c r="R152" s="10" t="str">
        <f>IF(IF(M152="-","Yes",M152)="Yes",'Policy Clause Build'!C$4,IF(L152="-",'Policy Clause Build'!C$4,'Configuration Area'!L152))</f>
        <v>Dry</v>
      </c>
      <c r="S152" s="10" t="str">
        <f>IF(IF(O152="-","Yes",O152)="Yes","Yes",IF(N152='Policy Clause Build'!C$5,"Yes","No"))</f>
        <v>Yes</v>
      </c>
      <c r="T152" s="11" t="s">
        <v>17</v>
      </c>
      <c r="U152" s="11" t="s">
        <v>17</v>
      </c>
      <c r="W152" s="0" t="e">
        <f t="shared" si="4" ca="1"/>
        <v>#VALUE!</v>
      </c>
      <c r="X152" s="0" t="e">
        <f t="shared" si="5" ca="1"/>
        <v>#VALUE!</v>
      </c>
    </row>
    <row r="153">
      <c r="B153" s="18"/>
      <c r="C153" s="11"/>
      <c r="D153" s="19"/>
      <c r="E153" s="11"/>
      <c r="F153" s="42"/>
      <c r="G153" s="11" t="s">
        <v>17</v>
      </c>
      <c r="I153" s="11" t="s">
        <v>17</v>
      </c>
      <c r="J153" s="11" t="s">
        <v>17</v>
      </c>
      <c r="K153" s="11" t="s">
        <v>17</v>
      </c>
      <c r="L153" s="11" t="s">
        <v>17</v>
      </c>
      <c r="M153" s="11" t="s">
        <v>17</v>
      </c>
      <c r="N153" s="11" t="s">
        <v>17</v>
      </c>
      <c r="O153" s="11" t="s">
        <v>17</v>
      </c>
      <c r="P153" s="10" t="str">
        <f>IF(I153="-",'Policy Clause Build'!C$2,'Configuration Area'!I153)</f>
        <v>AR</v>
      </c>
      <c r="Q153" s="10" t="str">
        <f>IF(IF(K153="-","Yes",K153)="Yes",'Policy Clause Build'!C$3,IF(J153="-",'Policy Clause Build'!C$3,IF(ISNUMBER(SEARCH('Policy Clause Build'!C$3,'Configuration Area'!J153))=TRUE,'Policy Clause Build'!C$3,'Configuration Area'!J153)))</f>
        <v>Air</v>
      </c>
      <c r="R153" s="10" t="str">
        <f>IF(IF(M153="-","Yes",M153)="Yes",'Policy Clause Build'!C$4,IF(L153="-",'Policy Clause Build'!C$4,'Configuration Area'!L153))</f>
        <v>Dry</v>
      </c>
      <c r="S153" s="10" t="str">
        <f>IF(IF(O153="-","Yes",O153)="Yes","Yes",IF(N153='Policy Clause Build'!C$5,"Yes","No"))</f>
        <v>Yes</v>
      </c>
      <c r="T153" s="11" t="s">
        <v>17</v>
      </c>
      <c r="U153" s="11" t="s">
        <v>17</v>
      </c>
      <c r="W153" s="0" t="e">
        <f t="shared" si="4" ca="1"/>
        <v>#VALUE!</v>
      </c>
      <c r="X153" s="0" t="e">
        <f t="shared" si="5" ca="1"/>
        <v>#VALUE!</v>
      </c>
    </row>
    <row r="154">
      <c r="B154" s="18"/>
      <c r="C154" s="11"/>
      <c r="D154" s="19"/>
      <c r="E154" s="11"/>
      <c r="F154" s="42"/>
      <c r="G154" s="11" t="s">
        <v>17</v>
      </c>
      <c r="I154" s="11" t="s">
        <v>17</v>
      </c>
      <c r="J154" s="11" t="s">
        <v>17</v>
      </c>
      <c r="K154" s="11" t="s">
        <v>17</v>
      </c>
      <c r="L154" s="11" t="s">
        <v>17</v>
      </c>
      <c r="M154" s="11" t="s">
        <v>17</v>
      </c>
      <c r="N154" s="11" t="s">
        <v>17</v>
      </c>
      <c r="O154" s="11" t="s">
        <v>17</v>
      </c>
      <c r="P154" s="10" t="str">
        <f>IF(I154="-",'Policy Clause Build'!C$2,'Configuration Area'!I154)</f>
        <v>AR</v>
      </c>
      <c r="Q154" s="10" t="str">
        <f>IF(IF(K154="-","Yes",K154)="Yes",'Policy Clause Build'!C$3,IF(J154="-",'Policy Clause Build'!C$3,IF(ISNUMBER(SEARCH('Policy Clause Build'!C$3,'Configuration Area'!J154))=TRUE,'Policy Clause Build'!C$3,'Configuration Area'!J154)))</f>
        <v>Air</v>
      </c>
      <c r="R154" s="10" t="str">
        <f>IF(IF(M154="-","Yes",M154)="Yes",'Policy Clause Build'!C$4,IF(L154="-",'Policy Clause Build'!C$4,'Configuration Area'!L154))</f>
        <v>Dry</v>
      </c>
      <c r="S154" s="10" t="str">
        <f>IF(IF(O154="-","Yes",O154)="Yes","Yes",IF(N154='Policy Clause Build'!C$5,"Yes","No"))</f>
        <v>Yes</v>
      </c>
      <c r="T154" s="11" t="s">
        <v>17</v>
      </c>
      <c r="U154" s="11" t="s">
        <v>17</v>
      </c>
      <c r="W154" s="0" t="e">
        <f t="shared" si="4" ca="1"/>
        <v>#VALUE!</v>
      </c>
      <c r="X154" s="0" t="e">
        <f t="shared" si="5" ca="1"/>
        <v>#VALUE!</v>
      </c>
    </row>
    <row r="155">
      <c r="B155" s="18"/>
      <c r="C155" s="11"/>
      <c r="D155" s="19"/>
      <c r="E155" s="11"/>
      <c r="F155" s="42"/>
      <c r="G155" s="11" t="s">
        <v>17</v>
      </c>
      <c r="I155" s="11" t="s">
        <v>17</v>
      </c>
      <c r="J155" s="11" t="s">
        <v>17</v>
      </c>
      <c r="K155" s="11" t="s">
        <v>17</v>
      </c>
      <c r="L155" s="11" t="s">
        <v>17</v>
      </c>
      <c r="M155" s="11" t="s">
        <v>17</v>
      </c>
      <c r="N155" s="11" t="s">
        <v>17</v>
      </c>
      <c r="O155" s="11" t="s">
        <v>17</v>
      </c>
      <c r="P155" s="10" t="str">
        <f>IF(I155="-",'Policy Clause Build'!C$2,'Configuration Area'!I155)</f>
        <v>AR</v>
      </c>
      <c r="Q155" s="10" t="str">
        <f>IF(IF(K155="-","Yes",K155)="Yes",'Policy Clause Build'!C$3,IF(J155="-",'Policy Clause Build'!C$3,IF(ISNUMBER(SEARCH('Policy Clause Build'!C$3,'Configuration Area'!J155))=TRUE,'Policy Clause Build'!C$3,'Configuration Area'!J155)))</f>
        <v>Air</v>
      </c>
      <c r="R155" s="10" t="str">
        <f>IF(IF(M155="-","Yes",M155)="Yes",'Policy Clause Build'!C$4,IF(L155="-",'Policy Clause Build'!C$4,'Configuration Area'!L155))</f>
        <v>Dry</v>
      </c>
      <c r="S155" s="10" t="str">
        <f>IF(IF(O155="-","Yes",O155)="Yes","Yes",IF(N155='Policy Clause Build'!C$5,"Yes","No"))</f>
        <v>Yes</v>
      </c>
      <c r="T155" s="11" t="s">
        <v>17</v>
      </c>
      <c r="U155" s="11" t="s">
        <v>17</v>
      </c>
      <c r="W155" s="0" t="e">
        <f t="shared" si="4" ca="1"/>
        <v>#VALUE!</v>
      </c>
      <c r="X155" s="0" t="e">
        <f t="shared" si="5" ca="1"/>
        <v>#VALUE!</v>
      </c>
    </row>
    <row r="156">
      <c r="B156" s="18"/>
      <c r="C156" s="11"/>
      <c r="D156" s="19"/>
      <c r="E156" s="11"/>
      <c r="F156" s="42"/>
      <c r="G156" s="11" t="s">
        <v>17</v>
      </c>
      <c r="I156" s="11" t="s">
        <v>17</v>
      </c>
      <c r="J156" s="11" t="s">
        <v>17</v>
      </c>
      <c r="K156" s="11" t="s">
        <v>17</v>
      </c>
      <c r="L156" s="11" t="s">
        <v>17</v>
      </c>
      <c r="M156" s="11" t="s">
        <v>17</v>
      </c>
      <c r="N156" s="11" t="s">
        <v>17</v>
      </c>
      <c r="O156" s="11" t="s">
        <v>17</v>
      </c>
      <c r="P156" s="10" t="str">
        <f>IF(I156="-",'Policy Clause Build'!C$2,'Configuration Area'!I156)</f>
        <v>AR</v>
      </c>
      <c r="Q156" s="10" t="str">
        <f>IF(IF(K156="-","Yes",K156)="Yes",'Policy Clause Build'!C$3,IF(J156="-",'Policy Clause Build'!C$3,IF(ISNUMBER(SEARCH('Policy Clause Build'!C$3,'Configuration Area'!J156))=TRUE,'Policy Clause Build'!C$3,'Configuration Area'!J156)))</f>
        <v>Air</v>
      </c>
      <c r="R156" s="10" t="str">
        <f>IF(IF(M156="-","Yes",M156)="Yes",'Policy Clause Build'!C$4,IF(L156="-",'Policy Clause Build'!C$4,'Configuration Area'!L156))</f>
        <v>Dry</v>
      </c>
      <c r="S156" s="10" t="str">
        <f>IF(IF(O156="-","Yes",O156)="Yes","Yes",IF(N156='Policy Clause Build'!C$5,"Yes","No"))</f>
        <v>Yes</v>
      </c>
      <c r="T156" s="11" t="s">
        <v>17</v>
      </c>
      <c r="U156" s="11" t="s">
        <v>17</v>
      </c>
      <c r="W156" s="0" t="e">
        <f t="shared" si="4" ca="1"/>
        <v>#VALUE!</v>
      </c>
      <c r="X156" s="0" t="e">
        <f t="shared" si="5" ca="1"/>
        <v>#VALUE!</v>
      </c>
    </row>
    <row r="157">
      <c r="B157" s="18"/>
      <c r="C157" s="11"/>
      <c r="D157" s="19"/>
      <c r="E157" s="11"/>
      <c r="F157" s="42"/>
      <c r="G157" s="11" t="s">
        <v>17</v>
      </c>
      <c r="I157" s="11" t="s">
        <v>17</v>
      </c>
      <c r="J157" s="11" t="s">
        <v>17</v>
      </c>
      <c r="K157" s="11" t="s">
        <v>17</v>
      </c>
      <c r="L157" s="11" t="s">
        <v>17</v>
      </c>
      <c r="M157" s="11" t="s">
        <v>17</v>
      </c>
      <c r="N157" s="11" t="s">
        <v>17</v>
      </c>
      <c r="O157" s="11" t="s">
        <v>17</v>
      </c>
      <c r="P157" s="10" t="str">
        <f>IF(I157="-",'Policy Clause Build'!C$2,'Configuration Area'!I157)</f>
        <v>AR</v>
      </c>
      <c r="Q157" s="10" t="str">
        <f>IF(IF(K157="-","Yes",K157)="Yes",'Policy Clause Build'!C$3,IF(J157="-",'Policy Clause Build'!C$3,IF(ISNUMBER(SEARCH('Policy Clause Build'!C$3,'Configuration Area'!J157))=TRUE,'Policy Clause Build'!C$3,'Configuration Area'!J157)))</f>
        <v>Air</v>
      </c>
      <c r="R157" s="10" t="str">
        <f>IF(IF(M157="-","Yes",M157)="Yes",'Policy Clause Build'!C$4,IF(L157="-",'Policy Clause Build'!C$4,'Configuration Area'!L157))</f>
        <v>Dry</v>
      </c>
      <c r="S157" s="10" t="str">
        <f>IF(IF(O157="-","Yes",O157)="Yes","Yes",IF(N157='Policy Clause Build'!C$5,"Yes","No"))</f>
        <v>Yes</v>
      </c>
      <c r="T157" s="11" t="s">
        <v>17</v>
      </c>
      <c r="U157" s="11" t="s">
        <v>17</v>
      </c>
      <c r="W157" s="0" t="e">
        <f t="shared" si="4" ca="1"/>
        <v>#VALUE!</v>
      </c>
      <c r="X157" s="0" t="e">
        <f t="shared" si="5" ca="1"/>
        <v>#VALUE!</v>
      </c>
    </row>
    <row r="158">
      <c r="B158" s="18"/>
      <c r="C158" s="11"/>
      <c r="D158" s="19"/>
      <c r="E158" s="11"/>
      <c r="F158" s="42"/>
      <c r="G158" s="11" t="s">
        <v>17</v>
      </c>
      <c r="I158" s="11" t="s">
        <v>17</v>
      </c>
      <c r="J158" s="11" t="s">
        <v>17</v>
      </c>
      <c r="K158" s="11" t="s">
        <v>17</v>
      </c>
      <c r="L158" s="11" t="s">
        <v>17</v>
      </c>
      <c r="M158" s="11" t="s">
        <v>17</v>
      </c>
      <c r="N158" s="11" t="s">
        <v>17</v>
      </c>
      <c r="O158" s="11" t="s">
        <v>17</v>
      </c>
      <c r="P158" s="10" t="str">
        <f>IF(I158="-",'Policy Clause Build'!C$2,'Configuration Area'!I158)</f>
        <v>AR</v>
      </c>
      <c r="Q158" s="10" t="str">
        <f>IF(IF(K158="-","Yes",K158)="Yes",'Policy Clause Build'!C$3,IF(J158="-",'Policy Clause Build'!C$3,IF(ISNUMBER(SEARCH('Policy Clause Build'!C$3,'Configuration Area'!J158))=TRUE,'Policy Clause Build'!C$3,'Configuration Area'!J158)))</f>
        <v>Air</v>
      </c>
      <c r="R158" s="10" t="str">
        <f>IF(IF(M158="-","Yes",M158)="Yes",'Policy Clause Build'!C$4,IF(L158="-",'Policy Clause Build'!C$4,'Configuration Area'!L158))</f>
        <v>Dry</v>
      </c>
      <c r="S158" s="10" t="str">
        <f>IF(IF(O158="-","Yes",O158)="Yes","Yes",IF(N158='Policy Clause Build'!C$5,"Yes","No"))</f>
        <v>Yes</v>
      </c>
      <c r="T158" s="11" t="s">
        <v>17</v>
      </c>
      <c r="U158" s="11" t="s">
        <v>17</v>
      </c>
      <c r="W158" s="0" t="e">
        <f t="shared" si="4" ca="1"/>
        <v>#VALUE!</v>
      </c>
      <c r="X158" s="0" t="e">
        <f t="shared" si="5" ca="1"/>
        <v>#VALUE!</v>
      </c>
    </row>
    <row r="159">
      <c r="B159" s="18"/>
      <c r="C159" s="11"/>
      <c r="D159" s="19"/>
      <c r="E159" s="11"/>
      <c r="F159" s="42"/>
      <c r="G159" s="11" t="s">
        <v>17</v>
      </c>
      <c r="I159" s="11" t="s">
        <v>17</v>
      </c>
      <c r="J159" s="11" t="s">
        <v>17</v>
      </c>
      <c r="K159" s="11" t="s">
        <v>17</v>
      </c>
      <c r="L159" s="11" t="s">
        <v>17</v>
      </c>
      <c r="M159" s="11" t="s">
        <v>17</v>
      </c>
      <c r="N159" s="11" t="s">
        <v>17</v>
      </c>
      <c r="O159" s="11" t="s">
        <v>17</v>
      </c>
      <c r="P159" s="10" t="str">
        <f>IF(I159="-",'Policy Clause Build'!C$2,'Configuration Area'!I159)</f>
        <v>AR</v>
      </c>
      <c r="Q159" s="10" t="str">
        <f>IF(IF(K159="-","Yes",K159)="Yes",'Policy Clause Build'!C$3,IF(J159="-",'Policy Clause Build'!C$3,IF(ISNUMBER(SEARCH('Policy Clause Build'!C$3,'Configuration Area'!J159))=TRUE,'Policy Clause Build'!C$3,'Configuration Area'!J159)))</f>
        <v>Air</v>
      </c>
      <c r="R159" s="10" t="str">
        <f>IF(IF(M159="-","Yes",M159)="Yes",'Policy Clause Build'!C$4,IF(L159="-",'Policy Clause Build'!C$4,'Configuration Area'!L159))</f>
        <v>Dry</v>
      </c>
      <c r="S159" s="10" t="str">
        <f>IF(IF(O159="-","Yes",O159)="Yes","Yes",IF(N159='Policy Clause Build'!C$5,"Yes","No"))</f>
        <v>Yes</v>
      </c>
      <c r="T159" s="11" t="s">
        <v>17</v>
      </c>
      <c r="U159" s="11" t="s">
        <v>17</v>
      </c>
      <c r="W159" s="0" t="e">
        <f t="shared" si="4" ca="1"/>
        <v>#VALUE!</v>
      </c>
      <c r="X159" s="0" t="e">
        <f t="shared" si="5" ca="1"/>
        <v>#VALUE!</v>
      </c>
    </row>
    <row r="160">
      <c r="B160" s="18"/>
      <c r="C160" s="11"/>
      <c r="D160" s="19"/>
      <c r="E160" s="11"/>
      <c r="F160" s="42"/>
      <c r="G160" s="11" t="s">
        <v>17</v>
      </c>
      <c r="I160" s="11" t="s">
        <v>17</v>
      </c>
      <c r="J160" s="11" t="s">
        <v>17</v>
      </c>
      <c r="K160" s="11" t="s">
        <v>17</v>
      </c>
      <c r="L160" s="11" t="s">
        <v>17</v>
      </c>
      <c r="M160" s="11" t="s">
        <v>17</v>
      </c>
      <c r="N160" s="11" t="s">
        <v>17</v>
      </c>
      <c r="O160" s="11" t="s">
        <v>17</v>
      </c>
      <c r="P160" s="10" t="str">
        <f>IF(I160="-",'Policy Clause Build'!C$2,'Configuration Area'!I160)</f>
        <v>AR</v>
      </c>
      <c r="Q160" s="10" t="str">
        <f>IF(IF(K160="-","Yes",K160)="Yes",'Policy Clause Build'!C$3,IF(J160="-",'Policy Clause Build'!C$3,IF(ISNUMBER(SEARCH('Policy Clause Build'!C$3,'Configuration Area'!J160))=TRUE,'Policy Clause Build'!C$3,'Configuration Area'!J160)))</f>
        <v>Air</v>
      </c>
      <c r="R160" s="10" t="str">
        <f>IF(IF(M160="-","Yes",M160)="Yes",'Policy Clause Build'!C$4,IF(L160="-",'Policy Clause Build'!C$4,'Configuration Area'!L160))</f>
        <v>Dry</v>
      </c>
      <c r="S160" s="10" t="str">
        <f>IF(IF(O160="-","Yes",O160)="Yes","Yes",IF(N160='Policy Clause Build'!C$5,"Yes","No"))</f>
        <v>Yes</v>
      </c>
      <c r="T160" s="11" t="s">
        <v>17</v>
      </c>
      <c r="U160" s="11" t="s">
        <v>17</v>
      </c>
      <c r="W160" s="0" t="e">
        <f t="shared" si="4" ca="1"/>
        <v>#VALUE!</v>
      </c>
      <c r="X160" s="0" t="e">
        <f t="shared" si="5" ca="1"/>
        <v>#VALUE!</v>
      </c>
    </row>
    <row r="161">
      <c r="B161" s="18"/>
      <c r="C161" s="11"/>
      <c r="D161" s="19"/>
      <c r="E161" s="11"/>
      <c r="F161" s="42"/>
      <c r="G161" s="11" t="s">
        <v>17</v>
      </c>
      <c r="I161" s="11" t="s">
        <v>17</v>
      </c>
      <c r="J161" s="11" t="s">
        <v>17</v>
      </c>
      <c r="K161" s="11" t="s">
        <v>17</v>
      </c>
      <c r="L161" s="11" t="s">
        <v>17</v>
      </c>
      <c r="M161" s="11" t="s">
        <v>17</v>
      </c>
      <c r="N161" s="11" t="s">
        <v>17</v>
      </c>
      <c r="O161" s="11" t="s">
        <v>17</v>
      </c>
      <c r="P161" s="10" t="str">
        <f>IF(I161="-",'Policy Clause Build'!C$2,'Configuration Area'!I161)</f>
        <v>AR</v>
      </c>
      <c r="Q161" s="10" t="str">
        <f>IF(IF(K161="-","Yes",K161)="Yes",'Policy Clause Build'!C$3,IF(J161="-",'Policy Clause Build'!C$3,IF(ISNUMBER(SEARCH('Policy Clause Build'!C$3,'Configuration Area'!J161))=TRUE,'Policy Clause Build'!C$3,'Configuration Area'!J161)))</f>
        <v>Air</v>
      </c>
      <c r="R161" s="10" t="str">
        <f>IF(IF(M161="-","Yes",M161)="Yes",'Policy Clause Build'!C$4,IF(L161="-",'Policy Clause Build'!C$4,'Configuration Area'!L161))</f>
        <v>Dry</v>
      </c>
      <c r="S161" s="10" t="str">
        <f>IF(IF(O161="-","Yes",O161)="Yes","Yes",IF(N161='Policy Clause Build'!C$5,"Yes","No"))</f>
        <v>Yes</v>
      </c>
      <c r="T161" s="11" t="s">
        <v>17</v>
      </c>
      <c r="U161" s="11" t="s">
        <v>17</v>
      </c>
      <c r="W161" s="0" t="e">
        <f t="shared" si="4" ca="1"/>
        <v>#VALUE!</v>
      </c>
      <c r="X161" s="0" t="e">
        <f t="shared" si="5" ca="1"/>
        <v>#VALUE!</v>
      </c>
    </row>
    <row r="162">
      <c r="B162" s="18"/>
      <c r="C162" s="11"/>
      <c r="D162" s="19"/>
      <c r="E162" s="11"/>
      <c r="F162" s="42"/>
      <c r="G162" s="11" t="s">
        <v>17</v>
      </c>
      <c r="I162" s="11" t="s">
        <v>17</v>
      </c>
      <c r="J162" s="11" t="s">
        <v>17</v>
      </c>
      <c r="K162" s="11" t="s">
        <v>17</v>
      </c>
      <c r="L162" s="11" t="s">
        <v>17</v>
      </c>
      <c r="M162" s="11" t="s">
        <v>17</v>
      </c>
      <c r="N162" s="11" t="s">
        <v>17</v>
      </c>
      <c r="O162" s="11" t="s">
        <v>17</v>
      </c>
      <c r="P162" s="10" t="str">
        <f>IF(I162="-",'Policy Clause Build'!C$2,'Configuration Area'!I162)</f>
        <v>AR</v>
      </c>
      <c r="Q162" s="10" t="str">
        <f>IF(IF(K162="-","Yes",K162)="Yes",'Policy Clause Build'!C$3,IF(J162="-",'Policy Clause Build'!C$3,IF(ISNUMBER(SEARCH('Policy Clause Build'!C$3,'Configuration Area'!J162))=TRUE,'Policy Clause Build'!C$3,'Configuration Area'!J162)))</f>
        <v>Air</v>
      </c>
      <c r="R162" s="10" t="str">
        <f>IF(IF(M162="-","Yes",M162)="Yes",'Policy Clause Build'!C$4,IF(L162="-",'Policy Clause Build'!C$4,'Configuration Area'!L162))</f>
        <v>Dry</v>
      </c>
      <c r="S162" s="10" t="str">
        <f>IF(IF(O162="-","Yes",O162)="Yes","Yes",IF(N162='Policy Clause Build'!C$5,"Yes","No"))</f>
        <v>Yes</v>
      </c>
      <c r="T162" s="11" t="s">
        <v>17</v>
      </c>
      <c r="U162" s="11" t="s">
        <v>17</v>
      </c>
      <c r="W162" s="0" t="e">
        <f t="shared" si="4" ca="1"/>
        <v>#VALUE!</v>
      </c>
      <c r="X162" s="0" t="e">
        <f t="shared" si="5" ca="1"/>
        <v>#VALUE!</v>
      </c>
    </row>
    <row r="163">
      <c r="B163" s="18"/>
      <c r="C163" s="11"/>
      <c r="D163" s="19"/>
      <c r="E163" s="11"/>
      <c r="F163" s="42"/>
      <c r="G163" s="11" t="s">
        <v>17</v>
      </c>
      <c r="I163" s="11" t="s">
        <v>17</v>
      </c>
      <c r="J163" s="11" t="s">
        <v>17</v>
      </c>
      <c r="K163" s="11" t="s">
        <v>17</v>
      </c>
      <c r="L163" s="11" t="s">
        <v>17</v>
      </c>
      <c r="M163" s="11" t="s">
        <v>17</v>
      </c>
      <c r="N163" s="11" t="s">
        <v>17</v>
      </c>
      <c r="O163" s="11" t="s">
        <v>17</v>
      </c>
      <c r="P163" s="10" t="str">
        <f>IF(I163="-",'Policy Clause Build'!C$2,'Configuration Area'!I163)</f>
        <v>AR</v>
      </c>
      <c r="Q163" s="10" t="str">
        <f>IF(IF(K163="-","Yes",K163)="Yes",'Policy Clause Build'!C$3,IF(J163="-",'Policy Clause Build'!C$3,IF(ISNUMBER(SEARCH('Policy Clause Build'!C$3,'Configuration Area'!J163))=TRUE,'Policy Clause Build'!C$3,'Configuration Area'!J163)))</f>
        <v>Air</v>
      </c>
      <c r="R163" s="10" t="str">
        <f>IF(IF(M163="-","Yes",M163)="Yes",'Policy Clause Build'!C$4,IF(L163="-",'Policy Clause Build'!C$4,'Configuration Area'!L163))</f>
        <v>Dry</v>
      </c>
      <c r="S163" s="10" t="str">
        <f>IF(IF(O163="-","Yes",O163)="Yes","Yes",IF(N163='Policy Clause Build'!C$5,"Yes","No"))</f>
        <v>Yes</v>
      </c>
      <c r="T163" s="11" t="s">
        <v>17</v>
      </c>
      <c r="U163" s="11" t="s">
        <v>17</v>
      </c>
      <c r="W163" s="0" t="e">
        <f t="shared" si="4" ca="1"/>
        <v>#VALUE!</v>
      </c>
      <c r="X163" s="0" t="e">
        <f t="shared" si="5" ca="1"/>
        <v>#VALUE!</v>
      </c>
    </row>
    <row r="164">
      <c r="B164" s="18"/>
      <c r="C164" s="11"/>
      <c r="D164" s="19"/>
      <c r="E164" s="11"/>
      <c r="F164" s="42"/>
      <c r="G164" s="11" t="s">
        <v>17</v>
      </c>
      <c r="I164" s="11" t="s">
        <v>17</v>
      </c>
      <c r="J164" s="11" t="s">
        <v>17</v>
      </c>
      <c r="K164" s="11" t="s">
        <v>17</v>
      </c>
      <c r="L164" s="11" t="s">
        <v>17</v>
      </c>
      <c r="M164" s="11" t="s">
        <v>17</v>
      </c>
      <c r="N164" s="11" t="s">
        <v>17</v>
      </c>
      <c r="O164" s="11" t="s">
        <v>17</v>
      </c>
      <c r="P164" s="10" t="str">
        <f>IF(I164="-",'Policy Clause Build'!C$2,'Configuration Area'!I164)</f>
        <v>AR</v>
      </c>
      <c r="Q164" s="10" t="str">
        <f>IF(IF(K164="-","Yes",K164)="Yes",'Policy Clause Build'!C$3,IF(J164="-",'Policy Clause Build'!C$3,IF(ISNUMBER(SEARCH('Policy Clause Build'!C$3,'Configuration Area'!J164))=TRUE,'Policy Clause Build'!C$3,'Configuration Area'!J164)))</f>
        <v>Air</v>
      </c>
      <c r="R164" s="10" t="str">
        <f>IF(IF(M164="-","Yes",M164)="Yes",'Policy Clause Build'!C$4,IF(L164="-",'Policy Clause Build'!C$4,'Configuration Area'!L164))</f>
        <v>Dry</v>
      </c>
      <c r="S164" s="10" t="str">
        <f>IF(IF(O164="-","Yes",O164)="Yes","Yes",IF(N164='Policy Clause Build'!C$5,"Yes","No"))</f>
        <v>Yes</v>
      </c>
      <c r="T164" s="11" t="s">
        <v>17</v>
      </c>
      <c r="U164" s="11" t="s">
        <v>17</v>
      </c>
      <c r="W164" s="0" t="e">
        <f t="shared" si="4" ca="1"/>
        <v>#VALUE!</v>
      </c>
      <c r="X164" s="0" t="e">
        <f t="shared" si="5" ca="1"/>
        <v>#VALUE!</v>
      </c>
    </row>
    <row r="165">
      <c r="B165" s="18"/>
      <c r="C165" s="11"/>
      <c r="D165" s="19"/>
      <c r="E165" s="11"/>
      <c r="F165" s="42"/>
      <c r="G165" s="11" t="s">
        <v>17</v>
      </c>
      <c r="I165" s="11" t="s">
        <v>17</v>
      </c>
      <c r="J165" s="11" t="s">
        <v>17</v>
      </c>
      <c r="K165" s="11" t="s">
        <v>17</v>
      </c>
      <c r="L165" s="11" t="s">
        <v>17</v>
      </c>
      <c r="M165" s="11" t="s">
        <v>17</v>
      </c>
      <c r="N165" s="11" t="s">
        <v>17</v>
      </c>
      <c r="O165" s="11" t="s">
        <v>17</v>
      </c>
      <c r="P165" s="10" t="str">
        <f>IF(I165="-",'Policy Clause Build'!C$2,'Configuration Area'!I165)</f>
        <v>AR</v>
      </c>
      <c r="Q165" s="10" t="str">
        <f>IF(IF(K165="-","Yes",K165)="Yes",'Policy Clause Build'!C$3,IF(J165="-",'Policy Clause Build'!C$3,IF(ISNUMBER(SEARCH('Policy Clause Build'!C$3,'Configuration Area'!J165))=TRUE,'Policy Clause Build'!C$3,'Configuration Area'!J165)))</f>
        <v>Air</v>
      </c>
      <c r="R165" s="10" t="str">
        <f>IF(IF(M165="-","Yes",M165)="Yes",'Policy Clause Build'!C$4,IF(L165="-",'Policy Clause Build'!C$4,'Configuration Area'!L165))</f>
        <v>Dry</v>
      </c>
      <c r="S165" s="10" t="str">
        <f>IF(IF(O165="-","Yes",O165)="Yes","Yes",IF(N165='Policy Clause Build'!C$5,"Yes","No"))</f>
        <v>Yes</v>
      </c>
      <c r="T165" s="11" t="s">
        <v>17</v>
      </c>
      <c r="U165" s="11" t="s">
        <v>17</v>
      </c>
      <c r="W165" s="0" t="e">
        <f t="shared" si="4" ca="1"/>
        <v>#VALUE!</v>
      </c>
      <c r="X165" s="0" t="e">
        <f t="shared" si="5" ca="1"/>
        <v>#VALUE!</v>
      </c>
    </row>
    <row r="166">
      <c r="B166" s="18"/>
      <c r="C166" s="11"/>
      <c r="D166" s="19"/>
      <c r="E166" s="11"/>
      <c r="F166" s="42"/>
      <c r="G166" s="11" t="s">
        <v>17</v>
      </c>
      <c r="I166" s="11" t="s">
        <v>17</v>
      </c>
      <c r="J166" s="11" t="s">
        <v>17</v>
      </c>
      <c r="K166" s="11" t="s">
        <v>17</v>
      </c>
      <c r="L166" s="11" t="s">
        <v>17</v>
      </c>
      <c r="M166" s="11" t="s">
        <v>17</v>
      </c>
      <c r="N166" s="11" t="s">
        <v>17</v>
      </c>
      <c r="O166" s="11" t="s">
        <v>17</v>
      </c>
      <c r="P166" s="10" t="str">
        <f>IF(I166="-",'Policy Clause Build'!C$2,'Configuration Area'!I166)</f>
        <v>AR</v>
      </c>
      <c r="Q166" s="10" t="str">
        <f>IF(IF(K166="-","Yes",K166)="Yes",'Policy Clause Build'!C$3,IF(J166="-",'Policy Clause Build'!C$3,IF(ISNUMBER(SEARCH('Policy Clause Build'!C$3,'Configuration Area'!J166))=TRUE,'Policy Clause Build'!C$3,'Configuration Area'!J166)))</f>
        <v>Air</v>
      </c>
      <c r="R166" s="10" t="str">
        <f>IF(IF(M166="-","Yes",M166)="Yes",'Policy Clause Build'!C$4,IF(L166="-",'Policy Clause Build'!C$4,'Configuration Area'!L166))</f>
        <v>Dry</v>
      </c>
      <c r="S166" s="10" t="str">
        <f>IF(IF(O166="-","Yes",O166)="Yes","Yes",IF(N166='Policy Clause Build'!C$5,"Yes","No"))</f>
        <v>Yes</v>
      </c>
      <c r="T166" s="11" t="s">
        <v>17</v>
      </c>
      <c r="U166" s="11" t="s">
        <v>17</v>
      </c>
      <c r="W166" s="0" t="e">
        <f t="shared" si="4" ca="1"/>
        <v>#VALUE!</v>
      </c>
      <c r="X166" s="0" t="e">
        <f t="shared" si="5" ca="1"/>
        <v>#VALUE!</v>
      </c>
    </row>
    <row r="167">
      <c r="B167" s="18"/>
      <c r="C167" s="11"/>
      <c r="D167" s="19"/>
      <c r="E167" s="11"/>
      <c r="F167" s="42"/>
      <c r="G167" s="11" t="s">
        <v>17</v>
      </c>
      <c r="I167" s="11" t="s">
        <v>17</v>
      </c>
      <c r="J167" s="11" t="s">
        <v>17</v>
      </c>
      <c r="K167" s="11" t="s">
        <v>17</v>
      </c>
      <c r="L167" s="11" t="s">
        <v>17</v>
      </c>
      <c r="M167" s="11" t="s">
        <v>17</v>
      </c>
      <c r="N167" s="11" t="s">
        <v>17</v>
      </c>
      <c r="O167" s="11" t="s">
        <v>17</v>
      </c>
      <c r="P167" s="10" t="str">
        <f>IF(I167="-",'Policy Clause Build'!C$2,'Configuration Area'!I167)</f>
        <v>AR</v>
      </c>
      <c r="Q167" s="10" t="str">
        <f>IF(IF(K167="-","Yes",K167)="Yes",'Policy Clause Build'!C$3,IF(J167="-",'Policy Clause Build'!C$3,IF(ISNUMBER(SEARCH('Policy Clause Build'!C$3,'Configuration Area'!J167))=TRUE,'Policy Clause Build'!C$3,'Configuration Area'!J167)))</f>
        <v>Air</v>
      </c>
      <c r="R167" s="10" t="str">
        <f>IF(IF(M167="-","Yes",M167)="Yes",'Policy Clause Build'!C$4,IF(L167="-",'Policy Clause Build'!C$4,'Configuration Area'!L167))</f>
        <v>Dry</v>
      </c>
      <c r="S167" s="10" t="str">
        <f>IF(IF(O167="-","Yes",O167)="Yes","Yes",IF(N167='Policy Clause Build'!C$5,"Yes","No"))</f>
        <v>Yes</v>
      </c>
      <c r="T167" s="11" t="s">
        <v>17</v>
      </c>
      <c r="U167" s="11" t="s">
        <v>17</v>
      </c>
      <c r="W167" s="0" t="e">
        <f t="shared" si="4" ca="1"/>
        <v>#VALUE!</v>
      </c>
      <c r="X167" s="0" t="e">
        <f t="shared" si="5" ca="1"/>
        <v>#VALUE!</v>
      </c>
    </row>
    <row r="168">
      <c r="B168" s="18"/>
      <c r="C168" s="11"/>
      <c r="D168" s="19"/>
      <c r="E168" s="11"/>
      <c r="F168" s="42"/>
      <c r="G168" s="11" t="s">
        <v>17</v>
      </c>
      <c r="I168" s="11" t="s">
        <v>17</v>
      </c>
      <c r="J168" s="11" t="s">
        <v>17</v>
      </c>
      <c r="K168" s="11" t="s">
        <v>17</v>
      </c>
      <c r="L168" s="11" t="s">
        <v>17</v>
      </c>
      <c r="M168" s="11" t="s">
        <v>17</v>
      </c>
      <c r="N168" s="11" t="s">
        <v>17</v>
      </c>
      <c r="O168" s="11" t="s">
        <v>17</v>
      </c>
      <c r="P168" s="10" t="str">
        <f>IF(I168="-",'Policy Clause Build'!C$2,'Configuration Area'!I168)</f>
        <v>AR</v>
      </c>
      <c r="Q168" s="10" t="str">
        <f>IF(IF(K168="-","Yes",K168)="Yes",'Policy Clause Build'!C$3,IF(J168="-",'Policy Clause Build'!C$3,IF(ISNUMBER(SEARCH('Policy Clause Build'!C$3,'Configuration Area'!J168))=TRUE,'Policy Clause Build'!C$3,'Configuration Area'!J168)))</f>
        <v>Air</v>
      </c>
      <c r="R168" s="10" t="str">
        <f>IF(IF(M168="-","Yes",M168)="Yes",'Policy Clause Build'!C$4,IF(L168="-",'Policy Clause Build'!C$4,'Configuration Area'!L168))</f>
        <v>Dry</v>
      </c>
      <c r="S168" s="10" t="str">
        <f>IF(IF(O168="-","Yes",O168)="Yes","Yes",IF(N168='Policy Clause Build'!C$5,"Yes","No"))</f>
        <v>Yes</v>
      </c>
      <c r="T168" s="11" t="s">
        <v>17</v>
      </c>
      <c r="U168" s="11" t="s">
        <v>17</v>
      </c>
      <c r="W168" s="0" t="e">
        <f t="shared" si="4" ca="1"/>
        <v>#VALUE!</v>
      </c>
      <c r="X168" s="0" t="e">
        <f t="shared" si="5" ca="1"/>
        <v>#VALUE!</v>
      </c>
    </row>
    <row r="169">
      <c r="B169" s="18"/>
      <c r="C169" s="11"/>
      <c r="D169" s="19"/>
      <c r="E169" s="11"/>
      <c r="F169" s="42"/>
      <c r="G169" s="11" t="s">
        <v>17</v>
      </c>
      <c r="I169" s="11" t="s">
        <v>17</v>
      </c>
      <c r="J169" s="11" t="s">
        <v>17</v>
      </c>
      <c r="K169" s="11" t="s">
        <v>17</v>
      </c>
      <c r="L169" s="11" t="s">
        <v>17</v>
      </c>
      <c r="M169" s="11" t="s">
        <v>17</v>
      </c>
      <c r="N169" s="11" t="s">
        <v>17</v>
      </c>
      <c r="O169" s="11" t="s">
        <v>17</v>
      </c>
      <c r="P169" s="10" t="str">
        <f>IF(I169="-",'Policy Clause Build'!C$2,'Configuration Area'!I169)</f>
        <v>AR</v>
      </c>
      <c r="Q169" s="10" t="str">
        <f>IF(IF(K169="-","Yes",K169)="Yes",'Policy Clause Build'!C$3,IF(J169="-",'Policy Clause Build'!C$3,IF(ISNUMBER(SEARCH('Policy Clause Build'!C$3,'Configuration Area'!J169))=TRUE,'Policy Clause Build'!C$3,'Configuration Area'!J169)))</f>
        <v>Air</v>
      </c>
      <c r="R169" s="10" t="str">
        <f>IF(IF(M169="-","Yes",M169)="Yes",'Policy Clause Build'!C$4,IF(L169="-",'Policy Clause Build'!C$4,'Configuration Area'!L169))</f>
        <v>Dry</v>
      </c>
      <c r="S169" s="10" t="str">
        <f>IF(IF(O169="-","Yes",O169)="Yes","Yes",IF(N169='Policy Clause Build'!C$5,"Yes","No"))</f>
        <v>Yes</v>
      </c>
      <c r="T169" s="11" t="s">
        <v>17</v>
      </c>
      <c r="U169" s="11" t="s">
        <v>17</v>
      </c>
      <c r="W169" s="0" t="e">
        <f t="shared" si="4" ca="1"/>
        <v>#VALUE!</v>
      </c>
      <c r="X169" s="0" t="e">
        <f t="shared" si="5" ca="1"/>
        <v>#VALUE!</v>
      </c>
    </row>
    <row r="170">
      <c r="B170" s="18"/>
      <c r="C170" s="11"/>
      <c r="D170" s="19"/>
      <c r="E170" s="11"/>
      <c r="F170" s="42"/>
      <c r="G170" s="11" t="s">
        <v>17</v>
      </c>
      <c r="I170" s="11" t="s">
        <v>17</v>
      </c>
      <c r="J170" s="11" t="s">
        <v>17</v>
      </c>
      <c r="K170" s="11" t="s">
        <v>17</v>
      </c>
      <c r="L170" s="11" t="s">
        <v>17</v>
      </c>
      <c r="M170" s="11" t="s">
        <v>17</v>
      </c>
      <c r="N170" s="11" t="s">
        <v>17</v>
      </c>
      <c r="O170" s="11" t="s">
        <v>17</v>
      </c>
      <c r="P170" s="10" t="str">
        <f>IF(I170="-",'Policy Clause Build'!C$2,'Configuration Area'!I170)</f>
        <v>AR</v>
      </c>
      <c r="Q170" s="10" t="str">
        <f>IF(IF(K170="-","Yes",K170)="Yes",'Policy Clause Build'!C$3,IF(J170="-",'Policy Clause Build'!C$3,IF(ISNUMBER(SEARCH('Policy Clause Build'!C$3,'Configuration Area'!J170))=TRUE,'Policy Clause Build'!C$3,'Configuration Area'!J170)))</f>
        <v>Air</v>
      </c>
      <c r="R170" s="10" t="str">
        <f>IF(IF(M170="-","Yes",M170)="Yes",'Policy Clause Build'!C$4,IF(L170="-",'Policy Clause Build'!C$4,'Configuration Area'!L170))</f>
        <v>Dry</v>
      </c>
      <c r="S170" s="10" t="str">
        <f>IF(IF(O170="-","Yes",O170)="Yes","Yes",IF(N170='Policy Clause Build'!C$5,"Yes","No"))</f>
        <v>Yes</v>
      </c>
      <c r="T170" s="11" t="s">
        <v>17</v>
      </c>
      <c r="U170" s="11" t="s">
        <v>17</v>
      </c>
      <c r="W170" s="0" t="e">
        <f t="shared" si="4" ca="1"/>
        <v>#VALUE!</v>
      </c>
      <c r="X170" s="0" t="e">
        <f t="shared" si="5" ca="1"/>
        <v>#VALUE!</v>
      </c>
    </row>
    <row r="171">
      <c r="B171" s="18"/>
      <c r="C171" s="11"/>
      <c r="D171" s="19"/>
      <c r="E171" s="11"/>
      <c r="F171" s="42"/>
      <c r="G171" s="11" t="s">
        <v>17</v>
      </c>
      <c r="I171" s="11" t="s">
        <v>17</v>
      </c>
      <c r="J171" s="11" t="s">
        <v>17</v>
      </c>
      <c r="K171" s="11" t="s">
        <v>17</v>
      </c>
      <c r="L171" s="11" t="s">
        <v>17</v>
      </c>
      <c r="M171" s="11" t="s">
        <v>17</v>
      </c>
      <c r="N171" s="11" t="s">
        <v>17</v>
      </c>
      <c r="O171" s="11" t="s">
        <v>17</v>
      </c>
      <c r="P171" s="10" t="str">
        <f>IF(I171="-",'Policy Clause Build'!C$2,'Configuration Area'!I171)</f>
        <v>AR</v>
      </c>
      <c r="Q171" s="10" t="str">
        <f>IF(IF(K171="-","Yes",K171)="Yes",'Policy Clause Build'!C$3,IF(J171="-",'Policy Clause Build'!C$3,IF(ISNUMBER(SEARCH('Policy Clause Build'!C$3,'Configuration Area'!J171))=TRUE,'Policy Clause Build'!C$3,'Configuration Area'!J171)))</f>
        <v>Air</v>
      </c>
      <c r="R171" s="10" t="str">
        <f>IF(IF(M171="-","Yes",M171)="Yes",'Policy Clause Build'!C$4,IF(L171="-",'Policy Clause Build'!C$4,'Configuration Area'!L171))</f>
        <v>Dry</v>
      </c>
      <c r="S171" s="10" t="str">
        <f>IF(IF(O171="-","Yes",O171)="Yes","Yes",IF(N171='Policy Clause Build'!C$5,"Yes","No"))</f>
        <v>Yes</v>
      </c>
      <c r="T171" s="11" t="s">
        <v>17</v>
      </c>
      <c r="U171" s="11" t="s">
        <v>17</v>
      </c>
      <c r="W171" s="0" t="e">
        <f t="shared" si="4" ca="1"/>
        <v>#VALUE!</v>
      </c>
      <c r="X171" s="0" t="e">
        <f t="shared" si="5" ca="1"/>
        <v>#VALUE!</v>
      </c>
    </row>
    <row r="172">
      <c r="B172" s="18"/>
      <c r="C172" s="11"/>
      <c r="D172" s="19"/>
      <c r="E172" s="11"/>
      <c r="F172" s="42"/>
      <c r="G172" s="11" t="s">
        <v>17</v>
      </c>
      <c r="I172" s="11" t="s">
        <v>17</v>
      </c>
      <c r="J172" s="11" t="s">
        <v>17</v>
      </c>
      <c r="K172" s="11" t="s">
        <v>17</v>
      </c>
      <c r="L172" s="11" t="s">
        <v>17</v>
      </c>
      <c r="M172" s="11" t="s">
        <v>17</v>
      </c>
      <c r="N172" s="11" t="s">
        <v>17</v>
      </c>
      <c r="O172" s="11" t="s">
        <v>17</v>
      </c>
      <c r="P172" s="10" t="str">
        <f>IF(I172="-",'Policy Clause Build'!C$2,'Configuration Area'!I172)</f>
        <v>AR</v>
      </c>
      <c r="Q172" s="10" t="str">
        <f>IF(IF(K172="-","Yes",K172)="Yes",'Policy Clause Build'!C$3,IF(J172="-",'Policy Clause Build'!C$3,IF(ISNUMBER(SEARCH('Policy Clause Build'!C$3,'Configuration Area'!J172))=TRUE,'Policy Clause Build'!C$3,'Configuration Area'!J172)))</f>
        <v>Air</v>
      </c>
      <c r="R172" s="10" t="str">
        <f>IF(IF(M172="-","Yes",M172)="Yes",'Policy Clause Build'!C$4,IF(L172="-",'Policy Clause Build'!C$4,'Configuration Area'!L172))</f>
        <v>Dry</v>
      </c>
      <c r="S172" s="10" t="str">
        <f>IF(IF(O172="-","Yes",O172)="Yes","Yes",IF(N172='Policy Clause Build'!C$5,"Yes","No"))</f>
        <v>Yes</v>
      </c>
      <c r="T172" s="11" t="s">
        <v>17</v>
      </c>
      <c r="U172" s="11" t="s">
        <v>17</v>
      </c>
      <c r="W172" s="0" t="e">
        <f t="shared" si="4" ca="1"/>
        <v>#VALUE!</v>
      </c>
      <c r="X172" s="0" t="e">
        <f t="shared" si="5" ca="1"/>
        <v>#VALUE!</v>
      </c>
    </row>
    <row r="173">
      <c r="B173" s="18"/>
      <c r="C173" s="11"/>
      <c r="D173" s="19"/>
      <c r="E173" s="11"/>
      <c r="F173" s="42"/>
      <c r="G173" s="11" t="s">
        <v>17</v>
      </c>
      <c r="I173" s="11" t="s">
        <v>17</v>
      </c>
      <c r="J173" s="11" t="s">
        <v>17</v>
      </c>
      <c r="K173" s="11" t="s">
        <v>17</v>
      </c>
      <c r="L173" s="11" t="s">
        <v>17</v>
      </c>
      <c r="M173" s="11" t="s">
        <v>17</v>
      </c>
      <c r="N173" s="11" t="s">
        <v>17</v>
      </c>
      <c r="O173" s="11" t="s">
        <v>17</v>
      </c>
      <c r="P173" s="10" t="str">
        <f>IF(I173="-",'Policy Clause Build'!C$2,'Configuration Area'!I173)</f>
        <v>AR</v>
      </c>
      <c r="Q173" s="10" t="str">
        <f>IF(IF(K173="-","Yes",K173)="Yes",'Policy Clause Build'!C$3,IF(J173="-",'Policy Clause Build'!C$3,IF(ISNUMBER(SEARCH('Policy Clause Build'!C$3,'Configuration Area'!J173))=TRUE,'Policy Clause Build'!C$3,'Configuration Area'!J173)))</f>
        <v>Air</v>
      </c>
      <c r="R173" s="10" t="str">
        <f>IF(IF(M173="-","Yes",M173)="Yes",'Policy Clause Build'!C$4,IF(L173="-",'Policy Clause Build'!C$4,'Configuration Area'!L173))</f>
        <v>Dry</v>
      </c>
      <c r="S173" s="10" t="str">
        <f>IF(IF(O173="-","Yes",O173)="Yes","Yes",IF(N173='Policy Clause Build'!C$5,"Yes","No"))</f>
        <v>Yes</v>
      </c>
      <c r="T173" s="11" t="s">
        <v>17</v>
      </c>
      <c r="U173" s="11" t="s">
        <v>17</v>
      </c>
      <c r="W173" s="0" t="e">
        <f t="shared" si="4" ca="1"/>
        <v>#VALUE!</v>
      </c>
      <c r="X173" s="0" t="e">
        <f t="shared" si="5" ca="1"/>
        <v>#VALUE!</v>
      </c>
    </row>
    <row r="174">
      <c r="B174" s="18"/>
      <c r="C174" s="11"/>
      <c r="D174" s="19"/>
      <c r="E174" s="11"/>
      <c r="F174" s="42"/>
      <c r="G174" s="11" t="s">
        <v>17</v>
      </c>
      <c r="I174" s="11" t="s">
        <v>17</v>
      </c>
      <c r="J174" s="11" t="s">
        <v>17</v>
      </c>
      <c r="K174" s="11" t="s">
        <v>17</v>
      </c>
      <c r="L174" s="11" t="s">
        <v>17</v>
      </c>
      <c r="M174" s="11" t="s">
        <v>17</v>
      </c>
      <c r="N174" s="11" t="s">
        <v>17</v>
      </c>
      <c r="O174" s="11" t="s">
        <v>17</v>
      </c>
      <c r="P174" s="10" t="str">
        <f>IF(I174="-",'Policy Clause Build'!C$2,'Configuration Area'!I174)</f>
        <v>AR</v>
      </c>
      <c r="Q174" s="10" t="str">
        <f>IF(IF(K174="-","Yes",K174)="Yes",'Policy Clause Build'!C$3,IF(J174="-",'Policy Clause Build'!C$3,IF(ISNUMBER(SEARCH('Policy Clause Build'!C$3,'Configuration Area'!J174))=TRUE,'Policy Clause Build'!C$3,'Configuration Area'!J174)))</f>
        <v>Air</v>
      </c>
      <c r="R174" s="10" t="str">
        <f>IF(IF(M174="-","Yes",M174)="Yes",'Policy Clause Build'!C$4,IF(L174="-",'Policy Clause Build'!C$4,'Configuration Area'!L174))</f>
        <v>Dry</v>
      </c>
      <c r="S174" s="10" t="str">
        <f>IF(IF(O174="-","Yes",O174)="Yes","Yes",IF(N174='Policy Clause Build'!C$5,"Yes","No"))</f>
        <v>Yes</v>
      </c>
      <c r="T174" s="11" t="s">
        <v>17</v>
      </c>
      <c r="U174" s="11" t="s">
        <v>17</v>
      </c>
      <c r="W174" s="0" t="e">
        <f t="shared" si="4" ca="1"/>
        <v>#VALUE!</v>
      </c>
      <c r="X174" s="0" t="e">
        <f t="shared" si="5" ca="1"/>
        <v>#VALUE!</v>
      </c>
    </row>
    <row r="175">
      <c r="B175" s="18"/>
      <c r="C175" s="11"/>
      <c r="D175" s="19"/>
      <c r="E175" s="11"/>
      <c r="F175" s="42"/>
      <c r="G175" s="11" t="s">
        <v>17</v>
      </c>
      <c r="I175" s="11" t="s">
        <v>17</v>
      </c>
      <c r="J175" s="11" t="s">
        <v>17</v>
      </c>
      <c r="K175" s="11" t="s">
        <v>17</v>
      </c>
      <c r="L175" s="11" t="s">
        <v>17</v>
      </c>
      <c r="M175" s="11" t="s">
        <v>17</v>
      </c>
      <c r="N175" s="11" t="s">
        <v>17</v>
      </c>
      <c r="O175" s="11" t="s">
        <v>17</v>
      </c>
      <c r="P175" s="10" t="str">
        <f>IF(I175="-",'Policy Clause Build'!C$2,'Configuration Area'!I175)</f>
        <v>AR</v>
      </c>
      <c r="Q175" s="10" t="str">
        <f>IF(IF(K175="-","Yes",K175)="Yes",'Policy Clause Build'!C$3,IF(J175="-",'Policy Clause Build'!C$3,IF(ISNUMBER(SEARCH('Policy Clause Build'!C$3,'Configuration Area'!J175))=TRUE,'Policy Clause Build'!C$3,'Configuration Area'!J175)))</f>
        <v>Air</v>
      </c>
      <c r="R175" s="10" t="str">
        <f>IF(IF(M175="-","Yes",M175)="Yes",'Policy Clause Build'!C$4,IF(L175="-",'Policy Clause Build'!C$4,'Configuration Area'!L175))</f>
        <v>Dry</v>
      </c>
      <c r="S175" s="10" t="str">
        <f>IF(IF(O175="-","Yes",O175)="Yes","Yes",IF(N175='Policy Clause Build'!C$5,"Yes","No"))</f>
        <v>Yes</v>
      </c>
      <c r="T175" s="11" t="s">
        <v>17</v>
      </c>
      <c r="U175" s="11" t="s">
        <v>17</v>
      </c>
      <c r="W175" s="0" t="e">
        <f t="shared" si="4" ca="1"/>
        <v>#VALUE!</v>
      </c>
      <c r="X175" s="0" t="e">
        <f t="shared" si="5" ca="1"/>
        <v>#VALUE!</v>
      </c>
    </row>
    <row r="176">
      <c r="B176" s="18"/>
      <c r="C176" s="11"/>
      <c r="D176" s="19"/>
      <c r="E176" s="11"/>
      <c r="F176" s="42"/>
      <c r="G176" s="11" t="s">
        <v>17</v>
      </c>
      <c r="I176" s="11" t="s">
        <v>17</v>
      </c>
      <c r="J176" s="11" t="s">
        <v>17</v>
      </c>
      <c r="K176" s="11" t="s">
        <v>17</v>
      </c>
      <c r="L176" s="11" t="s">
        <v>17</v>
      </c>
      <c r="M176" s="11" t="s">
        <v>17</v>
      </c>
      <c r="N176" s="11" t="s">
        <v>17</v>
      </c>
      <c r="O176" s="11" t="s">
        <v>17</v>
      </c>
      <c r="P176" s="10" t="str">
        <f>IF(I176="-",'Policy Clause Build'!C$2,'Configuration Area'!I176)</f>
        <v>AR</v>
      </c>
      <c r="Q176" s="10" t="str">
        <f>IF(IF(K176="-","Yes",K176)="Yes",'Policy Clause Build'!C$3,IF(J176="-",'Policy Clause Build'!C$3,IF(ISNUMBER(SEARCH('Policy Clause Build'!C$3,'Configuration Area'!J176))=TRUE,'Policy Clause Build'!C$3,'Configuration Area'!J176)))</f>
        <v>Air</v>
      </c>
      <c r="R176" s="10" t="str">
        <f>IF(IF(M176="-","Yes",M176)="Yes",'Policy Clause Build'!C$4,IF(L176="-",'Policy Clause Build'!C$4,'Configuration Area'!L176))</f>
        <v>Dry</v>
      </c>
      <c r="S176" s="10" t="str">
        <f>IF(IF(O176="-","Yes",O176)="Yes","Yes",IF(N176='Policy Clause Build'!C$5,"Yes","No"))</f>
        <v>Yes</v>
      </c>
      <c r="T176" s="11" t="s">
        <v>17</v>
      </c>
      <c r="U176" s="11" t="s">
        <v>17</v>
      </c>
      <c r="W176" s="0" t="e">
        <f t="shared" si="4" ca="1"/>
        <v>#VALUE!</v>
      </c>
      <c r="X176" s="0" t="e">
        <f t="shared" si="5" ca="1"/>
        <v>#VALUE!</v>
      </c>
    </row>
    <row r="177">
      <c r="B177" s="18"/>
      <c r="C177" s="11"/>
      <c r="D177" s="19"/>
      <c r="E177" s="11"/>
      <c r="F177" s="42"/>
      <c r="G177" s="11" t="s">
        <v>17</v>
      </c>
      <c r="I177" s="11" t="s">
        <v>17</v>
      </c>
      <c r="J177" s="11" t="s">
        <v>17</v>
      </c>
      <c r="K177" s="11" t="s">
        <v>17</v>
      </c>
      <c r="L177" s="11" t="s">
        <v>17</v>
      </c>
      <c r="M177" s="11" t="s">
        <v>17</v>
      </c>
      <c r="N177" s="11" t="s">
        <v>17</v>
      </c>
      <c r="O177" s="11" t="s">
        <v>17</v>
      </c>
      <c r="P177" s="10" t="str">
        <f>IF(I177="-",'Policy Clause Build'!C$2,'Configuration Area'!I177)</f>
        <v>AR</v>
      </c>
      <c r="Q177" s="10" t="str">
        <f>IF(IF(K177="-","Yes",K177)="Yes",'Policy Clause Build'!C$3,IF(J177="-",'Policy Clause Build'!C$3,IF(ISNUMBER(SEARCH('Policy Clause Build'!C$3,'Configuration Area'!J177))=TRUE,'Policy Clause Build'!C$3,'Configuration Area'!J177)))</f>
        <v>Air</v>
      </c>
      <c r="R177" s="10" t="str">
        <f>IF(IF(M177="-","Yes",M177)="Yes",'Policy Clause Build'!C$4,IF(L177="-",'Policy Clause Build'!C$4,'Configuration Area'!L177))</f>
        <v>Dry</v>
      </c>
      <c r="S177" s="10" t="str">
        <f>IF(IF(O177="-","Yes",O177)="Yes","Yes",IF(N177='Policy Clause Build'!C$5,"Yes","No"))</f>
        <v>Yes</v>
      </c>
      <c r="T177" s="11" t="s">
        <v>17</v>
      </c>
      <c r="U177" s="11" t="s">
        <v>17</v>
      </c>
      <c r="W177" s="0" t="e">
        <f t="shared" si="4" ca="1"/>
        <v>#VALUE!</v>
      </c>
      <c r="X177" s="0" t="e">
        <f t="shared" si="5" ca="1"/>
        <v>#VALUE!</v>
      </c>
    </row>
    <row r="178">
      <c r="B178" s="18"/>
      <c r="C178" s="11"/>
      <c r="D178" s="19"/>
      <c r="E178" s="11"/>
      <c r="F178" s="42"/>
      <c r="G178" s="11" t="s">
        <v>17</v>
      </c>
      <c r="I178" s="11" t="s">
        <v>17</v>
      </c>
      <c r="J178" s="11" t="s">
        <v>17</v>
      </c>
      <c r="K178" s="11" t="s">
        <v>17</v>
      </c>
      <c r="L178" s="11" t="s">
        <v>17</v>
      </c>
      <c r="M178" s="11" t="s">
        <v>17</v>
      </c>
      <c r="N178" s="11" t="s">
        <v>17</v>
      </c>
      <c r="O178" s="11" t="s">
        <v>17</v>
      </c>
      <c r="P178" s="10" t="str">
        <f>IF(I178="-",'Policy Clause Build'!C$2,'Configuration Area'!I178)</f>
        <v>AR</v>
      </c>
      <c r="Q178" s="10" t="str">
        <f>IF(IF(K178="-","Yes",K178)="Yes",'Policy Clause Build'!C$3,IF(J178="-",'Policy Clause Build'!C$3,IF(ISNUMBER(SEARCH('Policy Clause Build'!C$3,'Configuration Area'!J178))=TRUE,'Policy Clause Build'!C$3,'Configuration Area'!J178)))</f>
        <v>Air</v>
      </c>
      <c r="R178" s="10" t="str">
        <f>IF(IF(M178="-","Yes",M178)="Yes",'Policy Clause Build'!C$4,IF(L178="-",'Policy Clause Build'!C$4,'Configuration Area'!L178))</f>
        <v>Dry</v>
      </c>
      <c r="S178" s="10" t="str">
        <f>IF(IF(O178="-","Yes",O178)="Yes","Yes",IF(N178='Policy Clause Build'!C$5,"Yes","No"))</f>
        <v>Yes</v>
      </c>
      <c r="T178" s="11" t="s">
        <v>17</v>
      </c>
      <c r="U178" s="11" t="s">
        <v>17</v>
      </c>
      <c r="W178" s="0" t="e">
        <f t="shared" si="4" ca="1"/>
        <v>#VALUE!</v>
      </c>
      <c r="X178" s="0" t="e">
        <f t="shared" si="5" ca="1"/>
        <v>#VALUE!</v>
      </c>
    </row>
    <row r="179">
      <c r="B179" s="18"/>
      <c r="C179" s="11"/>
      <c r="D179" s="19"/>
      <c r="E179" s="11"/>
      <c r="F179" s="42"/>
      <c r="G179" s="11" t="s">
        <v>17</v>
      </c>
      <c r="I179" s="11" t="s">
        <v>17</v>
      </c>
      <c r="J179" s="11" t="s">
        <v>17</v>
      </c>
      <c r="K179" s="11" t="s">
        <v>17</v>
      </c>
      <c r="L179" s="11" t="s">
        <v>17</v>
      </c>
      <c r="M179" s="11" t="s">
        <v>17</v>
      </c>
      <c r="N179" s="11" t="s">
        <v>17</v>
      </c>
      <c r="O179" s="11" t="s">
        <v>17</v>
      </c>
      <c r="P179" s="10" t="str">
        <f>IF(I179="-",'Policy Clause Build'!C$2,'Configuration Area'!I179)</f>
        <v>AR</v>
      </c>
      <c r="Q179" s="10" t="str">
        <f>IF(IF(K179="-","Yes",K179)="Yes",'Policy Clause Build'!C$3,IF(J179="-",'Policy Clause Build'!C$3,IF(ISNUMBER(SEARCH('Policy Clause Build'!C$3,'Configuration Area'!J179))=TRUE,'Policy Clause Build'!C$3,'Configuration Area'!J179)))</f>
        <v>Air</v>
      </c>
      <c r="R179" s="10" t="str">
        <f>IF(IF(M179="-","Yes",M179)="Yes",'Policy Clause Build'!C$4,IF(L179="-",'Policy Clause Build'!C$4,'Configuration Area'!L179))</f>
        <v>Dry</v>
      </c>
      <c r="S179" s="10" t="str">
        <f>IF(IF(O179="-","Yes",O179)="Yes","Yes",IF(N179='Policy Clause Build'!C$5,"Yes","No"))</f>
        <v>Yes</v>
      </c>
      <c r="T179" s="11" t="s">
        <v>17</v>
      </c>
      <c r="U179" s="11" t="s">
        <v>17</v>
      </c>
      <c r="W179" s="0" t="e">
        <f t="shared" si="4" ca="1"/>
        <v>#VALUE!</v>
      </c>
      <c r="X179" s="0" t="e">
        <f t="shared" si="5" ca="1"/>
        <v>#VALUE!</v>
      </c>
    </row>
    <row r="180">
      <c r="B180" s="18"/>
      <c r="C180" s="11"/>
      <c r="D180" s="19"/>
      <c r="E180" s="11"/>
      <c r="F180" s="42"/>
      <c r="G180" s="11" t="s">
        <v>17</v>
      </c>
      <c r="I180" s="11" t="s">
        <v>17</v>
      </c>
      <c r="J180" s="11" t="s">
        <v>17</v>
      </c>
      <c r="K180" s="11" t="s">
        <v>17</v>
      </c>
      <c r="L180" s="11" t="s">
        <v>17</v>
      </c>
      <c r="M180" s="11" t="s">
        <v>17</v>
      </c>
      <c r="N180" s="11" t="s">
        <v>17</v>
      </c>
      <c r="O180" s="11" t="s">
        <v>17</v>
      </c>
      <c r="P180" s="10" t="str">
        <f>IF(I180="-",'Policy Clause Build'!C$2,'Configuration Area'!I180)</f>
        <v>AR</v>
      </c>
      <c r="Q180" s="10" t="str">
        <f>IF(IF(K180="-","Yes",K180)="Yes",'Policy Clause Build'!C$3,IF(J180="-",'Policy Clause Build'!C$3,IF(ISNUMBER(SEARCH('Policy Clause Build'!C$3,'Configuration Area'!J180))=TRUE,'Policy Clause Build'!C$3,'Configuration Area'!J180)))</f>
        <v>Air</v>
      </c>
      <c r="R180" s="10" t="str">
        <f>IF(IF(M180="-","Yes",M180)="Yes",'Policy Clause Build'!C$4,IF(L180="-",'Policy Clause Build'!C$4,'Configuration Area'!L180))</f>
        <v>Dry</v>
      </c>
      <c r="S180" s="10" t="str">
        <f>IF(IF(O180="-","Yes",O180)="Yes","Yes",IF(N180='Policy Clause Build'!C$5,"Yes","No"))</f>
        <v>Yes</v>
      </c>
      <c r="T180" s="11" t="s">
        <v>17</v>
      </c>
      <c r="U180" s="11" t="s">
        <v>17</v>
      </c>
      <c r="W180" s="0" t="e">
        <f t="shared" si="4" ca="1"/>
        <v>#VALUE!</v>
      </c>
      <c r="X180" s="0" t="e">
        <f t="shared" si="5" ca="1"/>
        <v>#VALUE!</v>
      </c>
    </row>
    <row r="181">
      <c r="B181" s="18"/>
      <c r="C181" s="11"/>
      <c r="D181" s="19"/>
      <c r="E181" s="11"/>
      <c r="F181" s="42"/>
      <c r="G181" s="11" t="s">
        <v>17</v>
      </c>
      <c r="I181" s="11" t="s">
        <v>17</v>
      </c>
      <c r="J181" s="11" t="s">
        <v>17</v>
      </c>
      <c r="K181" s="11" t="s">
        <v>17</v>
      </c>
      <c r="L181" s="11" t="s">
        <v>17</v>
      </c>
      <c r="M181" s="11" t="s">
        <v>17</v>
      </c>
      <c r="N181" s="11" t="s">
        <v>17</v>
      </c>
      <c r="O181" s="11" t="s">
        <v>17</v>
      </c>
      <c r="P181" s="10" t="str">
        <f>IF(I181="-",'Policy Clause Build'!C$2,'Configuration Area'!I181)</f>
        <v>AR</v>
      </c>
      <c r="Q181" s="10" t="str">
        <f>IF(IF(K181="-","Yes",K181)="Yes",'Policy Clause Build'!C$3,IF(J181="-",'Policy Clause Build'!C$3,IF(ISNUMBER(SEARCH('Policy Clause Build'!C$3,'Configuration Area'!J181))=TRUE,'Policy Clause Build'!C$3,'Configuration Area'!J181)))</f>
        <v>Air</v>
      </c>
      <c r="R181" s="10" t="str">
        <f>IF(IF(M181="-","Yes",M181)="Yes",'Policy Clause Build'!C$4,IF(L181="-",'Policy Clause Build'!C$4,'Configuration Area'!L181))</f>
        <v>Dry</v>
      </c>
      <c r="S181" s="10" t="str">
        <f>IF(IF(O181="-","Yes",O181)="Yes","Yes",IF(N181='Policy Clause Build'!C$5,"Yes","No"))</f>
        <v>Yes</v>
      </c>
      <c r="T181" s="11" t="s">
        <v>17</v>
      </c>
      <c r="U181" s="11" t="s">
        <v>17</v>
      </c>
      <c r="W181" s="0" t="e">
        <f t="shared" si="4" ca="1"/>
        <v>#VALUE!</v>
      </c>
      <c r="X181" s="0" t="e">
        <f t="shared" si="5" ca="1"/>
        <v>#VALUE!</v>
      </c>
    </row>
    <row r="182">
      <c r="B182" s="18"/>
      <c r="C182" s="11"/>
      <c r="D182" s="19"/>
      <c r="E182" s="11"/>
      <c r="F182" s="42"/>
      <c r="G182" s="11" t="s">
        <v>17</v>
      </c>
      <c r="I182" s="11" t="s">
        <v>17</v>
      </c>
      <c r="J182" s="11" t="s">
        <v>17</v>
      </c>
      <c r="K182" s="11" t="s">
        <v>17</v>
      </c>
      <c r="L182" s="11" t="s">
        <v>17</v>
      </c>
      <c r="M182" s="11" t="s">
        <v>17</v>
      </c>
      <c r="N182" s="11" t="s">
        <v>17</v>
      </c>
      <c r="O182" s="11" t="s">
        <v>17</v>
      </c>
      <c r="P182" s="10" t="str">
        <f>IF(I182="-",'Policy Clause Build'!C$2,'Configuration Area'!I182)</f>
        <v>AR</v>
      </c>
      <c r="Q182" s="10" t="str">
        <f>IF(IF(K182="-","Yes",K182)="Yes",'Policy Clause Build'!C$3,IF(J182="-",'Policy Clause Build'!C$3,IF(ISNUMBER(SEARCH('Policy Clause Build'!C$3,'Configuration Area'!J182))=TRUE,'Policy Clause Build'!C$3,'Configuration Area'!J182)))</f>
        <v>Air</v>
      </c>
      <c r="R182" s="10" t="str">
        <f>IF(IF(M182="-","Yes",M182)="Yes",'Policy Clause Build'!C$4,IF(L182="-",'Policy Clause Build'!C$4,'Configuration Area'!L182))</f>
        <v>Dry</v>
      </c>
      <c r="S182" s="10" t="str">
        <f>IF(IF(O182="-","Yes",O182)="Yes","Yes",IF(N182='Policy Clause Build'!C$5,"Yes","No"))</f>
        <v>Yes</v>
      </c>
      <c r="T182" s="11" t="s">
        <v>17</v>
      </c>
      <c r="U182" s="11" t="s">
        <v>17</v>
      </c>
      <c r="W182" s="0" t="e">
        <f t="shared" si="4" ca="1"/>
        <v>#VALUE!</v>
      </c>
      <c r="X182" s="0" t="e">
        <f t="shared" si="5" ca="1"/>
        <v>#VALUE!</v>
      </c>
    </row>
    <row r="183">
      <c r="B183" s="18"/>
      <c r="C183" s="11"/>
      <c r="D183" s="19"/>
      <c r="E183" s="11"/>
      <c r="F183" s="42"/>
      <c r="G183" s="11" t="s">
        <v>17</v>
      </c>
      <c r="I183" s="11" t="s">
        <v>17</v>
      </c>
      <c r="J183" s="11" t="s">
        <v>17</v>
      </c>
      <c r="K183" s="11" t="s">
        <v>17</v>
      </c>
      <c r="L183" s="11" t="s">
        <v>17</v>
      </c>
      <c r="M183" s="11" t="s">
        <v>17</v>
      </c>
      <c r="N183" s="11" t="s">
        <v>17</v>
      </c>
      <c r="O183" s="11" t="s">
        <v>17</v>
      </c>
      <c r="P183" s="10" t="str">
        <f>IF(I183="-",'Policy Clause Build'!C$2,'Configuration Area'!I183)</f>
        <v>AR</v>
      </c>
      <c r="Q183" s="10" t="str">
        <f>IF(IF(K183="-","Yes",K183)="Yes",'Policy Clause Build'!C$3,IF(J183="-",'Policy Clause Build'!C$3,IF(ISNUMBER(SEARCH('Policy Clause Build'!C$3,'Configuration Area'!J183))=TRUE,'Policy Clause Build'!C$3,'Configuration Area'!J183)))</f>
        <v>Air</v>
      </c>
      <c r="R183" s="10" t="str">
        <f>IF(IF(M183="-","Yes",M183)="Yes",'Policy Clause Build'!C$4,IF(L183="-",'Policy Clause Build'!C$4,'Configuration Area'!L183))</f>
        <v>Dry</v>
      </c>
      <c r="S183" s="10" t="str">
        <f>IF(IF(O183="-","Yes",O183)="Yes","Yes",IF(N183='Policy Clause Build'!C$5,"Yes","No"))</f>
        <v>Yes</v>
      </c>
      <c r="T183" s="11" t="s">
        <v>17</v>
      </c>
      <c r="U183" s="11" t="s">
        <v>17</v>
      </c>
      <c r="W183" s="0" t="e">
        <f t="shared" si="4" ca="1"/>
        <v>#VALUE!</v>
      </c>
      <c r="X183" s="0" t="e">
        <f t="shared" si="5" ca="1"/>
        <v>#VALUE!</v>
      </c>
    </row>
    <row r="184">
      <c r="B184" s="18"/>
      <c r="C184" s="11"/>
      <c r="D184" s="19"/>
      <c r="E184" s="11"/>
      <c r="F184" s="42"/>
      <c r="G184" s="11" t="s">
        <v>17</v>
      </c>
      <c r="I184" s="11" t="s">
        <v>17</v>
      </c>
      <c r="J184" s="11" t="s">
        <v>17</v>
      </c>
      <c r="K184" s="11" t="s">
        <v>17</v>
      </c>
      <c r="L184" s="11" t="s">
        <v>17</v>
      </c>
      <c r="M184" s="11" t="s">
        <v>17</v>
      </c>
      <c r="N184" s="11" t="s">
        <v>17</v>
      </c>
      <c r="O184" s="11" t="s">
        <v>17</v>
      </c>
      <c r="P184" s="10" t="str">
        <f>IF(I184="-",'Policy Clause Build'!C$2,'Configuration Area'!I184)</f>
        <v>AR</v>
      </c>
      <c r="Q184" s="10" t="str">
        <f>IF(IF(K184="-","Yes",K184)="Yes",'Policy Clause Build'!C$3,IF(J184="-",'Policy Clause Build'!C$3,IF(ISNUMBER(SEARCH('Policy Clause Build'!C$3,'Configuration Area'!J184))=TRUE,'Policy Clause Build'!C$3,'Configuration Area'!J184)))</f>
        <v>Air</v>
      </c>
      <c r="R184" s="10" t="str">
        <f>IF(IF(M184="-","Yes",M184)="Yes",'Policy Clause Build'!C$4,IF(L184="-",'Policy Clause Build'!C$4,'Configuration Area'!L184))</f>
        <v>Dry</v>
      </c>
      <c r="S184" s="10" t="str">
        <f>IF(IF(O184="-","Yes",O184)="Yes","Yes",IF(N184='Policy Clause Build'!C$5,"Yes","No"))</f>
        <v>Yes</v>
      </c>
      <c r="T184" s="11" t="s">
        <v>17</v>
      </c>
      <c r="U184" s="11" t="s">
        <v>17</v>
      </c>
      <c r="W184" s="0" t="e">
        <f t="shared" si="4" ca="1"/>
        <v>#VALUE!</v>
      </c>
      <c r="X184" s="0" t="e">
        <f t="shared" si="5" ca="1"/>
        <v>#VALUE!</v>
      </c>
    </row>
    <row r="185">
      <c r="B185" s="18"/>
      <c r="C185" s="11"/>
      <c r="D185" s="19"/>
      <c r="E185" s="11"/>
      <c r="F185" s="42"/>
      <c r="G185" s="11" t="s">
        <v>17</v>
      </c>
      <c r="I185" s="11" t="s">
        <v>17</v>
      </c>
      <c r="J185" s="11" t="s">
        <v>17</v>
      </c>
      <c r="K185" s="11" t="s">
        <v>17</v>
      </c>
      <c r="L185" s="11" t="s">
        <v>17</v>
      </c>
      <c r="M185" s="11" t="s">
        <v>17</v>
      </c>
      <c r="N185" s="11" t="s">
        <v>17</v>
      </c>
      <c r="O185" s="11" t="s">
        <v>17</v>
      </c>
      <c r="P185" s="10" t="str">
        <f>IF(I185="-",'Policy Clause Build'!C$2,'Configuration Area'!I185)</f>
        <v>AR</v>
      </c>
      <c r="Q185" s="10" t="str">
        <f>IF(IF(K185="-","Yes",K185)="Yes",'Policy Clause Build'!C$3,IF(J185="-",'Policy Clause Build'!C$3,IF(ISNUMBER(SEARCH('Policy Clause Build'!C$3,'Configuration Area'!J185))=TRUE,'Policy Clause Build'!C$3,'Configuration Area'!J185)))</f>
        <v>Air</v>
      </c>
      <c r="R185" s="10" t="str">
        <f>IF(IF(M185="-","Yes",M185)="Yes",'Policy Clause Build'!C$4,IF(L185="-",'Policy Clause Build'!C$4,'Configuration Area'!L185))</f>
        <v>Dry</v>
      </c>
      <c r="S185" s="10" t="str">
        <f>IF(IF(O185="-","Yes",O185)="Yes","Yes",IF(N185='Policy Clause Build'!C$5,"Yes","No"))</f>
        <v>Yes</v>
      </c>
      <c r="T185" s="11" t="s">
        <v>17</v>
      </c>
      <c r="U185" s="11" t="s">
        <v>17</v>
      </c>
      <c r="W185" s="0" t="e">
        <f t="shared" si="4" ca="1"/>
        <v>#VALUE!</v>
      </c>
      <c r="X185" s="0" t="e">
        <f t="shared" si="5" ca="1"/>
        <v>#VALUE!</v>
      </c>
    </row>
    <row r="186">
      <c r="B186" s="18"/>
      <c r="C186" s="11"/>
      <c r="D186" s="19"/>
      <c r="E186" s="11"/>
      <c r="F186" s="42"/>
      <c r="G186" s="11" t="s">
        <v>17</v>
      </c>
      <c r="I186" s="11" t="s">
        <v>17</v>
      </c>
      <c r="J186" s="11" t="s">
        <v>17</v>
      </c>
      <c r="K186" s="11" t="s">
        <v>17</v>
      </c>
      <c r="L186" s="11" t="s">
        <v>17</v>
      </c>
      <c r="M186" s="11" t="s">
        <v>17</v>
      </c>
      <c r="N186" s="11" t="s">
        <v>17</v>
      </c>
      <c r="O186" s="11" t="s">
        <v>17</v>
      </c>
      <c r="P186" s="10" t="str">
        <f>IF(I186="-",'Policy Clause Build'!C$2,'Configuration Area'!I186)</f>
        <v>AR</v>
      </c>
      <c r="Q186" s="10" t="str">
        <f>IF(IF(K186="-","Yes",K186)="Yes",'Policy Clause Build'!C$3,IF(J186="-",'Policy Clause Build'!C$3,IF(ISNUMBER(SEARCH('Policy Clause Build'!C$3,'Configuration Area'!J186))=TRUE,'Policy Clause Build'!C$3,'Configuration Area'!J186)))</f>
        <v>Air</v>
      </c>
      <c r="R186" s="10" t="str">
        <f>IF(IF(M186="-","Yes",M186)="Yes",'Policy Clause Build'!C$4,IF(L186="-",'Policy Clause Build'!C$4,'Configuration Area'!L186))</f>
        <v>Dry</v>
      </c>
      <c r="S186" s="10" t="str">
        <f>IF(IF(O186="-","Yes",O186)="Yes","Yes",IF(N186='Policy Clause Build'!C$5,"Yes","No"))</f>
        <v>Yes</v>
      </c>
      <c r="T186" s="11" t="s">
        <v>17</v>
      </c>
      <c r="U186" s="11" t="s">
        <v>17</v>
      </c>
      <c r="W186" s="0" t="e">
        <f t="shared" si="4" ca="1"/>
        <v>#VALUE!</v>
      </c>
      <c r="X186" s="0" t="e">
        <f t="shared" si="5" ca="1"/>
        <v>#VALUE!</v>
      </c>
    </row>
    <row r="187">
      <c r="B187" s="18"/>
      <c r="C187" s="11"/>
      <c r="D187" s="19"/>
      <c r="E187" s="11"/>
      <c r="F187" s="42"/>
      <c r="G187" s="11" t="s">
        <v>17</v>
      </c>
      <c r="I187" s="11" t="s">
        <v>17</v>
      </c>
      <c r="J187" s="11" t="s">
        <v>17</v>
      </c>
      <c r="K187" s="11" t="s">
        <v>17</v>
      </c>
      <c r="L187" s="11" t="s">
        <v>17</v>
      </c>
      <c r="M187" s="11" t="s">
        <v>17</v>
      </c>
      <c r="N187" s="11" t="s">
        <v>17</v>
      </c>
      <c r="O187" s="11" t="s">
        <v>17</v>
      </c>
      <c r="P187" s="10" t="str">
        <f>IF(I187="-",'Policy Clause Build'!C$2,'Configuration Area'!I187)</f>
        <v>AR</v>
      </c>
      <c r="Q187" s="10" t="str">
        <f>IF(IF(K187="-","Yes",K187)="Yes",'Policy Clause Build'!C$3,IF(J187="-",'Policy Clause Build'!C$3,IF(ISNUMBER(SEARCH('Policy Clause Build'!C$3,'Configuration Area'!J187))=TRUE,'Policy Clause Build'!C$3,'Configuration Area'!J187)))</f>
        <v>Air</v>
      </c>
      <c r="R187" s="10" t="str">
        <f>IF(IF(M187="-","Yes",M187)="Yes",'Policy Clause Build'!C$4,IF(L187="-",'Policy Clause Build'!C$4,'Configuration Area'!L187))</f>
        <v>Dry</v>
      </c>
      <c r="S187" s="10" t="str">
        <f>IF(IF(O187="-","Yes",O187)="Yes","Yes",IF(N187='Policy Clause Build'!C$5,"Yes","No"))</f>
        <v>Yes</v>
      </c>
      <c r="T187" s="11" t="s">
        <v>17</v>
      </c>
      <c r="U187" s="11" t="s">
        <v>17</v>
      </c>
      <c r="W187" s="0" t="e">
        <f t="shared" si="4" ca="1"/>
        <v>#VALUE!</v>
      </c>
      <c r="X187" s="0" t="e">
        <f t="shared" si="5" ca="1"/>
        <v>#VALUE!</v>
      </c>
    </row>
    <row r="188">
      <c r="B188" s="18"/>
      <c r="C188" s="11"/>
      <c r="D188" s="19"/>
      <c r="E188" s="11"/>
      <c r="F188" s="42"/>
      <c r="G188" s="11" t="s">
        <v>17</v>
      </c>
      <c r="I188" s="11" t="s">
        <v>17</v>
      </c>
      <c r="J188" s="11" t="s">
        <v>17</v>
      </c>
      <c r="K188" s="11" t="s">
        <v>17</v>
      </c>
      <c r="L188" s="11" t="s">
        <v>17</v>
      </c>
      <c r="M188" s="11" t="s">
        <v>17</v>
      </c>
      <c r="N188" s="11" t="s">
        <v>17</v>
      </c>
      <c r="O188" s="11" t="s">
        <v>17</v>
      </c>
      <c r="P188" s="10" t="str">
        <f>IF(I188="-",'Policy Clause Build'!C$2,'Configuration Area'!I188)</f>
        <v>AR</v>
      </c>
      <c r="Q188" s="10" t="str">
        <f>IF(IF(K188="-","Yes",K188)="Yes",'Policy Clause Build'!C$3,IF(J188="-",'Policy Clause Build'!C$3,IF(ISNUMBER(SEARCH('Policy Clause Build'!C$3,'Configuration Area'!J188))=TRUE,'Policy Clause Build'!C$3,'Configuration Area'!J188)))</f>
        <v>Air</v>
      </c>
      <c r="R188" s="10" t="str">
        <f>IF(IF(M188="-","Yes",M188)="Yes",'Policy Clause Build'!C$4,IF(L188="-",'Policy Clause Build'!C$4,'Configuration Area'!L188))</f>
        <v>Dry</v>
      </c>
      <c r="S188" s="10" t="str">
        <f>IF(IF(O188="-","Yes",O188)="Yes","Yes",IF(N188='Policy Clause Build'!C$5,"Yes","No"))</f>
        <v>Yes</v>
      </c>
      <c r="T188" s="11" t="s">
        <v>17</v>
      </c>
      <c r="U188" s="11" t="s">
        <v>17</v>
      </c>
      <c r="W188" s="0" t="e">
        <f t="shared" si="4" ca="1"/>
        <v>#VALUE!</v>
      </c>
      <c r="X188" s="0" t="e">
        <f t="shared" si="5" ca="1"/>
        <v>#VALUE!</v>
      </c>
    </row>
    <row r="189">
      <c r="B189" s="18"/>
      <c r="C189" s="11"/>
      <c r="D189" s="19"/>
      <c r="E189" s="11"/>
      <c r="F189" s="42"/>
      <c r="G189" s="11" t="s">
        <v>17</v>
      </c>
      <c r="I189" s="11" t="s">
        <v>17</v>
      </c>
      <c r="J189" s="11" t="s">
        <v>17</v>
      </c>
      <c r="K189" s="11" t="s">
        <v>17</v>
      </c>
      <c r="L189" s="11" t="s">
        <v>17</v>
      </c>
      <c r="M189" s="11" t="s">
        <v>17</v>
      </c>
      <c r="N189" s="11" t="s">
        <v>17</v>
      </c>
      <c r="O189" s="11" t="s">
        <v>17</v>
      </c>
      <c r="P189" s="10" t="str">
        <f>IF(I189="-",'Policy Clause Build'!C$2,'Configuration Area'!I189)</f>
        <v>AR</v>
      </c>
      <c r="Q189" s="10" t="str">
        <f>IF(IF(K189="-","Yes",K189)="Yes",'Policy Clause Build'!C$3,IF(J189="-",'Policy Clause Build'!C$3,IF(ISNUMBER(SEARCH('Policy Clause Build'!C$3,'Configuration Area'!J189))=TRUE,'Policy Clause Build'!C$3,'Configuration Area'!J189)))</f>
        <v>Air</v>
      </c>
      <c r="R189" s="10" t="str">
        <f>IF(IF(M189="-","Yes",M189)="Yes",'Policy Clause Build'!C$4,IF(L189="-",'Policy Clause Build'!C$4,'Configuration Area'!L189))</f>
        <v>Dry</v>
      </c>
      <c r="S189" s="10" t="str">
        <f>IF(IF(O189="-","Yes",O189)="Yes","Yes",IF(N189='Policy Clause Build'!C$5,"Yes","No"))</f>
        <v>Yes</v>
      </c>
      <c r="T189" s="11" t="s">
        <v>17</v>
      </c>
      <c r="U189" s="11" t="s">
        <v>17</v>
      </c>
      <c r="W189" s="0" t="e">
        <f t="shared" si="4" ca="1"/>
        <v>#VALUE!</v>
      </c>
      <c r="X189" s="0" t="e">
        <f t="shared" si="5" ca="1"/>
        <v>#VALUE!</v>
      </c>
    </row>
    <row r="190">
      <c r="B190" s="18"/>
      <c r="C190" s="11"/>
      <c r="D190" s="19"/>
      <c r="E190" s="11"/>
      <c r="F190" s="42"/>
      <c r="G190" s="11" t="s">
        <v>17</v>
      </c>
      <c r="I190" s="11" t="s">
        <v>17</v>
      </c>
      <c r="J190" s="11" t="s">
        <v>17</v>
      </c>
      <c r="K190" s="11" t="s">
        <v>17</v>
      </c>
      <c r="L190" s="11" t="s">
        <v>17</v>
      </c>
      <c r="M190" s="11" t="s">
        <v>17</v>
      </c>
      <c r="N190" s="11" t="s">
        <v>17</v>
      </c>
      <c r="O190" s="11" t="s">
        <v>17</v>
      </c>
      <c r="P190" s="10" t="str">
        <f>IF(I190="-",'Policy Clause Build'!C$2,'Configuration Area'!I190)</f>
        <v>AR</v>
      </c>
      <c r="Q190" s="10" t="str">
        <f>IF(IF(K190="-","Yes",K190)="Yes",'Policy Clause Build'!C$3,IF(J190="-",'Policy Clause Build'!C$3,IF(ISNUMBER(SEARCH('Policy Clause Build'!C$3,'Configuration Area'!J190))=TRUE,'Policy Clause Build'!C$3,'Configuration Area'!J190)))</f>
        <v>Air</v>
      </c>
      <c r="R190" s="10" t="str">
        <f>IF(IF(M190="-","Yes",M190)="Yes",'Policy Clause Build'!C$4,IF(L190="-",'Policy Clause Build'!C$4,'Configuration Area'!L190))</f>
        <v>Dry</v>
      </c>
      <c r="S190" s="10" t="str">
        <f>IF(IF(O190="-","Yes",O190)="Yes","Yes",IF(N190='Policy Clause Build'!C$5,"Yes","No"))</f>
        <v>Yes</v>
      </c>
      <c r="T190" s="11" t="s">
        <v>17</v>
      </c>
      <c r="U190" s="11" t="s">
        <v>17</v>
      </c>
      <c r="W190" s="0" t="e">
        <f t="shared" si="4" ca="1"/>
        <v>#VALUE!</v>
      </c>
      <c r="X190" s="0" t="e">
        <f t="shared" si="5" ca="1"/>
        <v>#VALUE!</v>
      </c>
    </row>
    <row r="191">
      <c r="B191" s="18"/>
      <c r="C191" s="11"/>
      <c r="D191" s="19"/>
      <c r="E191" s="11"/>
      <c r="F191" s="42"/>
      <c r="G191" s="11" t="s">
        <v>17</v>
      </c>
      <c r="I191" s="11" t="s">
        <v>17</v>
      </c>
      <c r="J191" s="11" t="s">
        <v>17</v>
      </c>
      <c r="K191" s="11" t="s">
        <v>17</v>
      </c>
      <c r="L191" s="11" t="s">
        <v>17</v>
      </c>
      <c r="M191" s="11" t="s">
        <v>17</v>
      </c>
      <c r="N191" s="11" t="s">
        <v>17</v>
      </c>
      <c r="O191" s="11" t="s">
        <v>17</v>
      </c>
      <c r="P191" s="10" t="str">
        <f>IF(I191="-",'Policy Clause Build'!C$2,'Configuration Area'!I191)</f>
        <v>AR</v>
      </c>
      <c r="Q191" s="10" t="str">
        <f>IF(IF(K191="-","Yes",K191)="Yes",'Policy Clause Build'!C$3,IF(J191="-",'Policy Clause Build'!C$3,IF(ISNUMBER(SEARCH('Policy Clause Build'!C$3,'Configuration Area'!J191))=TRUE,'Policy Clause Build'!C$3,'Configuration Area'!J191)))</f>
        <v>Air</v>
      </c>
      <c r="R191" s="10" t="str">
        <f>IF(IF(M191="-","Yes",M191)="Yes",'Policy Clause Build'!C$4,IF(L191="-",'Policy Clause Build'!C$4,'Configuration Area'!L191))</f>
        <v>Dry</v>
      </c>
      <c r="S191" s="10" t="str">
        <f>IF(IF(O191="-","Yes",O191)="Yes","Yes",IF(N191='Policy Clause Build'!C$5,"Yes","No"))</f>
        <v>Yes</v>
      </c>
      <c r="T191" s="11" t="s">
        <v>17</v>
      </c>
      <c r="U191" s="11" t="s">
        <v>17</v>
      </c>
      <c r="W191" s="0" t="e">
        <f t="shared" si="4" ca="1"/>
        <v>#VALUE!</v>
      </c>
      <c r="X191" s="0" t="e">
        <f t="shared" si="5" ca="1"/>
        <v>#VALUE!</v>
      </c>
    </row>
    <row r="192">
      <c r="B192" s="18"/>
      <c r="C192" s="11"/>
      <c r="D192" s="19"/>
      <c r="E192" s="11"/>
      <c r="F192" s="42"/>
      <c r="G192" s="11" t="s">
        <v>17</v>
      </c>
      <c r="I192" s="11" t="s">
        <v>17</v>
      </c>
      <c r="J192" s="11" t="s">
        <v>17</v>
      </c>
      <c r="K192" s="11" t="s">
        <v>17</v>
      </c>
      <c r="L192" s="11" t="s">
        <v>17</v>
      </c>
      <c r="M192" s="11" t="s">
        <v>17</v>
      </c>
      <c r="N192" s="11" t="s">
        <v>17</v>
      </c>
      <c r="O192" s="11" t="s">
        <v>17</v>
      </c>
      <c r="P192" s="10" t="str">
        <f>IF(I192="-",'Policy Clause Build'!C$2,'Configuration Area'!I192)</f>
        <v>AR</v>
      </c>
      <c r="Q192" s="10" t="str">
        <f>IF(IF(K192="-","Yes",K192)="Yes",'Policy Clause Build'!C$3,IF(J192="-",'Policy Clause Build'!C$3,IF(ISNUMBER(SEARCH('Policy Clause Build'!C$3,'Configuration Area'!J192))=TRUE,'Policy Clause Build'!C$3,'Configuration Area'!J192)))</f>
        <v>Air</v>
      </c>
      <c r="R192" s="10" t="str">
        <f>IF(IF(M192="-","Yes",M192)="Yes",'Policy Clause Build'!C$4,IF(L192="-",'Policy Clause Build'!C$4,'Configuration Area'!L192))</f>
        <v>Dry</v>
      </c>
      <c r="S192" s="10" t="str">
        <f>IF(IF(O192="-","Yes",O192)="Yes","Yes",IF(N192='Policy Clause Build'!C$5,"Yes","No"))</f>
        <v>Yes</v>
      </c>
      <c r="T192" s="11" t="s">
        <v>17</v>
      </c>
      <c r="U192" s="11" t="s">
        <v>17</v>
      </c>
      <c r="W192" s="0" t="e">
        <f t="shared" si="4" ca="1"/>
        <v>#VALUE!</v>
      </c>
      <c r="X192" s="0" t="e">
        <f t="shared" si="5" ca="1"/>
        <v>#VALUE!</v>
      </c>
    </row>
    <row r="193">
      <c r="B193" s="18"/>
      <c r="C193" s="11"/>
      <c r="D193" s="19"/>
      <c r="E193" s="11"/>
      <c r="F193" s="42"/>
      <c r="G193" s="11" t="s">
        <v>17</v>
      </c>
      <c r="I193" s="11" t="s">
        <v>17</v>
      </c>
      <c r="J193" s="11" t="s">
        <v>17</v>
      </c>
      <c r="K193" s="11" t="s">
        <v>17</v>
      </c>
      <c r="L193" s="11" t="s">
        <v>17</v>
      </c>
      <c r="M193" s="11" t="s">
        <v>17</v>
      </c>
      <c r="N193" s="11" t="s">
        <v>17</v>
      </c>
      <c r="O193" s="11" t="s">
        <v>17</v>
      </c>
      <c r="P193" s="10" t="str">
        <f>IF(I193="-",'Policy Clause Build'!C$2,'Configuration Area'!I193)</f>
        <v>AR</v>
      </c>
      <c r="Q193" s="10" t="str">
        <f>IF(IF(K193="-","Yes",K193)="Yes",'Policy Clause Build'!C$3,IF(J193="-",'Policy Clause Build'!C$3,IF(ISNUMBER(SEARCH('Policy Clause Build'!C$3,'Configuration Area'!J193))=TRUE,'Policy Clause Build'!C$3,'Configuration Area'!J193)))</f>
        <v>Air</v>
      </c>
      <c r="R193" s="10" t="str">
        <f>IF(IF(M193="-","Yes",M193)="Yes",'Policy Clause Build'!C$4,IF(L193="-",'Policy Clause Build'!C$4,'Configuration Area'!L193))</f>
        <v>Dry</v>
      </c>
      <c r="S193" s="10" t="str">
        <f>IF(IF(O193="-","Yes",O193)="Yes","Yes",IF(N193='Policy Clause Build'!C$5,"Yes","No"))</f>
        <v>Yes</v>
      </c>
      <c r="T193" s="11" t="s">
        <v>17</v>
      </c>
      <c r="U193" s="11" t="s">
        <v>17</v>
      </c>
      <c r="W193" s="0" t="e">
        <f t="shared" si="4" ca="1"/>
        <v>#VALUE!</v>
      </c>
      <c r="X193" s="0" t="e">
        <f t="shared" si="5" ca="1"/>
        <v>#VALUE!</v>
      </c>
    </row>
    <row r="194">
      <c r="B194" s="18"/>
      <c r="C194" s="11"/>
      <c r="D194" s="19"/>
      <c r="E194" s="11"/>
      <c r="F194" s="42"/>
      <c r="G194" s="11" t="s">
        <v>17</v>
      </c>
      <c r="I194" s="11" t="s">
        <v>17</v>
      </c>
      <c r="J194" s="11" t="s">
        <v>17</v>
      </c>
      <c r="K194" s="11" t="s">
        <v>17</v>
      </c>
      <c r="L194" s="11" t="s">
        <v>17</v>
      </c>
      <c r="M194" s="11" t="s">
        <v>17</v>
      </c>
      <c r="N194" s="11" t="s">
        <v>17</v>
      </c>
      <c r="O194" s="11" t="s">
        <v>17</v>
      </c>
      <c r="P194" s="10" t="str">
        <f>IF(I194="-",'Policy Clause Build'!C$2,'Configuration Area'!I194)</f>
        <v>AR</v>
      </c>
      <c r="Q194" s="10" t="str">
        <f>IF(IF(K194="-","Yes",K194)="Yes",'Policy Clause Build'!C$3,IF(J194="-",'Policy Clause Build'!C$3,IF(ISNUMBER(SEARCH('Policy Clause Build'!C$3,'Configuration Area'!J194))=TRUE,'Policy Clause Build'!C$3,'Configuration Area'!J194)))</f>
        <v>Air</v>
      </c>
      <c r="R194" s="10" t="str">
        <f>IF(IF(M194="-","Yes",M194)="Yes",'Policy Clause Build'!C$4,IF(L194="-",'Policy Clause Build'!C$4,'Configuration Area'!L194))</f>
        <v>Dry</v>
      </c>
      <c r="S194" s="10" t="str">
        <f>IF(IF(O194="-","Yes",O194)="Yes","Yes",IF(N194='Policy Clause Build'!C$5,"Yes","No"))</f>
        <v>Yes</v>
      </c>
      <c r="T194" s="11" t="s">
        <v>17</v>
      </c>
      <c r="U194" s="11" t="s">
        <v>17</v>
      </c>
      <c r="W194" s="0" t="e">
        <f t="shared" si="4" ca="1"/>
        <v>#VALUE!</v>
      </c>
      <c r="X194" s="0" t="e">
        <f t="shared" si="5" ca="1"/>
        <v>#VALUE!</v>
      </c>
    </row>
    <row r="195">
      <c r="B195" s="18"/>
      <c r="C195" s="11"/>
      <c r="D195" s="19"/>
      <c r="E195" s="11"/>
      <c r="F195" s="42"/>
      <c r="G195" s="11" t="s">
        <v>17</v>
      </c>
      <c r="I195" s="11" t="s">
        <v>17</v>
      </c>
      <c r="J195" s="11" t="s">
        <v>17</v>
      </c>
      <c r="K195" s="11" t="s">
        <v>17</v>
      </c>
      <c r="L195" s="11" t="s">
        <v>17</v>
      </c>
      <c r="M195" s="11" t="s">
        <v>17</v>
      </c>
      <c r="N195" s="11" t="s">
        <v>17</v>
      </c>
      <c r="O195" s="11" t="s">
        <v>17</v>
      </c>
      <c r="P195" s="10" t="str">
        <f>IF(I195="-",'Policy Clause Build'!C$2,'Configuration Area'!I195)</f>
        <v>AR</v>
      </c>
      <c r="Q195" s="10" t="str">
        <f>IF(IF(K195="-","Yes",K195)="Yes",'Policy Clause Build'!C$3,IF(J195="-",'Policy Clause Build'!C$3,IF(ISNUMBER(SEARCH('Policy Clause Build'!C$3,'Configuration Area'!J195))=TRUE,'Policy Clause Build'!C$3,'Configuration Area'!J195)))</f>
        <v>Air</v>
      </c>
      <c r="R195" s="10" t="str">
        <f>IF(IF(M195="-","Yes",M195)="Yes",'Policy Clause Build'!C$4,IF(L195="-",'Policy Clause Build'!C$4,'Configuration Area'!L195))</f>
        <v>Dry</v>
      </c>
      <c r="S195" s="10" t="str">
        <f>IF(IF(O195="-","Yes",O195)="Yes","Yes",IF(N195='Policy Clause Build'!C$5,"Yes","No"))</f>
        <v>Yes</v>
      </c>
      <c r="T195" s="11" t="s">
        <v>17</v>
      </c>
      <c r="U195" s="11" t="s">
        <v>17</v>
      </c>
      <c r="W195" s="0" t="e">
        <f t="shared" si="4" ca="1"/>
        <v>#VALUE!</v>
      </c>
      <c r="X195" s="0" t="e">
        <f t="shared" si="5" ca="1"/>
        <v>#VALUE!</v>
      </c>
    </row>
    <row r="196">
      <c r="B196" s="18"/>
      <c r="C196" s="11"/>
      <c r="D196" s="19"/>
      <c r="E196" s="11"/>
      <c r="F196" s="42"/>
      <c r="G196" s="11" t="s">
        <v>17</v>
      </c>
      <c r="I196" s="11" t="s">
        <v>17</v>
      </c>
      <c r="J196" s="11" t="s">
        <v>17</v>
      </c>
      <c r="K196" s="11" t="s">
        <v>17</v>
      </c>
      <c r="L196" s="11" t="s">
        <v>17</v>
      </c>
      <c r="M196" s="11" t="s">
        <v>17</v>
      </c>
      <c r="N196" s="11" t="s">
        <v>17</v>
      </c>
      <c r="O196" s="11" t="s">
        <v>17</v>
      </c>
      <c r="P196" s="10" t="str">
        <f>IF(I196="-",'Policy Clause Build'!C$2,'Configuration Area'!I196)</f>
        <v>AR</v>
      </c>
      <c r="Q196" s="10" t="str">
        <f>IF(IF(K196="-","Yes",K196)="Yes",'Policy Clause Build'!C$3,IF(J196="-",'Policy Clause Build'!C$3,IF(ISNUMBER(SEARCH('Policy Clause Build'!C$3,'Configuration Area'!J196))=TRUE,'Policy Clause Build'!C$3,'Configuration Area'!J196)))</f>
        <v>Air</v>
      </c>
      <c r="R196" s="10" t="str">
        <f>IF(IF(M196="-","Yes",M196)="Yes",'Policy Clause Build'!C$4,IF(L196="-",'Policy Clause Build'!C$4,'Configuration Area'!L196))</f>
        <v>Dry</v>
      </c>
      <c r="S196" s="10" t="str">
        <f>IF(IF(O196="-","Yes",O196)="Yes","Yes",IF(N196='Policy Clause Build'!C$5,"Yes","No"))</f>
        <v>Yes</v>
      </c>
      <c r="T196" s="11" t="s">
        <v>17</v>
      </c>
      <c r="U196" s="11" t="s">
        <v>17</v>
      </c>
      <c r="W196" s="0" t="e">
        <f t="shared" si="4" ca="1"/>
        <v>#VALUE!</v>
      </c>
      <c r="X196" s="0" t="e">
        <f t="shared" si="5" ca="1"/>
        <v>#VALUE!</v>
      </c>
    </row>
    <row r="197">
      <c r="B197" s="18"/>
      <c r="C197" s="11"/>
      <c r="D197" s="19"/>
      <c r="E197" s="11"/>
      <c r="F197" s="42"/>
      <c r="G197" s="11" t="s">
        <v>17</v>
      </c>
      <c r="I197" s="11" t="s">
        <v>17</v>
      </c>
      <c r="J197" s="11" t="s">
        <v>17</v>
      </c>
      <c r="K197" s="11" t="s">
        <v>17</v>
      </c>
      <c r="L197" s="11" t="s">
        <v>17</v>
      </c>
      <c r="M197" s="11" t="s">
        <v>17</v>
      </c>
      <c r="N197" s="11" t="s">
        <v>17</v>
      </c>
      <c r="O197" s="11" t="s">
        <v>17</v>
      </c>
      <c r="P197" s="10" t="str">
        <f>IF(I197="-",'Policy Clause Build'!C$2,'Configuration Area'!I197)</f>
        <v>AR</v>
      </c>
      <c r="Q197" s="10" t="str">
        <f>IF(IF(K197="-","Yes",K197)="Yes",'Policy Clause Build'!C$3,IF(J197="-",'Policy Clause Build'!C$3,IF(ISNUMBER(SEARCH('Policy Clause Build'!C$3,'Configuration Area'!J197))=TRUE,'Policy Clause Build'!C$3,'Configuration Area'!J197)))</f>
        <v>Air</v>
      </c>
      <c r="R197" s="10" t="str">
        <f>IF(IF(M197="-","Yes",M197)="Yes",'Policy Clause Build'!C$4,IF(L197="-",'Policy Clause Build'!C$4,'Configuration Area'!L197))</f>
        <v>Dry</v>
      </c>
      <c r="S197" s="10" t="str">
        <f>IF(IF(O197="-","Yes",O197)="Yes","Yes",IF(N197='Policy Clause Build'!C$5,"Yes","No"))</f>
        <v>Yes</v>
      </c>
      <c r="T197" s="11" t="s">
        <v>17</v>
      </c>
      <c r="U197" s="11" t="s">
        <v>17</v>
      </c>
      <c r="W197" s="0" t="e">
        <f t="shared" si="4" ca="1"/>
        <v>#VALUE!</v>
      </c>
      <c r="X197" s="0" t="e">
        <f t="shared" si="5" ca="1"/>
        <v>#VALUE!</v>
      </c>
    </row>
    <row r="198">
      <c r="B198" s="18"/>
      <c r="C198" s="11"/>
      <c r="D198" s="19"/>
      <c r="E198" s="11"/>
      <c r="F198" s="42"/>
      <c r="G198" s="11" t="s">
        <v>17</v>
      </c>
      <c r="I198" s="11" t="s">
        <v>17</v>
      </c>
      <c r="J198" s="11" t="s">
        <v>17</v>
      </c>
      <c r="K198" s="11" t="s">
        <v>17</v>
      </c>
      <c r="L198" s="11" t="s">
        <v>17</v>
      </c>
      <c r="M198" s="11" t="s">
        <v>17</v>
      </c>
      <c r="N198" s="11" t="s">
        <v>17</v>
      </c>
      <c r="O198" s="11" t="s">
        <v>17</v>
      </c>
      <c r="P198" s="10" t="str">
        <f>IF(I198="-",'Policy Clause Build'!C$2,'Configuration Area'!I198)</f>
        <v>AR</v>
      </c>
      <c r="Q198" s="10" t="str">
        <f>IF(IF(K198="-","Yes",K198)="Yes",'Policy Clause Build'!C$3,IF(J198="-",'Policy Clause Build'!C$3,IF(ISNUMBER(SEARCH('Policy Clause Build'!C$3,'Configuration Area'!J198))=TRUE,'Policy Clause Build'!C$3,'Configuration Area'!J198)))</f>
        <v>Air</v>
      </c>
      <c r="R198" s="10" t="str">
        <f>IF(IF(M198="-","Yes",M198)="Yes",'Policy Clause Build'!C$4,IF(L198="-",'Policy Clause Build'!C$4,'Configuration Area'!L198))</f>
        <v>Dry</v>
      </c>
      <c r="S198" s="10" t="str">
        <f>IF(IF(O198="-","Yes",O198)="Yes","Yes",IF(N198='Policy Clause Build'!C$5,"Yes","No"))</f>
        <v>Yes</v>
      </c>
      <c r="T198" s="11" t="s">
        <v>17</v>
      </c>
      <c r="U198" s="11" t="s">
        <v>17</v>
      </c>
      <c r="W198" s="0" t="e">
        <f ref="W198:W261" t="shared" si="6" ca="1">IFERROR(MATCH("Yes",INDIRECT(CONCATENATE("T",W197+1,":T$1002"),TRUE),0)+W197,"")</f>
        <v>#VALUE!</v>
      </c>
      <c r="X198" s="0" t="e">
        <f ref="X198:X261" t="shared" si="7" ca="1">IFERROR(MATCH("Yes",INDIRECT(CONCATENATE("G",X197+1,":G$1002"),TRUE),0)+X197,"")</f>
        <v>#VALUE!</v>
      </c>
    </row>
    <row r="199">
      <c r="B199" s="18"/>
      <c r="C199" s="11"/>
      <c r="D199" s="19"/>
      <c r="E199" s="11"/>
      <c r="F199" s="42"/>
      <c r="G199" s="11" t="s">
        <v>17</v>
      </c>
      <c r="I199" s="11" t="s">
        <v>17</v>
      </c>
      <c r="J199" s="11" t="s">
        <v>17</v>
      </c>
      <c r="K199" s="11" t="s">
        <v>17</v>
      </c>
      <c r="L199" s="11" t="s">
        <v>17</v>
      </c>
      <c r="M199" s="11" t="s">
        <v>17</v>
      </c>
      <c r="N199" s="11" t="s">
        <v>17</v>
      </c>
      <c r="O199" s="11" t="s">
        <v>17</v>
      </c>
      <c r="P199" s="10" t="str">
        <f>IF(I199="-",'Policy Clause Build'!C$2,'Configuration Area'!I199)</f>
        <v>AR</v>
      </c>
      <c r="Q199" s="10" t="str">
        <f>IF(IF(K199="-","Yes",K199)="Yes",'Policy Clause Build'!C$3,IF(J199="-",'Policy Clause Build'!C$3,IF(ISNUMBER(SEARCH('Policy Clause Build'!C$3,'Configuration Area'!J199))=TRUE,'Policy Clause Build'!C$3,'Configuration Area'!J199)))</f>
        <v>Air</v>
      </c>
      <c r="R199" s="10" t="str">
        <f>IF(IF(M199="-","Yes",M199)="Yes",'Policy Clause Build'!C$4,IF(L199="-",'Policy Clause Build'!C$4,'Configuration Area'!L199))</f>
        <v>Dry</v>
      </c>
      <c r="S199" s="10" t="str">
        <f>IF(IF(O199="-","Yes",O199)="Yes","Yes",IF(N199='Policy Clause Build'!C$5,"Yes","No"))</f>
        <v>Yes</v>
      </c>
      <c r="T199" s="11" t="s">
        <v>17</v>
      </c>
      <c r="U199" s="11" t="s">
        <v>17</v>
      </c>
      <c r="W199" s="0" t="e">
        <f t="shared" si="6" ca="1"/>
        <v>#VALUE!</v>
      </c>
      <c r="X199" s="0" t="e">
        <f t="shared" si="7" ca="1"/>
        <v>#VALUE!</v>
      </c>
    </row>
    <row r="200">
      <c r="B200" s="18"/>
      <c r="C200" s="11"/>
      <c r="D200" s="19"/>
      <c r="E200" s="11"/>
      <c r="F200" s="42"/>
      <c r="G200" s="11" t="s">
        <v>17</v>
      </c>
      <c r="I200" s="11" t="s">
        <v>17</v>
      </c>
      <c r="J200" s="11" t="s">
        <v>17</v>
      </c>
      <c r="K200" s="11" t="s">
        <v>17</v>
      </c>
      <c r="L200" s="11" t="s">
        <v>17</v>
      </c>
      <c r="M200" s="11" t="s">
        <v>17</v>
      </c>
      <c r="N200" s="11" t="s">
        <v>17</v>
      </c>
      <c r="O200" s="11" t="s">
        <v>17</v>
      </c>
      <c r="P200" s="10" t="str">
        <f>IF(I200="-",'Policy Clause Build'!C$2,'Configuration Area'!I200)</f>
        <v>AR</v>
      </c>
      <c r="Q200" s="10" t="str">
        <f>IF(IF(K200="-","Yes",K200)="Yes",'Policy Clause Build'!C$3,IF(J200="-",'Policy Clause Build'!C$3,IF(ISNUMBER(SEARCH('Policy Clause Build'!C$3,'Configuration Area'!J200))=TRUE,'Policy Clause Build'!C$3,'Configuration Area'!J200)))</f>
        <v>Air</v>
      </c>
      <c r="R200" s="10" t="str">
        <f>IF(IF(M200="-","Yes",M200)="Yes",'Policy Clause Build'!C$4,IF(L200="-",'Policy Clause Build'!C$4,'Configuration Area'!L200))</f>
        <v>Dry</v>
      </c>
      <c r="S200" s="10" t="str">
        <f>IF(IF(O200="-","Yes",O200)="Yes","Yes",IF(N200='Policy Clause Build'!C$5,"Yes","No"))</f>
        <v>Yes</v>
      </c>
      <c r="T200" s="11" t="s">
        <v>17</v>
      </c>
      <c r="U200" s="11" t="s">
        <v>17</v>
      </c>
      <c r="W200" s="0" t="e">
        <f t="shared" si="6" ca="1"/>
        <v>#VALUE!</v>
      </c>
      <c r="X200" s="0" t="e">
        <f t="shared" si="7" ca="1"/>
        <v>#VALUE!</v>
      </c>
    </row>
    <row r="201">
      <c r="B201" s="18"/>
      <c r="C201" s="11"/>
      <c r="D201" s="19"/>
      <c r="E201" s="11"/>
      <c r="F201" s="42"/>
      <c r="G201" s="11" t="s">
        <v>17</v>
      </c>
      <c r="I201" s="11" t="s">
        <v>17</v>
      </c>
      <c r="J201" s="11" t="s">
        <v>17</v>
      </c>
      <c r="K201" s="11" t="s">
        <v>17</v>
      </c>
      <c r="L201" s="11" t="s">
        <v>17</v>
      </c>
      <c r="M201" s="11" t="s">
        <v>17</v>
      </c>
      <c r="N201" s="11" t="s">
        <v>17</v>
      </c>
      <c r="O201" s="11" t="s">
        <v>17</v>
      </c>
      <c r="P201" s="10" t="str">
        <f>IF(I201="-",'Policy Clause Build'!C$2,'Configuration Area'!I201)</f>
        <v>AR</v>
      </c>
      <c r="Q201" s="10" t="str">
        <f>IF(IF(K201="-","Yes",K201)="Yes",'Policy Clause Build'!C$3,IF(J201="-",'Policy Clause Build'!C$3,IF(ISNUMBER(SEARCH('Policy Clause Build'!C$3,'Configuration Area'!J201))=TRUE,'Policy Clause Build'!C$3,'Configuration Area'!J201)))</f>
        <v>Air</v>
      </c>
      <c r="R201" s="10" t="str">
        <f>IF(IF(M201="-","Yes",M201)="Yes",'Policy Clause Build'!C$4,IF(L201="-",'Policy Clause Build'!C$4,'Configuration Area'!L201))</f>
        <v>Dry</v>
      </c>
      <c r="S201" s="10" t="str">
        <f>IF(IF(O201="-","Yes",O201)="Yes","Yes",IF(N201='Policy Clause Build'!C$5,"Yes","No"))</f>
        <v>Yes</v>
      </c>
      <c r="T201" s="11" t="s">
        <v>17</v>
      </c>
      <c r="U201" s="11" t="s">
        <v>17</v>
      </c>
      <c r="W201" s="0" t="e">
        <f t="shared" si="6" ca="1"/>
        <v>#VALUE!</v>
      </c>
      <c r="X201" s="0" t="e">
        <f t="shared" si="7" ca="1"/>
        <v>#VALUE!</v>
      </c>
    </row>
    <row r="202">
      <c r="B202" s="18"/>
      <c r="C202" s="11"/>
      <c r="D202" s="19"/>
      <c r="E202" s="11"/>
      <c r="F202" s="42"/>
      <c r="G202" s="11" t="s">
        <v>17</v>
      </c>
      <c r="I202" s="11" t="s">
        <v>17</v>
      </c>
      <c r="J202" s="11" t="s">
        <v>17</v>
      </c>
      <c r="K202" s="11" t="s">
        <v>17</v>
      </c>
      <c r="L202" s="11" t="s">
        <v>17</v>
      </c>
      <c r="M202" s="11" t="s">
        <v>17</v>
      </c>
      <c r="N202" s="11" t="s">
        <v>17</v>
      </c>
      <c r="O202" s="11" t="s">
        <v>17</v>
      </c>
      <c r="P202" s="10" t="str">
        <f>IF(I202="-",'Policy Clause Build'!C$2,'Configuration Area'!I202)</f>
        <v>AR</v>
      </c>
      <c r="Q202" s="10" t="str">
        <f>IF(IF(K202="-","Yes",K202)="Yes",'Policy Clause Build'!C$3,IF(J202="-",'Policy Clause Build'!C$3,IF(ISNUMBER(SEARCH('Policy Clause Build'!C$3,'Configuration Area'!J202))=TRUE,'Policy Clause Build'!C$3,'Configuration Area'!J202)))</f>
        <v>Air</v>
      </c>
      <c r="R202" s="10" t="str">
        <f>IF(IF(M202="-","Yes",M202)="Yes",'Policy Clause Build'!C$4,IF(L202="-",'Policy Clause Build'!C$4,'Configuration Area'!L202))</f>
        <v>Dry</v>
      </c>
      <c r="S202" s="10" t="str">
        <f>IF(IF(O202="-","Yes",O202)="Yes","Yes",IF(N202='Policy Clause Build'!C$5,"Yes","No"))</f>
        <v>Yes</v>
      </c>
      <c r="T202" s="11" t="s">
        <v>17</v>
      </c>
      <c r="U202" s="11" t="s">
        <v>17</v>
      </c>
      <c r="W202" s="0" t="e">
        <f t="shared" si="6" ca="1"/>
        <v>#VALUE!</v>
      </c>
      <c r="X202" s="0" t="e">
        <f t="shared" si="7" ca="1"/>
        <v>#VALUE!</v>
      </c>
    </row>
    <row r="203">
      <c r="B203" s="18"/>
      <c r="C203" s="11"/>
      <c r="D203" s="19"/>
      <c r="E203" s="11"/>
      <c r="F203" s="42"/>
      <c r="G203" s="11" t="s">
        <v>17</v>
      </c>
      <c r="I203" s="11" t="s">
        <v>17</v>
      </c>
      <c r="J203" s="11" t="s">
        <v>17</v>
      </c>
      <c r="K203" s="11" t="s">
        <v>17</v>
      </c>
      <c r="L203" s="11" t="s">
        <v>17</v>
      </c>
      <c r="M203" s="11" t="s">
        <v>17</v>
      </c>
      <c r="N203" s="11" t="s">
        <v>17</v>
      </c>
      <c r="O203" s="11" t="s">
        <v>17</v>
      </c>
      <c r="P203" s="10" t="str">
        <f>IF(I203="-",'Policy Clause Build'!C$2,'Configuration Area'!I203)</f>
        <v>AR</v>
      </c>
      <c r="Q203" s="10" t="str">
        <f>IF(IF(K203="-","Yes",K203)="Yes",'Policy Clause Build'!C$3,IF(J203="-",'Policy Clause Build'!C$3,IF(ISNUMBER(SEARCH('Policy Clause Build'!C$3,'Configuration Area'!J203))=TRUE,'Policy Clause Build'!C$3,'Configuration Area'!J203)))</f>
        <v>Air</v>
      </c>
      <c r="R203" s="10" t="str">
        <f>IF(IF(M203="-","Yes",M203)="Yes",'Policy Clause Build'!C$4,IF(L203="-",'Policy Clause Build'!C$4,'Configuration Area'!L203))</f>
        <v>Dry</v>
      </c>
      <c r="S203" s="10" t="str">
        <f>IF(IF(O203="-","Yes",O203)="Yes","Yes",IF(N203='Policy Clause Build'!C$5,"Yes","No"))</f>
        <v>Yes</v>
      </c>
      <c r="T203" s="11" t="s">
        <v>17</v>
      </c>
      <c r="U203" s="11" t="s">
        <v>17</v>
      </c>
      <c r="W203" s="0" t="e">
        <f t="shared" si="6" ca="1"/>
        <v>#VALUE!</v>
      </c>
      <c r="X203" s="0" t="e">
        <f t="shared" si="7" ca="1"/>
        <v>#VALUE!</v>
      </c>
    </row>
    <row r="204">
      <c r="B204" s="18"/>
      <c r="C204" s="11"/>
      <c r="D204" s="19"/>
      <c r="E204" s="11"/>
      <c r="F204" s="42"/>
      <c r="G204" s="11" t="s">
        <v>17</v>
      </c>
      <c r="I204" s="11" t="s">
        <v>17</v>
      </c>
      <c r="J204" s="11" t="s">
        <v>17</v>
      </c>
      <c r="K204" s="11" t="s">
        <v>17</v>
      </c>
      <c r="L204" s="11" t="s">
        <v>17</v>
      </c>
      <c r="M204" s="11" t="s">
        <v>17</v>
      </c>
      <c r="N204" s="11" t="s">
        <v>17</v>
      </c>
      <c r="O204" s="11" t="s">
        <v>17</v>
      </c>
      <c r="P204" s="10" t="str">
        <f>IF(I204="-",'Policy Clause Build'!C$2,'Configuration Area'!I204)</f>
        <v>AR</v>
      </c>
      <c r="Q204" s="10" t="str">
        <f>IF(IF(K204="-","Yes",K204)="Yes",'Policy Clause Build'!C$3,IF(J204="-",'Policy Clause Build'!C$3,IF(ISNUMBER(SEARCH('Policy Clause Build'!C$3,'Configuration Area'!J204))=TRUE,'Policy Clause Build'!C$3,'Configuration Area'!J204)))</f>
        <v>Air</v>
      </c>
      <c r="R204" s="10" t="str">
        <f>IF(IF(M204="-","Yes",M204)="Yes",'Policy Clause Build'!C$4,IF(L204="-",'Policy Clause Build'!C$4,'Configuration Area'!L204))</f>
        <v>Dry</v>
      </c>
      <c r="S204" s="10" t="str">
        <f>IF(IF(O204="-","Yes",O204)="Yes","Yes",IF(N204='Policy Clause Build'!C$5,"Yes","No"))</f>
        <v>Yes</v>
      </c>
      <c r="T204" s="11" t="s">
        <v>17</v>
      </c>
      <c r="U204" s="11" t="s">
        <v>17</v>
      </c>
      <c r="W204" s="0" t="e">
        <f t="shared" si="6" ca="1"/>
        <v>#VALUE!</v>
      </c>
      <c r="X204" s="0" t="e">
        <f t="shared" si="7" ca="1"/>
        <v>#VALUE!</v>
      </c>
    </row>
    <row r="205">
      <c r="B205" s="18"/>
      <c r="C205" s="11"/>
      <c r="D205" s="19"/>
      <c r="E205" s="11"/>
      <c r="F205" s="42"/>
      <c r="G205" s="11" t="s">
        <v>17</v>
      </c>
      <c r="I205" s="11" t="s">
        <v>17</v>
      </c>
      <c r="J205" s="11" t="s">
        <v>17</v>
      </c>
      <c r="K205" s="11" t="s">
        <v>17</v>
      </c>
      <c r="L205" s="11" t="s">
        <v>17</v>
      </c>
      <c r="M205" s="11" t="s">
        <v>17</v>
      </c>
      <c r="N205" s="11" t="s">
        <v>17</v>
      </c>
      <c r="O205" s="11" t="s">
        <v>17</v>
      </c>
      <c r="P205" s="10" t="str">
        <f>IF(I205="-",'Policy Clause Build'!C$2,'Configuration Area'!I205)</f>
        <v>AR</v>
      </c>
      <c r="Q205" s="10" t="str">
        <f>IF(IF(K205="-","Yes",K205)="Yes",'Policy Clause Build'!C$3,IF(J205="-",'Policy Clause Build'!C$3,IF(ISNUMBER(SEARCH('Policy Clause Build'!C$3,'Configuration Area'!J205))=TRUE,'Policy Clause Build'!C$3,'Configuration Area'!J205)))</f>
        <v>Air</v>
      </c>
      <c r="R205" s="10" t="str">
        <f>IF(IF(M205="-","Yes",M205)="Yes",'Policy Clause Build'!C$4,IF(L205="-",'Policy Clause Build'!C$4,'Configuration Area'!L205))</f>
        <v>Dry</v>
      </c>
      <c r="S205" s="10" t="str">
        <f>IF(IF(O205="-","Yes",O205)="Yes","Yes",IF(N205='Policy Clause Build'!C$5,"Yes","No"))</f>
        <v>Yes</v>
      </c>
      <c r="T205" s="11" t="s">
        <v>17</v>
      </c>
      <c r="U205" s="11" t="s">
        <v>17</v>
      </c>
      <c r="W205" s="0" t="e">
        <f t="shared" si="6" ca="1"/>
        <v>#VALUE!</v>
      </c>
      <c r="X205" s="0" t="e">
        <f t="shared" si="7" ca="1"/>
        <v>#VALUE!</v>
      </c>
    </row>
    <row r="206">
      <c r="B206" s="18"/>
      <c r="C206" s="11"/>
      <c r="D206" s="19"/>
      <c r="E206" s="11"/>
      <c r="F206" s="42"/>
      <c r="G206" s="11" t="s">
        <v>17</v>
      </c>
      <c r="I206" s="11" t="s">
        <v>17</v>
      </c>
      <c r="J206" s="11" t="s">
        <v>17</v>
      </c>
      <c r="K206" s="11" t="s">
        <v>17</v>
      </c>
      <c r="L206" s="11" t="s">
        <v>17</v>
      </c>
      <c r="M206" s="11" t="s">
        <v>17</v>
      </c>
      <c r="N206" s="11" t="s">
        <v>17</v>
      </c>
      <c r="O206" s="11" t="s">
        <v>17</v>
      </c>
      <c r="P206" s="10" t="str">
        <f>IF(I206="-",'Policy Clause Build'!C$2,'Configuration Area'!I206)</f>
        <v>AR</v>
      </c>
      <c r="Q206" s="10" t="str">
        <f>IF(IF(K206="-","Yes",K206)="Yes",'Policy Clause Build'!C$3,IF(J206="-",'Policy Clause Build'!C$3,IF(ISNUMBER(SEARCH('Policy Clause Build'!C$3,'Configuration Area'!J206))=TRUE,'Policy Clause Build'!C$3,'Configuration Area'!J206)))</f>
        <v>Air</v>
      </c>
      <c r="R206" s="10" t="str">
        <f>IF(IF(M206="-","Yes",M206)="Yes",'Policy Clause Build'!C$4,IF(L206="-",'Policy Clause Build'!C$4,'Configuration Area'!L206))</f>
        <v>Dry</v>
      </c>
      <c r="S206" s="10" t="str">
        <f>IF(IF(O206="-","Yes",O206)="Yes","Yes",IF(N206='Policy Clause Build'!C$5,"Yes","No"))</f>
        <v>Yes</v>
      </c>
      <c r="T206" s="11" t="s">
        <v>17</v>
      </c>
      <c r="U206" s="11" t="s">
        <v>17</v>
      </c>
      <c r="W206" s="0" t="e">
        <f t="shared" si="6" ca="1"/>
        <v>#VALUE!</v>
      </c>
      <c r="X206" s="0" t="e">
        <f t="shared" si="7" ca="1"/>
        <v>#VALUE!</v>
      </c>
    </row>
    <row r="207">
      <c r="B207" s="18"/>
      <c r="C207" s="11"/>
      <c r="D207" s="19"/>
      <c r="E207" s="11"/>
      <c r="F207" s="42"/>
      <c r="G207" s="11" t="s">
        <v>17</v>
      </c>
      <c r="I207" s="11" t="s">
        <v>17</v>
      </c>
      <c r="J207" s="11" t="s">
        <v>17</v>
      </c>
      <c r="K207" s="11" t="s">
        <v>17</v>
      </c>
      <c r="L207" s="11" t="s">
        <v>17</v>
      </c>
      <c r="M207" s="11" t="s">
        <v>17</v>
      </c>
      <c r="N207" s="11" t="s">
        <v>17</v>
      </c>
      <c r="O207" s="11" t="s">
        <v>17</v>
      </c>
      <c r="P207" s="10" t="str">
        <f>IF(I207="-",'Policy Clause Build'!C$2,'Configuration Area'!I207)</f>
        <v>AR</v>
      </c>
      <c r="Q207" s="10" t="str">
        <f>IF(IF(K207="-","Yes",K207)="Yes",'Policy Clause Build'!C$3,IF(J207="-",'Policy Clause Build'!C$3,IF(ISNUMBER(SEARCH('Policy Clause Build'!C$3,'Configuration Area'!J207))=TRUE,'Policy Clause Build'!C$3,'Configuration Area'!J207)))</f>
        <v>Air</v>
      </c>
      <c r="R207" s="10" t="str">
        <f>IF(IF(M207="-","Yes",M207)="Yes",'Policy Clause Build'!C$4,IF(L207="-",'Policy Clause Build'!C$4,'Configuration Area'!L207))</f>
        <v>Dry</v>
      </c>
      <c r="S207" s="10" t="str">
        <f>IF(IF(O207="-","Yes",O207)="Yes","Yes",IF(N207='Policy Clause Build'!C$5,"Yes","No"))</f>
        <v>Yes</v>
      </c>
      <c r="T207" s="11" t="s">
        <v>17</v>
      </c>
      <c r="U207" s="11" t="s">
        <v>17</v>
      </c>
      <c r="W207" s="0" t="e">
        <f t="shared" si="6" ca="1"/>
        <v>#VALUE!</v>
      </c>
      <c r="X207" s="0" t="e">
        <f t="shared" si="7" ca="1"/>
        <v>#VALUE!</v>
      </c>
    </row>
    <row r="208">
      <c r="B208" s="18"/>
      <c r="C208" s="11"/>
      <c r="D208" s="19"/>
      <c r="E208" s="11"/>
      <c r="F208" s="42"/>
      <c r="G208" s="11" t="s">
        <v>17</v>
      </c>
      <c r="I208" s="11" t="s">
        <v>17</v>
      </c>
      <c r="J208" s="11" t="s">
        <v>17</v>
      </c>
      <c r="K208" s="11" t="s">
        <v>17</v>
      </c>
      <c r="L208" s="11" t="s">
        <v>17</v>
      </c>
      <c r="M208" s="11" t="s">
        <v>17</v>
      </c>
      <c r="N208" s="11" t="s">
        <v>17</v>
      </c>
      <c r="O208" s="11" t="s">
        <v>17</v>
      </c>
      <c r="P208" s="10" t="str">
        <f>IF(I208="-",'Policy Clause Build'!C$2,'Configuration Area'!I208)</f>
        <v>AR</v>
      </c>
      <c r="Q208" s="10" t="str">
        <f>IF(IF(K208="-","Yes",K208)="Yes",'Policy Clause Build'!C$3,IF(J208="-",'Policy Clause Build'!C$3,IF(ISNUMBER(SEARCH('Policy Clause Build'!C$3,'Configuration Area'!J208))=TRUE,'Policy Clause Build'!C$3,'Configuration Area'!J208)))</f>
        <v>Air</v>
      </c>
      <c r="R208" s="10" t="str">
        <f>IF(IF(M208="-","Yes",M208)="Yes",'Policy Clause Build'!C$4,IF(L208="-",'Policy Clause Build'!C$4,'Configuration Area'!L208))</f>
        <v>Dry</v>
      </c>
      <c r="S208" s="10" t="str">
        <f>IF(IF(O208="-","Yes",O208)="Yes","Yes",IF(N208='Policy Clause Build'!C$5,"Yes","No"))</f>
        <v>Yes</v>
      </c>
      <c r="T208" s="11" t="s">
        <v>17</v>
      </c>
      <c r="U208" s="11" t="s">
        <v>17</v>
      </c>
      <c r="W208" s="0" t="e">
        <f t="shared" si="6" ca="1"/>
        <v>#VALUE!</v>
      </c>
      <c r="X208" s="0" t="e">
        <f t="shared" si="7" ca="1"/>
        <v>#VALUE!</v>
      </c>
    </row>
    <row r="209">
      <c r="B209" s="18"/>
      <c r="C209" s="11"/>
      <c r="D209" s="19"/>
      <c r="E209" s="11"/>
      <c r="F209" s="42"/>
      <c r="G209" s="11" t="s">
        <v>17</v>
      </c>
      <c r="I209" s="11" t="s">
        <v>17</v>
      </c>
      <c r="J209" s="11" t="s">
        <v>17</v>
      </c>
      <c r="K209" s="11" t="s">
        <v>17</v>
      </c>
      <c r="L209" s="11" t="s">
        <v>17</v>
      </c>
      <c r="M209" s="11" t="s">
        <v>17</v>
      </c>
      <c r="N209" s="11" t="s">
        <v>17</v>
      </c>
      <c r="O209" s="11" t="s">
        <v>17</v>
      </c>
      <c r="P209" s="10" t="str">
        <f>IF(I209="-",'Policy Clause Build'!C$2,'Configuration Area'!I209)</f>
        <v>AR</v>
      </c>
      <c r="Q209" s="10" t="str">
        <f>IF(IF(K209="-","Yes",K209)="Yes",'Policy Clause Build'!C$3,IF(J209="-",'Policy Clause Build'!C$3,IF(ISNUMBER(SEARCH('Policy Clause Build'!C$3,'Configuration Area'!J209))=TRUE,'Policy Clause Build'!C$3,'Configuration Area'!J209)))</f>
        <v>Air</v>
      </c>
      <c r="R209" s="10" t="str">
        <f>IF(IF(M209="-","Yes",M209)="Yes",'Policy Clause Build'!C$4,IF(L209="-",'Policy Clause Build'!C$4,'Configuration Area'!L209))</f>
        <v>Dry</v>
      </c>
      <c r="S209" s="10" t="str">
        <f>IF(IF(O209="-","Yes",O209)="Yes","Yes",IF(N209='Policy Clause Build'!C$5,"Yes","No"))</f>
        <v>Yes</v>
      </c>
      <c r="T209" s="11" t="s">
        <v>17</v>
      </c>
      <c r="U209" s="11" t="s">
        <v>17</v>
      </c>
      <c r="W209" s="0" t="e">
        <f t="shared" si="6" ca="1"/>
        <v>#VALUE!</v>
      </c>
      <c r="X209" s="0" t="e">
        <f t="shared" si="7" ca="1"/>
        <v>#VALUE!</v>
      </c>
    </row>
    <row r="210">
      <c r="B210" s="18"/>
      <c r="C210" s="11"/>
      <c r="D210" s="19"/>
      <c r="E210" s="11"/>
      <c r="F210" s="42"/>
      <c r="G210" s="11" t="s">
        <v>17</v>
      </c>
      <c r="I210" s="11" t="s">
        <v>17</v>
      </c>
      <c r="J210" s="11" t="s">
        <v>17</v>
      </c>
      <c r="K210" s="11" t="s">
        <v>17</v>
      </c>
      <c r="L210" s="11" t="s">
        <v>17</v>
      </c>
      <c r="M210" s="11" t="s">
        <v>17</v>
      </c>
      <c r="N210" s="11" t="s">
        <v>17</v>
      </c>
      <c r="O210" s="11" t="s">
        <v>17</v>
      </c>
      <c r="P210" s="10" t="str">
        <f>IF(I210="-",'Policy Clause Build'!C$2,'Configuration Area'!I210)</f>
        <v>AR</v>
      </c>
      <c r="Q210" s="10" t="str">
        <f>IF(IF(K210="-","Yes",K210)="Yes",'Policy Clause Build'!C$3,IF(J210="-",'Policy Clause Build'!C$3,IF(ISNUMBER(SEARCH('Policy Clause Build'!C$3,'Configuration Area'!J210))=TRUE,'Policy Clause Build'!C$3,'Configuration Area'!J210)))</f>
        <v>Air</v>
      </c>
      <c r="R210" s="10" t="str">
        <f>IF(IF(M210="-","Yes",M210)="Yes",'Policy Clause Build'!C$4,IF(L210="-",'Policy Clause Build'!C$4,'Configuration Area'!L210))</f>
        <v>Dry</v>
      </c>
      <c r="S210" s="10" t="str">
        <f>IF(IF(O210="-","Yes",O210)="Yes","Yes",IF(N210='Policy Clause Build'!C$5,"Yes","No"))</f>
        <v>Yes</v>
      </c>
      <c r="T210" s="11" t="s">
        <v>17</v>
      </c>
      <c r="U210" s="11" t="s">
        <v>17</v>
      </c>
      <c r="W210" s="0" t="e">
        <f t="shared" si="6" ca="1"/>
        <v>#VALUE!</v>
      </c>
      <c r="X210" s="0" t="e">
        <f t="shared" si="7" ca="1"/>
        <v>#VALUE!</v>
      </c>
    </row>
    <row r="211">
      <c r="B211" s="18"/>
      <c r="C211" s="11"/>
      <c r="D211" s="19"/>
      <c r="E211" s="11"/>
      <c r="F211" s="42"/>
      <c r="G211" s="11" t="s">
        <v>17</v>
      </c>
      <c r="I211" s="11" t="s">
        <v>17</v>
      </c>
      <c r="J211" s="11" t="s">
        <v>17</v>
      </c>
      <c r="K211" s="11" t="s">
        <v>17</v>
      </c>
      <c r="L211" s="11" t="s">
        <v>17</v>
      </c>
      <c r="M211" s="11" t="s">
        <v>17</v>
      </c>
      <c r="N211" s="11" t="s">
        <v>17</v>
      </c>
      <c r="O211" s="11" t="s">
        <v>17</v>
      </c>
      <c r="P211" s="10" t="str">
        <f>IF(I211="-",'Policy Clause Build'!C$2,'Configuration Area'!I211)</f>
        <v>AR</v>
      </c>
      <c r="Q211" s="10" t="str">
        <f>IF(IF(K211="-","Yes",K211)="Yes",'Policy Clause Build'!C$3,IF(J211="-",'Policy Clause Build'!C$3,IF(ISNUMBER(SEARCH('Policy Clause Build'!C$3,'Configuration Area'!J211))=TRUE,'Policy Clause Build'!C$3,'Configuration Area'!J211)))</f>
        <v>Air</v>
      </c>
      <c r="R211" s="10" t="str">
        <f>IF(IF(M211="-","Yes",M211)="Yes",'Policy Clause Build'!C$4,IF(L211="-",'Policy Clause Build'!C$4,'Configuration Area'!L211))</f>
        <v>Dry</v>
      </c>
      <c r="S211" s="10" t="str">
        <f>IF(IF(O211="-","Yes",O211)="Yes","Yes",IF(N211='Policy Clause Build'!C$5,"Yes","No"))</f>
        <v>Yes</v>
      </c>
      <c r="T211" s="11" t="s">
        <v>17</v>
      </c>
      <c r="U211" s="11" t="s">
        <v>17</v>
      </c>
      <c r="W211" s="0" t="e">
        <f t="shared" si="6" ca="1"/>
        <v>#VALUE!</v>
      </c>
      <c r="X211" s="0" t="e">
        <f t="shared" si="7" ca="1"/>
        <v>#VALUE!</v>
      </c>
    </row>
    <row r="212">
      <c r="B212" s="18"/>
      <c r="C212" s="11"/>
      <c r="D212" s="19"/>
      <c r="E212" s="11"/>
      <c r="F212" s="42"/>
      <c r="G212" s="11" t="s">
        <v>17</v>
      </c>
      <c r="I212" s="11" t="s">
        <v>17</v>
      </c>
      <c r="J212" s="11" t="s">
        <v>17</v>
      </c>
      <c r="K212" s="11" t="s">
        <v>17</v>
      </c>
      <c r="L212" s="11" t="s">
        <v>17</v>
      </c>
      <c r="M212" s="11" t="s">
        <v>17</v>
      </c>
      <c r="N212" s="11" t="s">
        <v>17</v>
      </c>
      <c r="O212" s="11" t="s">
        <v>17</v>
      </c>
      <c r="P212" s="10" t="str">
        <f>IF(I212="-",'Policy Clause Build'!C$2,'Configuration Area'!I212)</f>
        <v>AR</v>
      </c>
      <c r="Q212" s="10" t="str">
        <f>IF(IF(K212="-","Yes",K212)="Yes",'Policy Clause Build'!C$3,IF(J212="-",'Policy Clause Build'!C$3,IF(ISNUMBER(SEARCH('Policy Clause Build'!C$3,'Configuration Area'!J212))=TRUE,'Policy Clause Build'!C$3,'Configuration Area'!J212)))</f>
        <v>Air</v>
      </c>
      <c r="R212" s="10" t="str">
        <f>IF(IF(M212="-","Yes",M212)="Yes",'Policy Clause Build'!C$4,IF(L212="-",'Policy Clause Build'!C$4,'Configuration Area'!L212))</f>
        <v>Dry</v>
      </c>
      <c r="S212" s="10" t="str">
        <f>IF(IF(O212="-","Yes",O212)="Yes","Yes",IF(N212='Policy Clause Build'!C$5,"Yes","No"))</f>
        <v>Yes</v>
      </c>
      <c r="T212" s="11" t="s">
        <v>17</v>
      </c>
      <c r="U212" s="11" t="s">
        <v>17</v>
      </c>
      <c r="W212" s="0" t="e">
        <f t="shared" si="6" ca="1"/>
        <v>#VALUE!</v>
      </c>
      <c r="X212" s="0" t="e">
        <f t="shared" si="7" ca="1"/>
        <v>#VALUE!</v>
      </c>
    </row>
    <row r="213">
      <c r="B213" s="18"/>
      <c r="C213" s="11"/>
      <c r="D213" s="19"/>
      <c r="E213" s="11"/>
      <c r="F213" s="42"/>
      <c r="G213" s="11" t="s">
        <v>17</v>
      </c>
      <c r="I213" s="11" t="s">
        <v>17</v>
      </c>
      <c r="J213" s="11" t="s">
        <v>17</v>
      </c>
      <c r="K213" s="11" t="s">
        <v>17</v>
      </c>
      <c r="L213" s="11" t="s">
        <v>17</v>
      </c>
      <c r="M213" s="11" t="s">
        <v>17</v>
      </c>
      <c r="N213" s="11" t="s">
        <v>17</v>
      </c>
      <c r="O213" s="11" t="s">
        <v>17</v>
      </c>
      <c r="P213" s="10" t="str">
        <f>IF(I213="-",'Policy Clause Build'!C$2,'Configuration Area'!I213)</f>
        <v>AR</v>
      </c>
      <c r="Q213" s="10" t="str">
        <f>IF(IF(K213="-","Yes",K213)="Yes",'Policy Clause Build'!C$3,IF(J213="-",'Policy Clause Build'!C$3,IF(ISNUMBER(SEARCH('Policy Clause Build'!C$3,'Configuration Area'!J213))=TRUE,'Policy Clause Build'!C$3,'Configuration Area'!J213)))</f>
        <v>Air</v>
      </c>
      <c r="R213" s="10" t="str">
        <f>IF(IF(M213="-","Yes",M213)="Yes",'Policy Clause Build'!C$4,IF(L213="-",'Policy Clause Build'!C$4,'Configuration Area'!L213))</f>
        <v>Dry</v>
      </c>
      <c r="S213" s="10" t="str">
        <f>IF(IF(O213="-","Yes",O213)="Yes","Yes",IF(N213='Policy Clause Build'!C$5,"Yes","No"))</f>
        <v>Yes</v>
      </c>
      <c r="T213" s="11" t="s">
        <v>17</v>
      </c>
      <c r="U213" s="11" t="s">
        <v>17</v>
      </c>
      <c r="W213" s="0" t="e">
        <f t="shared" si="6" ca="1"/>
        <v>#VALUE!</v>
      </c>
      <c r="X213" s="0" t="e">
        <f t="shared" si="7" ca="1"/>
        <v>#VALUE!</v>
      </c>
    </row>
    <row r="214">
      <c r="B214" s="18"/>
      <c r="C214" s="11"/>
      <c r="D214" s="19"/>
      <c r="E214" s="11"/>
      <c r="F214" s="42"/>
      <c r="G214" s="11" t="s">
        <v>17</v>
      </c>
      <c r="I214" s="11" t="s">
        <v>17</v>
      </c>
      <c r="J214" s="11" t="s">
        <v>17</v>
      </c>
      <c r="K214" s="11" t="s">
        <v>17</v>
      </c>
      <c r="L214" s="11" t="s">
        <v>17</v>
      </c>
      <c r="M214" s="11" t="s">
        <v>17</v>
      </c>
      <c r="N214" s="11" t="s">
        <v>17</v>
      </c>
      <c r="O214" s="11" t="s">
        <v>17</v>
      </c>
      <c r="P214" s="10" t="str">
        <f>IF(I214="-",'Policy Clause Build'!C$2,'Configuration Area'!I214)</f>
        <v>AR</v>
      </c>
      <c r="Q214" s="10" t="str">
        <f>IF(IF(K214="-","Yes",K214)="Yes",'Policy Clause Build'!C$3,IF(J214="-",'Policy Clause Build'!C$3,IF(ISNUMBER(SEARCH('Policy Clause Build'!C$3,'Configuration Area'!J214))=TRUE,'Policy Clause Build'!C$3,'Configuration Area'!J214)))</f>
        <v>Air</v>
      </c>
      <c r="R214" s="10" t="str">
        <f>IF(IF(M214="-","Yes",M214)="Yes",'Policy Clause Build'!C$4,IF(L214="-",'Policy Clause Build'!C$4,'Configuration Area'!L214))</f>
        <v>Dry</v>
      </c>
      <c r="S214" s="10" t="str">
        <f>IF(IF(O214="-","Yes",O214)="Yes","Yes",IF(N214='Policy Clause Build'!C$5,"Yes","No"))</f>
        <v>Yes</v>
      </c>
      <c r="T214" s="11" t="s">
        <v>17</v>
      </c>
      <c r="U214" s="11" t="s">
        <v>17</v>
      </c>
      <c r="W214" s="0" t="e">
        <f t="shared" si="6" ca="1"/>
        <v>#VALUE!</v>
      </c>
      <c r="X214" s="0" t="e">
        <f t="shared" si="7" ca="1"/>
        <v>#VALUE!</v>
      </c>
    </row>
    <row r="215">
      <c r="B215" s="18"/>
      <c r="C215" s="11"/>
      <c r="D215" s="19"/>
      <c r="E215" s="11"/>
      <c r="F215" s="42"/>
      <c r="G215" s="11" t="s">
        <v>17</v>
      </c>
      <c r="I215" s="11" t="s">
        <v>17</v>
      </c>
      <c r="J215" s="11" t="s">
        <v>17</v>
      </c>
      <c r="K215" s="11" t="s">
        <v>17</v>
      </c>
      <c r="L215" s="11" t="s">
        <v>17</v>
      </c>
      <c r="M215" s="11" t="s">
        <v>17</v>
      </c>
      <c r="N215" s="11" t="s">
        <v>17</v>
      </c>
      <c r="O215" s="11" t="s">
        <v>17</v>
      </c>
      <c r="P215" s="10" t="str">
        <f>IF(I215="-",'Policy Clause Build'!C$2,'Configuration Area'!I215)</f>
        <v>AR</v>
      </c>
      <c r="Q215" s="10" t="str">
        <f>IF(IF(K215="-","Yes",K215)="Yes",'Policy Clause Build'!C$3,IF(J215="-",'Policy Clause Build'!C$3,IF(ISNUMBER(SEARCH('Policy Clause Build'!C$3,'Configuration Area'!J215))=TRUE,'Policy Clause Build'!C$3,'Configuration Area'!J215)))</f>
        <v>Air</v>
      </c>
      <c r="R215" s="10" t="str">
        <f>IF(IF(M215="-","Yes",M215)="Yes",'Policy Clause Build'!C$4,IF(L215="-",'Policy Clause Build'!C$4,'Configuration Area'!L215))</f>
        <v>Dry</v>
      </c>
      <c r="S215" s="10" t="str">
        <f>IF(IF(O215="-","Yes",O215)="Yes","Yes",IF(N215='Policy Clause Build'!C$5,"Yes","No"))</f>
        <v>Yes</v>
      </c>
      <c r="T215" s="11" t="s">
        <v>17</v>
      </c>
      <c r="U215" s="11" t="s">
        <v>17</v>
      </c>
      <c r="W215" s="0" t="e">
        <f t="shared" si="6" ca="1"/>
        <v>#VALUE!</v>
      </c>
      <c r="X215" s="0" t="e">
        <f t="shared" si="7" ca="1"/>
        <v>#VALUE!</v>
      </c>
    </row>
    <row r="216">
      <c r="B216" s="18"/>
      <c r="C216" s="11"/>
      <c r="D216" s="19"/>
      <c r="E216" s="11"/>
      <c r="F216" s="42"/>
      <c r="G216" s="11" t="s">
        <v>17</v>
      </c>
      <c r="I216" s="11" t="s">
        <v>17</v>
      </c>
      <c r="J216" s="11" t="s">
        <v>17</v>
      </c>
      <c r="K216" s="11" t="s">
        <v>17</v>
      </c>
      <c r="L216" s="11" t="s">
        <v>17</v>
      </c>
      <c r="M216" s="11" t="s">
        <v>17</v>
      </c>
      <c r="N216" s="11" t="s">
        <v>17</v>
      </c>
      <c r="O216" s="11" t="s">
        <v>17</v>
      </c>
      <c r="P216" s="10" t="str">
        <f>IF(I216="-",'Policy Clause Build'!C$2,'Configuration Area'!I216)</f>
        <v>AR</v>
      </c>
      <c r="Q216" s="10" t="str">
        <f>IF(IF(K216="-","Yes",K216)="Yes",'Policy Clause Build'!C$3,IF(J216="-",'Policy Clause Build'!C$3,IF(ISNUMBER(SEARCH('Policy Clause Build'!C$3,'Configuration Area'!J216))=TRUE,'Policy Clause Build'!C$3,'Configuration Area'!J216)))</f>
        <v>Air</v>
      </c>
      <c r="R216" s="10" t="str">
        <f>IF(IF(M216="-","Yes",M216)="Yes",'Policy Clause Build'!C$4,IF(L216="-",'Policy Clause Build'!C$4,'Configuration Area'!L216))</f>
        <v>Dry</v>
      </c>
      <c r="S216" s="10" t="str">
        <f>IF(IF(O216="-","Yes",O216)="Yes","Yes",IF(N216='Policy Clause Build'!C$5,"Yes","No"))</f>
        <v>Yes</v>
      </c>
      <c r="T216" s="11" t="s">
        <v>17</v>
      </c>
      <c r="U216" s="11" t="s">
        <v>17</v>
      </c>
      <c r="W216" s="0" t="e">
        <f t="shared" si="6" ca="1"/>
        <v>#VALUE!</v>
      </c>
      <c r="X216" s="0" t="e">
        <f t="shared" si="7" ca="1"/>
        <v>#VALUE!</v>
      </c>
    </row>
    <row r="217">
      <c r="B217" s="18"/>
      <c r="C217" s="11"/>
      <c r="D217" s="19"/>
      <c r="E217" s="11"/>
      <c r="F217" s="42"/>
      <c r="G217" s="11" t="s">
        <v>17</v>
      </c>
      <c r="I217" s="11" t="s">
        <v>17</v>
      </c>
      <c r="J217" s="11" t="s">
        <v>17</v>
      </c>
      <c r="K217" s="11" t="s">
        <v>17</v>
      </c>
      <c r="L217" s="11" t="s">
        <v>17</v>
      </c>
      <c r="M217" s="11" t="s">
        <v>17</v>
      </c>
      <c r="N217" s="11" t="s">
        <v>17</v>
      </c>
      <c r="O217" s="11" t="s">
        <v>17</v>
      </c>
      <c r="P217" s="10" t="str">
        <f>IF(I217="-",'Policy Clause Build'!C$2,'Configuration Area'!I217)</f>
        <v>AR</v>
      </c>
      <c r="Q217" s="10" t="str">
        <f>IF(IF(K217="-","Yes",K217)="Yes",'Policy Clause Build'!C$3,IF(J217="-",'Policy Clause Build'!C$3,IF(ISNUMBER(SEARCH('Policy Clause Build'!C$3,'Configuration Area'!J217))=TRUE,'Policy Clause Build'!C$3,'Configuration Area'!J217)))</f>
        <v>Air</v>
      </c>
      <c r="R217" s="10" t="str">
        <f>IF(IF(M217="-","Yes",M217)="Yes",'Policy Clause Build'!C$4,IF(L217="-",'Policy Clause Build'!C$4,'Configuration Area'!L217))</f>
        <v>Dry</v>
      </c>
      <c r="S217" s="10" t="str">
        <f>IF(IF(O217="-","Yes",O217)="Yes","Yes",IF(N217='Policy Clause Build'!C$5,"Yes","No"))</f>
        <v>Yes</v>
      </c>
      <c r="T217" s="11" t="s">
        <v>17</v>
      </c>
      <c r="U217" s="11" t="s">
        <v>17</v>
      </c>
      <c r="W217" s="0" t="e">
        <f t="shared" si="6" ca="1"/>
        <v>#VALUE!</v>
      </c>
      <c r="X217" s="0" t="e">
        <f t="shared" si="7" ca="1"/>
        <v>#VALUE!</v>
      </c>
    </row>
    <row r="218">
      <c r="B218" s="18"/>
      <c r="C218" s="11"/>
      <c r="D218" s="19"/>
      <c r="E218" s="11"/>
      <c r="F218" s="42"/>
      <c r="G218" s="11" t="s">
        <v>17</v>
      </c>
      <c r="I218" s="11" t="s">
        <v>17</v>
      </c>
      <c r="J218" s="11" t="s">
        <v>17</v>
      </c>
      <c r="K218" s="11" t="s">
        <v>17</v>
      </c>
      <c r="L218" s="11" t="s">
        <v>17</v>
      </c>
      <c r="M218" s="11" t="s">
        <v>17</v>
      </c>
      <c r="N218" s="11" t="s">
        <v>17</v>
      </c>
      <c r="O218" s="11" t="s">
        <v>17</v>
      </c>
      <c r="P218" s="10" t="str">
        <f>IF(I218="-",'Policy Clause Build'!C$2,'Configuration Area'!I218)</f>
        <v>AR</v>
      </c>
      <c r="Q218" s="10" t="str">
        <f>IF(IF(K218="-","Yes",K218)="Yes",'Policy Clause Build'!C$3,IF(J218="-",'Policy Clause Build'!C$3,IF(ISNUMBER(SEARCH('Policy Clause Build'!C$3,'Configuration Area'!J218))=TRUE,'Policy Clause Build'!C$3,'Configuration Area'!J218)))</f>
        <v>Air</v>
      </c>
      <c r="R218" s="10" t="str">
        <f>IF(IF(M218="-","Yes",M218)="Yes",'Policy Clause Build'!C$4,IF(L218="-",'Policy Clause Build'!C$4,'Configuration Area'!L218))</f>
        <v>Dry</v>
      </c>
      <c r="S218" s="10" t="str">
        <f>IF(IF(O218="-","Yes",O218)="Yes","Yes",IF(N218='Policy Clause Build'!C$5,"Yes","No"))</f>
        <v>Yes</v>
      </c>
      <c r="T218" s="11" t="s">
        <v>17</v>
      </c>
      <c r="U218" s="11" t="s">
        <v>17</v>
      </c>
      <c r="W218" s="0" t="e">
        <f t="shared" si="6" ca="1"/>
        <v>#VALUE!</v>
      </c>
      <c r="X218" s="0" t="e">
        <f t="shared" si="7" ca="1"/>
        <v>#VALUE!</v>
      </c>
    </row>
    <row r="219">
      <c r="B219" s="18"/>
      <c r="C219" s="11"/>
      <c r="D219" s="19"/>
      <c r="E219" s="11"/>
      <c r="F219" s="42"/>
      <c r="G219" s="11" t="s">
        <v>17</v>
      </c>
      <c r="I219" s="11" t="s">
        <v>17</v>
      </c>
      <c r="J219" s="11" t="s">
        <v>17</v>
      </c>
      <c r="K219" s="11" t="s">
        <v>17</v>
      </c>
      <c r="L219" s="11" t="s">
        <v>17</v>
      </c>
      <c r="M219" s="11" t="s">
        <v>17</v>
      </c>
      <c r="N219" s="11" t="s">
        <v>17</v>
      </c>
      <c r="O219" s="11" t="s">
        <v>17</v>
      </c>
      <c r="P219" s="10" t="str">
        <f>IF(I219="-",'Policy Clause Build'!C$2,'Configuration Area'!I219)</f>
        <v>AR</v>
      </c>
      <c r="Q219" s="10" t="str">
        <f>IF(IF(K219="-","Yes",K219)="Yes",'Policy Clause Build'!C$3,IF(J219="-",'Policy Clause Build'!C$3,IF(ISNUMBER(SEARCH('Policy Clause Build'!C$3,'Configuration Area'!J219))=TRUE,'Policy Clause Build'!C$3,'Configuration Area'!J219)))</f>
        <v>Air</v>
      </c>
      <c r="R219" s="10" t="str">
        <f>IF(IF(M219="-","Yes",M219)="Yes",'Policy Clause Build'!C$4,IF(L219="-",'Policy Clause Build'!C$4,'Configuration Area'!L219))</f>
        <v>Dry</v>
      </c>
      <c r="S219" s="10" t="str">
        <f>IF(IF(O219="-","Yes",O219)="Yes","Yes",IF(N219='Policy Clause Build'!C$5,"Yes","No"))</f>
        <v>Yes</v>
      </c>
      <c r="T219" s="11" t="s">
        <v>17</v>
      </c>
      <c r="U219" s="11" t="s">
        <v>17</v>
      </c>
      <c r="W219" s="0" t="e">
        <f t="shared" si="6" ca="1"/>
        <v>#VALUE!</v>
      </c>
      <c r="X219" s="0" t="e">
        <f t="shared" si="7" ca="1"/>
        <v>#VALUE!</v>
      </c>
    </row>
    <row r="220">
      <c r="B220" s="18"/>
      <c r="C220" s="11"/>
      <c r="D220" s="19"/>
      <c r="E220" s="11"/>
      <c r="F220" s="42"/>
      <c r="G220" s="11" t="s">
        <v>17</v>
      </c>
      <c r="I220" s="11" t="s">
        <v>17</v>
      </c>
      <c r="J220" s="11" t="s">
        <v>17</v>
      </c>
      <c r="K220" s="11" t="s">
        <v>17</v>
      </c>
      <c r="L220" s="11" t="s">
        <v>17</v>
      </c>
      <c r="M220" s="11" t="s">
        <v>17</v>
      </c>
      <c r="N220" s="11" t="s">
        <v>17</v>
      </c>
      <c r="O220" s="11" t="s">
        <v>17</v>
      </c>
      <c r="P220" s="10" t="str">
        <f>IF(I220="-",'Policy Clause Build'!C$2,'Configuration Area'!I220)</f>
        <v>AR</v>
      </c>
      <c r="Q220" s="10" t="str">
        <f>IF(IF(K220="-","Yes",K220)="Yes",'Policy Clause Build'!C$3,IF(J220="-",'Policy Clause Build'!C$3,IF(ISNUMBER(SEARCH('Policy Clause Build'!C$3,'Configuration Area'!J220))=TRUE,'Policy Clause Build'!C$3,'Configuration Area'!J220)))</f>
        <v>Air</v>
      </c>
      <c r="R220" s="10" t="str">
        <f>IF(IF(M220="-","Yes",M220)="Yes",'Policy Clause Build'!C$4,IF(L220="-",'Policy Clause Build'!C$4,'Configuration Area'!L220))</f>
        <v>Dry</v>
      </c>
      <c r="S220" s="10" t="str">
        <f>IF(IF(O220="-","Yes",O220)="Yes","Yes",IF(N220='Policy Clause Build'!C$5,"Yes","No"))</f>
        <v>Yes</v>
      </c>
      <c r="T220" s="11" t="s">
        <v>17</v>
      </c>
      <c r="U220" s="11" t="s">
        <v>17</v>
      </c>
      <c r="W220" s="0" t="e">
        <f t="shared" si="6" ca="1"/>
        <v>#VALUE!</v>
      </c>
      <c r="X220" s="0" t="e">
        <f t="shared" si="7" ca="1"/>
        <v>#VALUE!</v>
      </c>
    </row>
    <row r="221">
      <c r="B221" s="18"/>
      <c r="C221" s="11"/>
      <c r="D221" s="19"/>
      <c r="E221" s="11"/>
      <c r="F221" s="42"/>
      <c r="G221" s="11" t="s">
        <v>17</v>
      </c>
      <c r="I221" s="11" t="s">
        <v>17</v>
      </c>
      <c r="J221" s="11" t="s">
        <v>17</v>
      </c>
      <c r="K221" s="11" t="s">
        <v>17</v>
      </c>
      <c r="L221" s="11" t="s">
        <v>17</v>
      </c>
      <c r="M221" s="11" t="s">
        <v>17</v>
      </c>
      <c r="N221" s="11" t="s">
        <v>17</v>
      </c>
      <c r="O221" s="11" t="s">
        <v>17</v>
      </c>
      <c r="P221" s="10" t="str">
        <f>IF(I221="-",'Policy Clause Build'!C$2,'Configuration Area'!I221)</f>
        <v>AR</v>
      </c>
      <c r="Q221" s="10" t="str">
        <f>IF(IF(K221="-","Yes",K221)="Yes",'Policy Clause Build'!C$3,IF(J221="-",'Policy Clause Build'!C$3,IF(ISNUMBER(SEARCH('Policy Clause Build'!C$3,'Configuration Area'!J221))=TRUE,'Policy Clause Build'!C$3,'Configuration Area'!J221)))</f>
        <v>Air</v>
      </c>
      <c r="R221" s="10" t="str">
        <f>IF(IF(M221="-","Yes",M221)="Yes",'Policy Clause Build'!C$4,IF(L221="-",'Policy Clause Build'!C$4,'Configuration Area'!L221))</f>
        <v>Dry</v>
      </c>
      <c r="S221" s="10" t="str">
        <f>IF(IF(O221="-","Yes",O221)="Yes","Yes",IF(N221='Policy Clause Build'!C$5,"Yes","No"))</f>
        <v>Yes</v>
      </c>
      <c r="T221" s="11" t="s">
        <v>17</v>
      </c>
      <c r="U221" s="11" t="s">
        <v>17</v>
      </c>
      <c r="W221" s="0" t="e">
        <f t="shared" si="6" ca="1"/>
        <v>#VALUE!</v>
      </c>
      <c r="X221" s="0" t="e">
        <f t="shared" si="7" ca="1"/>
        <v>#VALUE!</v>
      </c>
    </row>
    <row r="222">
      <c r="B222" s="18"/>
      <c r="C222" s="11"/>
      <c r="D222" s="19"/>
      <c r="E222" s="11"/>
      <c r="F222" s="42"/>
      <c r="G222" s="11" t="s">
        <v>17</v>
      </c>
      <c r="I222" s="11" t="s">
        <v>17</v>
      </c>
      <c r="J222" s="11" t="s">
        <v>17</v>
      </c>
      <c r="K222" s="11" t="s">
        <v>17</v>
      </c>
      <c r="L222" s="11" t="s">
        <v>17</v>
      </c>
      <c r="M222" s="11" t="s">
        <v>17</v>
      </c>
      <c r="N222" s="11" t="s">
        <v>17</v>
      </c>
      <c r="O222" s="11" t="s">
        <v>17</v>
      </c>
      <c r="P222" s="10" t="str">
        <f>IF(I222="-",'Policy Clause Build'!C$2,'Configuration Area'!I222)</f>
        <v>AR</v>
      </c>
      <c r="Q222" s="10" t="str">
        <f>IF(IF(K222="-","Yes",K222)="Yes",'Policy Clause Build'!C$3,IF(J222="-",'Policy Clause Build'!C$3,IF(ISNUMBER(SEARCH('Policy Clause Build'!C$3,'Configuration Area'!J222))=TRUE,'Policy Clause Build'!C$3,'Configuration Area'!J222)))</f>
        <v>Air</v>
      </c>
      <c r="R222" s="10" t="str">
        <f>IF(IF(M222="-","Yes",M222)="Yes",'Policy Clause Build'!C$4,IF(L222="-",'Policy Clause Build'!C$4,'Configuration Area'!L222))</f>
        <v>Dry</v>
      </c>
      <c r="S222" s="10" t="str">
        <f>IF(IF(O222="-","Yes",O222)="Yes","Yes",IF(N222='Policy Clause Build'!C$5,"Yes","No"))</f>
        <v>Yes</v>
      </c>
      <c r="T222" s="11" t="s">
        <v>17</v>
      </c>
      <c r="U222" s="11" t="s">
        <v>17</v>
      </c>
      <c r="W222" s="0" t="e">
        <f t="shared" si="6" ca="1"/>
        <v>#VALUE!</v>
      </c>
      <c r="X222" s="0" t="e">
        <f t="shared" si="7" ca="1"/>
        <v>#VALUE!</v>
      </c>
    </row>
    <row r="223">
      <c r="B223" s="18"/>
      <c r="C223" s="11"/>
      <c r="D223" s="19"/>
      <c r="E223" s="11"/>
      <c r="F223" s="42"/>
      <c r="G223" s="11" t="s">
        <v>17</v>
      </c>
      <c r="I223" s="11" t="s">
        <v>17</v>
      </c>
      <c r="J223" s="11" t="s">
        <v>17</v>
      </c>
      <c r="K223" s="11" t="s">
        <v>17</v>
      </c>
      <c r="L223" s="11" t="s">
        <v>17</v>
      </c>
      <c r="M223" s="11" t="s">
        <v>17</v>
      </c>
      <c r="N223" s="11" t="s">
        <v>17</v>
      </c>
      <c r="O223" s="11" t="s">
        <v>17</v>
      </c>
      <c r="P223" s="10" t="str">
        <f>IF(I223="-",'Policy Clause Build'!C$2,'Configuration Area'!I223)</f>
        <v>AR</v>
      </c>
      <c r="Q223" s="10" t="str">
        <f>IF(IF(K223="-","Yes",K223)="Yes",'Policy Clause Build'!C$3,IF(J223="-",'Policy Clause Build'!C$3,IF(ISNUMBER(SEARCH('Policy Clause Build'!C$3,'Configuration Area'!J223))=TRUE,'Policy Clause Build'!C$3,'Configuration Area'!J223)))</f>
        <v>Air</v>
      </c>
      <c r="R223" s="10" t="str">
        <f>IF(IF(M223="-","Yes",M223)="Yes",'Policy Clause Build'!C$4,IF(L223="-",'Policy Clause Build'!C$4,'Configuration Area'!L223))</f>
        <v>Dry</v>
      </c>
      <c r="S223" s="10" t="str">
        <f>IF(IF(O223="-","Yes",O223)="Yes","Yes",IF(N223='Policy Clause Build'!C$5,"Yes","No"))</f>
        <v>Yes</v>
      </c>
      <c r="T223" s="11" t="s">
        <v>17</v>
      </c>
      <c r="U223" s="11" t="s">
        <v>17</v>
      </c>
      <c r="W223" s="0" t="e">
        <f t="shared" si="6" ca="1"/>
        <v>#VALUE!</v>
      </c>
      <c r="X223" s="0" t="e">
        <f t="shared" si="7" ca="1"/>
        <v>#VALUE!</v>
      </c>
    </row>
    <row r="224">
      <c r="B224" s="18"/>
      <c r="C224" s="11"/>
      <c r="D224" s="19"/>
      <c r="E224" s="11"/>
      <c r="F224" s="42"/>
      <c r="G224" s="11" t="s">
        <v>17</v>
      </c>
      <c r="I224" s="11" t="s">
        <v>17</v>
      </c>
      <c r="J224" s="11" t="s">
        <v>17</v>
      </c>
      <c r="K224" s="11" t="s">
        <v>17</v>
      </c>
      <c r="L224" s="11" t="s">
        <v>17</v>
      </c>
      <c r="M224" s="11" t="s">
        <v>17</v>
      </c>
      <c r="N224" s="11" t="s">
        <v>17</v>
      </c>
      <c r="O224" s="11" t="s">
        <v>17</v>
      </c>
      <c r="P224" s="10" t="str">
        <f>IF(I224="-",'Policy Clause Build'!C$2,'Configuration Area'!I224)</f>
        <v>AR</v>
      </c>
      <c r="Q224" s="10" t="str">
        <f>IF(IF(K224="-","Yes",K224)="Yes",'Policy Clause Build'!C$3,IF(J224="-",'Policy Clause Build'!C$3,IF(ISNUMBER(SEARCH('Policy Clause Build'!C$3,'Configuration Area'!J224))=TRUE,'Policy Clause Build'!C$3,'Configuration Area'!J224)))</f>
        <v>Air</v>
      </c>
      <c r="R224" s="10" t="str">
        <f>IF(IF(M224="-","Yes",M224)="Yes",'Policy Clause Build'!C$4,IF(L224="-",'Policy Clause Build'!C$4,'Configuration Area'!L224))</f>
        <v>Dry</v>
      </c>
      <c r="S224" s="10" t="str">
        <f>IF(IF(O224="-","Yes",O224)="Yes","Yes",IF(N224='Policy Clause Build'!C$5,"Yes","No"))</f>
        <v>Yes</v>
      </c>
      <c r="T224" s="11" t="s">
        <v>17</v>
      </c>
      <c r="U224" s="11" t="s">
        <v>17</v>
      </c>
      <c r="W224" s="0" t="e">
        <f t="shared" si="6" ca="1"/>
        <v>#VALUE!</v>
      </c>
      <c r="X224" s="0" t="e">
        <f t="shared" si="7" ca="1"/>
        <v>#VALUE!</v>
      </c>
    </row>
    <row r="225">
      <c r="B225" s="18"/>
      <c r="C225" s="11"/>
      <c r="D225" s="19"/>
      <c r="E225" s="11"/>
      <c r="F225" s="42"/>
      <c r="G225" s="11" t="s">
        <v>17</v>
      </c>
      <c r="I225" s="11" t="s">
        <v>17</v>
      </c>
      <c r="J225" s="11" t="s">
        <v>17</v>
      </c>
      <c r="K225" s="11" t="s">
        <v>17</v>
      </c>
      <c r="L225" s="11" t="s">
        <v>17</v>
      </c>
      <c r="M225" s="11" t="s">
        <v>17</v>
      </c>
      <c r="N225" s="11" t="s">
        <v>17</v>
      </c>
      <c r="O225" s="11" t="s">
        <v>17</v>
      </c>
      <c r="P225" s="10" t="str">
        <f>IF(I225="-",'Policy Clause Build'!C$2,'Configuration Area'!I225)</f>
        <v>AR</v>
      </c>
      <c r="Q225" s="10" t="str">
        <f>IF(IF(K225="-","Yes",K225)="Yes",'Policy Clause Build'!C$3,IF(J225="-",'Policy Clause Build'!C$3,IF(ISNUMBER(SEARCH('Policy Clause Build'!C$3,'Configuration Area'!J225))=TRUE,'Policy Clause Build'!C$3,'Configuration Area'!J225)))</f>
        <v>Air</v>
      </c>
      <c r="R225" s="10" t="str">
        <f>IF(IF(M225="-","Yes",M225)="Yes",'Policy Clause Build'!C$4,IF(L225="-",'Policy Clause Build'!C$4,'Configuration Area'!L225))</f>
        <v>Dry</v>
      </c>
      <c r="S225" s="10" t="str">
        <f>IF(IF(O225="-","Yes",O225)="Yes","Yes",IF(N225='Policy Clause Build'!C$5,"Yes","No"))</f>
        <v>Yes</v>
      </c>
      <c r="T225" s="11" t="s">
        <v>17</v>
      </c>
      <c r="U225" s="11" t="s">
        <v>17</v>
      </c>
      <c r="W225" s="0" t="e">
        <f t="shared" si="6" ca="1"/>
        <v>#VALUE!</v>
      </c>
      <c r="X225" s="0" t="e">
        <f t="shared" si="7" ca="1"/>
        <v>#VALUE!</v>
      </c>
    </row>
    <row r="226">
      <c r="B226" s="18"/>
      <c r="C226" s="11"/>
      <c r="D226" s="19"/>
      <c r="E226" s="11"/>
      <c r="F226" s="42"/>
      <c r="G226" s="11" t="s">
        <v>17</v>
      </c>
      <c r="I226" s="11" t="s">
        <v>17</v>
      </c>
      <c r="J226" s="11" t="s">
        <v>17</v>
      </c>
      <c r="K226" s="11" t="s">
        <v>17</v>
      </c>
      <c r="L226" s="11" t="s">
        <v>17</v>
      </c>
      <c r="M226" s="11" t="s">
        <v>17</v>
      </c>
      <c r="N226" s="11" t="s">
        <v>17</v>
      </c>
      <c r="O226" s="11" t="s">
        <v>17</v>
      </c>
      <c r="P226" s="10" t="str">
        <f>IF(I226="-",'Policy Clause Build'!C$2,'Configuration Area'!I226)</f>
        <v>AR</v>
      </c>
      <c r="Q226" s="10" t="str">
        <f>IF(IF(K226="-","Yes",K226)="Yes",'Policy Clause Build'!C$3,IF(J226="-",'Policy Clause Build'!C$3,IF(ISNUMBER(SEARCH('Policy Clause Build'!C$3,'Configuration Area'!J226))=TRUE,'Policy Clause Build'!C$3,'Configuration Area'!J226)))</f>
        <v>Air</v>
      </c>
      <c r="R226" s="10" t="str">
        <f>IF(IF(M226="-","Yes",M226)="Yes",'Policy Clause Build'!C$4,IF(L226="-",'Policy Clause Build'!C$4,'Configuration Area'!L226))</f>
        <v>Dry</v>
      </c>
      <c r="S226" s="10" t="str">
        <f>IF(IF(O226="-","Yes",O226)="Yes","Yes",IF(N226='Policy Clause Build'!C$5,"Yes","No"))</f>
        <v>Yes</v>
      </c>
      <c r="T226" s="11" t="s">
        <v>17</v>
      </c>
      <c r="U226" s="11" t="s">
        <v>17</v>
      </c>
      <c r="W226" s="0" t="e">
        <f t="shared" si="6" ca="1"/>
        <v>#VALUE!</v>
      </c>
      <c r="X226" s="0" t="e">
        <f t="shared" si="7" ca="1"/>
        <v>#VALUE!</v>
      </c>
    </row>
    <row r="227">
      <c r="B227" s="18"/>
      <c r="C227" s="11"/>
      <c r="D227" s="19"/>
      <c r="E227" s="11"/>
      <c r="F227" s="42"/>
      <c r="G227" s="11" t="s">
        <v>17</v>
      </c>
      <c r="I227" s="11" t="s">
        <v>17</v>
      </c>
      <c r="J227" s="11" t="s">
        <v>17</v>
      </c>
      <c r="K227" s="11" t="s">
        <v>17</v>
      </c>
      <c r="L227" s="11" t="s">
        <v>17</v>
      </c>
      <c r="M227" s="11" t="s">
        <v>17</v>
      </c>
      <c r="N227" s="11" t="s">
        <v>17</v>
      </c>
      <c r="O227" s="11" t="s">
        <v>17</v>
      </c>
      <c r="P227" s="10" t="str">
        <f>IF(I227="-",'Policy Clause Build'!C$2,'Configuration Area'!I227)</f>
        <v>AR</v>
      </c>
      <c r="Q227" s="10" t="str">
        <f>IF(IF(K227="-","Yes",K227)="Yes",'Policy Clause Build'!C$3,IF(J227="-",'Policy Clause Build'!C$3,IF(ISNUMBER(SEARCH('Policy Clause Build'!C$3,'Configuration Area'!J227))=TRUE,'Policy Clause Build'!C$3,'Configuration Area'!J227)))</f>
        <v>Air</v>
      </c>
      <c r="R227" s="10" t="str">
        <f>IF(IF(M227="-","Yes",M227)="Yes",'Policy Clause Build'!C$4,IF(L227="-",'Policy Clause Build'!C$4,'Configuration Area'!L227))</f>
        <v>Dry</v>
      </c>
      <c r="S227" s="10" t="str">
        <f>IF(IF(O227="-","Yes",O227)="Yes","Yes",IF(N227='Policy Clause Build'!C$5,"Yes","No"))</f>
        <v>Yes</v>
      </c>
      <c r="T227" s="11" t="s">
        <v>17</v>
      </c>
      <c r="U227" s="11" t="s">
        <v>17</v>
      </c>
      <c r="W227" s="0" t="e">
        <f t="shared" si="6" ca="1"/>
        <v>#VALUE!</v>
      </c>
      <c r="X227" s="0" t="e">
        <f t="shared" si="7" ca="1"/>
        <v>#VALUE!</v>
      </c>
    </row>
    <row r="228">
      <c r="B228" s="18"/>
      <c r="C228" s="11"/>
      <c r="D228" s="19"/>
      <c r="E228" s="11"/>
      <c r="F228" s="42"/>
      <c r="G228" s="11" t="s">
        <v>17</v>
      </c>
      <c r="I228" s="11" t="s">
        <v>17</v>
      </c>
      <c r="J228" s="11" t="s">
        <v>17</v>
      </c>
      <c r="K228" s="11" t="s">
        <v>17</v>
      </c>
      <c r="L228" s="11" t="s">
        <v>17</v>
      </c>
      <c r="M228" s="11" t="s">
        <v>17</v>
      </c>
      <c r="N228" s="11" t="s">
        <v>17</v>
      </c>
      <c r="O228" s="11" t="s">
        <v>17</v>
      </c>
      <c r="P228" s="10" t="str">
        <f>IF(I228="-",'Policy Clause Build'!C$2,'Configuration Area'!I228)</f>
        <v>AR</v>
      </c>
      <c r="Q228" s="10" t="str">
        <f>IF(IF(K228="-","Yes",K228)="Yes",'Policy Clause Build'!C$3,IF(J228="-",'Policy Clause Build'!C$3,IF(ISNUMBER(SEARCH('Policy Clause Build'!C$3,'Configuration Area'!J228))=TRUE,'Policy Clause Build'!C$3,'Configuration Area'!J228)))</f>
        <v>Air</v>
      </c>
      <c r="R228" s="10" t="str">
        <f>IF(IF(M228="-","Yes",M228)="Yes",'Policy Clause Build'!C$4,IF(L228="-",'Policy Clause Build'!C$4,'Configuration Area'!L228))</f>
        <v>Dry</v>
      </c>
      <c r="S228" s="10" t="str">
        <f>IF(IF(O228="-","Yes",O228)="Yes","Yes",IF(N228='Policy Clause Build'!C$5,"Yes","No"))</f>
        <v>Yes</v>
      </c>
      <c r="T228" s="11" t="s">
        <v>17</v>
      </c>
      <c r="U228" s="11" t="s">
        <v>17</v>
      </c>
      <c r="W228" s="0" t="e">
        <f t="shared" si="6" ca="1"/>
        <v>#VALUE!</v>
      </c>
      <c r="X228" s="0" t="e">
        <f t="shared" si="7" ca="1"/>
        <v>#VALUE!</v>
      </c>
    </row>
    <row r="229">
      <c r="B229" s="18"/>
      <c r="C229" s="11"/>
      <c r="D229" s="19"/>
      <c r="E229" s="11"/>
      <c r="F229" s="42"/>
      <c r="G229" s="11" t="s">
        <v>17</v>
      </c>
      <c r="I229" s="11" t="s">
        <v>17</v>
      </c>
      <c r="J229" s="11" t="s">
        <v>17</v>
      </c>
      <c r="K229" s="11" t="s">
        <v>17</v>
      </c>
      <c r="L229" s="11" t="s">
        <v>17</v>
      </c>
      <c r="M229" s="11" t="s">
        <v>17</v>
      </c>
      <c r="N229" s="11" t="s">
        <v>17</v>
      </c>
      <c r="O229" s="11" t="s">
        <v>17</v>
      </c>
      <c r="P229" s="10" t="str">
        <f>IF(I229="-",'Policy Clause Build'!C$2,'Configuration Area'!I229)</f>
        <v>AR</v>
      </c>
      <c r="Q229" s="10" t="str">
        <f>IF(IF(K229="-","Yes",K229)="Yes",'Policy Clause Build'!C$3,IF(J229="-",'Policy Clause Build'!C$3,IF(ISNUMBER(SEARCH('Policy Clause Build'!C$3,'Configuration Area'!J229))=TRUE,'Policy Clause Build'!C$3,'Configuration Area'!J229)))</f>
        <v>Air</v>
      </c>
      <c r="R229" s="10" t="str">
        <f>IF(IF(M229="-","Yes",M229)="Yes",'Policy Clause Build'!C$4,IF(L229="-",'Policy Clause Build'!C$4,'Configuration Area'!L229))</f>
        <v>Dry</v>
      </c>
      <c r="S229" s="10" t="str">
        <f>IF(IF(O229="-","Yes",O229)="Yes","Yes",IF(N229='Policy Clause Build'!C$5,"Yes","No"))</f>
        <v>Yes</v>
      </c>
      <c r="T229" s="11" t="s">
        <v>17</v>
      </c>
      <c r="U229" s="11" t="s">
        <v>17</v>
      </c>
      <c r="W229" s="0" t="e">
        <f t="shared" si="6" ca="1"/>
        <v>#VALUE!</v>
      </c>
      <c r="X229" s="0" t="e">
        <f t="shared" si="7" ca="1"/>
        <v>#VALUE!</v>
      </c>
    </row>
    <row r="230">
      <c r="B230" s="18"/>
      <c r="C230" s="11"/>
      <c r="D230" s="19"/>
      <c r="E230" s="11"/>
      <c r="F230" s="42"/>
      <c r="G230" s="11" t="s">
        <v>17</v>
      </c>
      <c r="I230" s="11" t="s">
        <v>17</v>
      </c>
      <c r="J230" s="11" t="s">
        <v>17</v>
      </c>
      <c r="K230" s="11" t="s">
        <v>17</v>
      </c>
      <c r="L230" s="11" t="s">
        <v>17</v>
      </c>
      <c r="M230" s="11" t="s">
        <v>17</v>
      </c>
      <c r="N230" s="11" t="s">
        <v>17</v>
      </c>
      <c r="O230" s="11" t="s">
        <v>17</v>
      </c>
      <c r="P230" s="10" t="str">
        <f>IF(I230="-",'Policy Clause Build'!C$2,'Configuration Area'!I230)</f>
        <v>AR</v>
      </c>
      <c r="Q230" s="10" t="str">
        <f>IF(IF(K230="-","Yes",K230)="Yes",'Policy Clause Build'!C$3,IF(J230="-",'Policy Clause Build'!C$3,IF(ISNUMBER(SEARCH('Policy Clause Build'!C$3,'Configuration Area'!J230))=TRUE,'Policy Clause Build'!C$3,'Configuration Area'!J230)))</f>
        <v>Air</v>
      </c>
      <c r="R230" s="10" t="str">
        <f>IF(IF(M230="-","Yes",M230)="Yes",'Policy Clause Build'!C$4,IF(L230="-",'Policy Clause Build'!C$4,'Configuration Area'!L230))</f>
        <v>Dry</v>
      </c>
      <c r="S230" s="10" t="str">
        <f>IF(IF(O230="-","Yes",O230)="Yes","Yes",IF(N230='Policy Clause Build'!C$5,"Yes","No"))</f>
        <v>Yes</v>
      </c>
      <c r="T230" s="11" t="s">
        <v>17</v>
      </c>
      <c r="U230" s="11" t="s">
        <v>17</v>
      </c>
      <c r="W230" s="0" t="e">
        <f t="shared" si="6" ca="1"/>
        <v>#VALUE!</v>
      </c>
      <c r="X230" s="0" t="e">
        <f t="shared" si="7" ca="1"/>
        <v>#VALUE!</v>
      </c>
    </row>
    <row r="231">
      <c r="B231" s="18"/>
      <c r="C231" s="11"/>
      <c r="D231" s="19"/>
      <c r="E231" s="11"/>
      <c r="F231" s="42"/>
      <c r="G231" s="11" t="s">
        <v>17</v>
      </c>
      <c r="I231" s="11" t="s">
        <v>17</v>
      </c>
      <c r="J231" s="11" t="s">
        <v>17</v>
      </c>
      <c r="K231" s="11" t="s">
        <v>17</v>
      </c>
      <c r="L231" s="11" t="s">
        <v>17</v>
      </c>
      <c r="M231" s="11" t="s">
        <v>17</v>
      </c>
      <c r="N231" s="11" t="s">
        <v>17</v>
      </c>
      <c r="O231" s="11" t="s">
        <v>17</v>
      </c>
      <c r="P231" s="10" t="str">
        <f>IF(I231="-",'Policy Clause Build'!C$2,'Configuration Area'!I231)</f>
        <v>AR</v>
      </c>
      <c r="Q231" s="10" t="str">
        <f>IF(IF(K231="-","Yes",K231)="Yes",'Policy Clause Build'!C$3,IF(J231="-",'Policy Clause Build'!C$3,IF(ISNUMBER(SEARCH('Policy Clause Build'!C$3,'Configuration Area'!J231))=TRUE,'Policy Clause Build'!C$3,'Configuration Area'!J231)))</f>
        <v>Air</v>
      </c>
      <c r="R231" s="10" t="str">
        <f>IF(IF(M231="-","Yes",M231)="Yes",'Policy Clause Build'!C$4,IF(L231="-",'Policy Clause Build'!C$4,'Configuration Area'!L231))</f>
        <v>Dry</v>
      </c>
      <c r="S231" s="10" t="str">
        <f>IF(IF(O231="-","Yes",O231)="Yes","Yes",IF(N231='Policy Clause Build'!C$5,"Yes","No"))</f>
        <v>Yes</v>
      </c>
      <c r="T231" s="11" t="s">
        <v>17</v>
      </c>
      <c r="U231" s="11" t="s">
        <v>17</v>
      </c>
      <c r="W231" s="0" t="e">
        <f t="shared" si="6" ca="1"/>
        <v>#VALUE!</v>
      </c>
      <c r="X231" s="0" t="e">
        <f t="shared" si="7" ca="1"/>
        <v>#VALUE!</v>
      </c>
    </row>
    <row r="232">
      <c r="B232" s="18"/>
      <c r="C232" s="11"/>
      <c r="D232" s="19"/>
      <c r="E232" s="11"/>
      <c r="F232" s="42"/>
      <c r="G232" s="11" t="s">
        <v>17</v>
      </c>
      <c r="I232" s="11" t="s">
        <v>17</v>
      </c>
      <c r="J232" s="11" t="s">
        <v>17</v>
      </c>
      <c r="K232" s="11" t="s">
        <v>17</v>
      </c>
      <c r="L232" s="11" t="s">
        <v>17</v>
      </c>
      <c r="M232" s="11" t="s">
        <v>17</v>
      </c>
      <c r="N232" s="11" t="s">
        <v>17</v>
      </c>
      <c r="O232" s="11" t="s">
        <v>17</v>
      </c>
      <c r="P232" s="10" t="str">
        <f>IF(I232="-",'Policy Clause Build'!C$2,'Configuration Area'!I232)</f>
        <v>AR</v>
      </c>
      <c r="Q232" s="10" t="str">
        <f>IF(IF(K232="-","Yes",K232)="Yes",'Policy Clause Build'!C$3,IF(J232="-",'Policy Clause Build'!C$3,IF(ISNUMBER(SEARCH('Policy Clause Build'!C$3,'Configuration Area'!J232))=TRUE,'Policy Clause Build'!C$3,'Configuration Area'!J232)))</f>
        <v>Air</v>
      </c>
      <c r="R232" s="10" t="str">
        <f>IF(IF(M232="-","Yes",M232)="Yes",'Policy Clause Build'!C$4,IF(L232="-",'Policy Clause Build'!C$4,'Configuration Area'!L232))</f>
        <v>Dry</v>
      </c>
      <c r="S232" s="10" t="str">
        <f>IF(IF(O232="-","Yes",O232)="Yes","Yes",IF(N232='Policy Clause Build'!C$5,"Yes","No"))</f>
        <v>Yes</v>
      </c>
      <c r="T232" s="11" t="s">
        <v>17</v>
      </c>
      <c r="U232" s="11" t="s">
        <v>17</v>
      </c>
      <c r="W232" s="0" t="e">
        <f t="shared" si="6" ca="1"/>
        <v>#VALUE!</v>
      </c>
      <c r="X232" s="0" t="e">
        <f t="shared" si="7" ca="1"/>
        <v>#VALUE!</v>
      </c>
    </row>
    <row r="233">
      <c r="B233" s="18"/>
      <c r="C233" s="11"/>
      <c r="D233" s="19"/>
      <c r="E233" s="11"/>
      <c r="F233" s="42"/>
      <c r="G233" s="11" t="s">
        <v>17</v>
      </c>
      <c r="I233" s="11" t="s">
        <v>17</v>
      </c>
      <c r="J233" s="11" t="s">
        <v>17</v>
      </c>
      <c r="K233" s="11" t="s">
        <v>17</v>
      </c>
      <c r="L233" s="11" t="s">
        <v>17</v>
      </c>
      <c r="M233" s="11" t="s">
        <v>17</v>
      </c>
      <c r="N233" s="11" t="s">
        <v>17</v>
      </c>
      <c r="O233" s="11" t="s">
        <v>17</v>
      </c>
      <c r="P233" s="10" t="str">
        <f>IF(I233="-",'Policy Clause Build'!C$2,'Configuration Area'!I233)</f>
        <v>AR</v>
      </c>
      <c r="Q233" s="10" t="str">
        <f>IF(IF(K233="-","Yes",K233)="Yes",'Policy Clause Build'!C$3,IF(J233="-",'Policy Clause Build'!C$3,IF(ISNUMBER(SEARCH('Policy Clause Build'!C$3,'Configuration Area'!J233))=TRUE,'Policy Clause Build'!C$3,'Configuration Area'!J233)))</f>
        <v>Air</v>
      </c>
      <c r="R233" s="10" t="str">
        <f>IF(IF(M233="-","Yes",M233)="Yes",'Policy Clause Build'!C$4,IF(L233="-",'Policy Clause Build'!C$4,'Configuration Area'!L233))</f>
        <v>Dry</v>
      </c>
      <c r="S233" s="10" t="str">
        <f>IF(IF(O233="-","Yes",O233)="Yes","Yes",IF(N233='Policy Clause Build'!C$5,"Yes","No"))</f>
        <v>Yes</v>
      </c>
      <c r="T233" s="11" t="s">
        <v>17</v>
      </c>
      <c r="U233" s="11" t="s">
        <v>17</v>
      </c>
      <c r="W233" s="0" t="e">
        <f t="shared" si="6" ca="1"/>
        <v>#VALUE!</v>
      </c>
      <c r="X233" s="0" t="e">
        <f t="shared" si="7" ca="1"/>
        <v>#VALUE!</v>
      </c>
    </row>
    <row r="234">
      <c r="B234" s="18"/>
      <c r="C234" s="11"/>
      <c r="D234" s="19"/>
      <c r="E234" s="11"/>
      <c r="F234" s="42"/>
      <c r="G234" s="11" t="s">
        <v>17</v>
      </c>
      <c r="I234" s="11" t="s">
        <v>17</v>
      </c>
      <c r="J234" s="11" t="s">
        <v>17</v>
      </c>
      <c r="K234" s="11" t="s">
        <v>17</v>
      </c>
      <c r="L234" s="11" t="s">
        <v>17</v>
      </c>
      <c r="M234" s="11" t="s">
        <v>17</v>
      </c>
      <c r="N234" s="11" t="s">
        <v>17</v>
      </c>
      <c r="O234" s="11" t="s">
        <v>17</v>
      </c>
      <c r="P234" s="10" t="str">
        <f>IF(I234="-",'Policy Clause Build'!C$2,'Configuration Area'!I234)</f>
        <v>AR</v>
      </c>
      <c r="Q234" s="10" t="str">
        <f>IF(IF(K234="-","Yes",K234)="Yes",'Policy Clause Build'!C$3,IF(J234="-",'Policy Clause Build'!C$3,IF(ISNUMBER(SEARCH('Policy Clause Build'!C$3,'Configuration Area'!J234))=TRUE,'Policy Clause Build'!C$3,'Configuration Area'!J234)))</f>
        <v>Air</v>
      </c>
      <c r="R234" s="10" t="str">
        <f>IF(IF(M234="-","Yes",M234)="Yes",'Policy Clause Build'!C$4,IF(L234="-",'Policy Clause Build'!C$4,'Configuration Area'!L234))</f>
        <v>Dry</v>
      </c>
      <c r="S234" s="10" t="str">
        <f>IF(IF(O234="-","Yes",O234)="Yes","Yes",IF(N234='Policy Clause Build'!C$5,"Yes","No"))</f>
        <v>Yes</v>
      </c>
      <c r="T234" s="11" t="s">
        <v>17</v>
      </c>
      <c r="U234" s="11" t="s">
        <v>17</v>
      </c>
      <c r="W234" s="0" t="e">
        <f t="shared" si="6" ca="1"/>
        <v>#VALUE!</v>
      </c>
      <c r="X234" s="0" t="e">
        <f t="shared" si="7" ca="1"/>
        <v>#VALUE!</v>
      </c>
    </row>
    <row r="235">
      <c r="B235" s="18"/>
      <c r="C235" s="11"/>
      <c r="D235" s="19"/>
      <c r="E235" s="11"/>
      <c r="F235" s="42"/>
      <c r="G235" s="11" t="s">
        <v>17</v>
      </c>
      <c r="I235" s="11" t="s">
        <v>17</v>
      </c>
      <c r="J235" s="11" t="s">
        <v>17</v>
      </c>
      <c r="K235" s="11" t="s">
        <v>17</v>
      </c>
      <c r="L235" s="11" t="s">
        <v>17</v>
      </c>
      <c r="M235" s="11" t="s">
        <v>17</v>
      </c>
      <c r="N235" s="11" t="s">
        <v>17</v>
      </c>
      <c r="O235" s="11" t="s">
        <v>17</v>
      </c>
      <c r="P235" s="10" t="str">
        <f>IF(I235="-",'Policy Clause Build'!C$2,'Configuration Area'!I235)</f>
        <v>AR</v>
      </c>
      <c r="Q235" s="10" t="str">
        <f>IF(IF(K235="-","Yes",K235)="Yes",'Policy Clause Build'!C$3,IF(J235="-",'Policy Clause Build'!C$3,IF(ISNUMBER(SEARCH('Policy Clause Build'!C$3,'Configuration Area'!J235))=TRUE,'Policy Clause Build'!C$3,'Configuration Area'!J235)))</f>
        <v>Air</v>
      </c>
      <c r="R235" s="10" t="str">
        <f>IF(IF(M235="-","Yes",M235)="Yes",'Policy Clause Build'!C$4,IF(L235="-",'Policy Clause Build'!C$4,'Configuration Area'!L235))</f>
        <v>Dry</v>
      </c>
      <c r="S235" s="10" t="str">
        <f>IF(IF(O235="-","Yes",O235)="Yes","Yes",IF(N235='Policy Clause Build'!C$5,"Yes","No"))</f>
        <v>Yes</v>
      </c>
      <c r="T235" s="11" t="s">
        <v>17</v>
      </c>
      <c r="U235" s="11" t="s">
        <v>17</v>
      </c>
      <c r="W235" s="0" t="e">
        <f t="shared" si="6" ca="1"/>
        <v>#VALUE!</v>
      </c>
      <c r="X235" s="0" t="e">
        <f t="shared" si="7" ca="1"/>
        <v>#VALUE!</v>
      </c>
    </row>
    <row r="236">
      <c r="B236" s="18"/>
      <c r="C236" s="11"/>
      <c r="D236" s="19"/>
      <c r="E236" s="11"/>
      <c r="F236" s="42"/>
      <c r="G236" s="11" t="s">
        <v>17</v>
      </c>
      <c r="I236" s="11" t="s">
        <v>17</v>
      </c>
      <c r="J236" s="11" t="s">
        <v>17</v>
      </c>
      <c r="K236" s="11" t="s">
        <v>17</v>
      </c>
      <c r="L236" s="11" t="s">
        <v>17</v>
      </c>
      <c r="M236" s="11" t="s">
        <v>17</v>
      </c>
      <c r="N236" s="11" t="s">
        <v>17</v>
      </c>
      <c r="O236" s="11" t="s">
        <v>17</v>
      </c>
      <c r="P236" s="10" t="str">
        <f>IF(I236="-",'Policy Clause Build'!C$2,'Configuration Area'!I236)</f>
        <v>AR</v>
      </c>
      <c r="Q236" s="10" t="str">
        <f>IF(IF(K236="-","Yes",K236)="Yes",'Policy Clause Build'!C$3,IF(J236="-",'Policy Clause Build'!C$3,IF(ISNUMBER(SEARCH('Policy Clause Build'!C$3,'Configuration Area'!J236))=TRUE,'Policy Clause Build'!C$3,'Configuration Area'!J236)))</f>
        <v>Air</v>
      </c>
      <c r="R236" s="10" t="str">
        <f>IF(IF(M236="-","Yes",M236)="Yes",'Policy Clause Build'!C$4,IF(L236="-",'Policy Clause Build'!C$4,'Configuration Area'!L236))</f>
        <v>Dry</v>
      </c>
      <c r="S236" s="10" t="str">
        <f>IF(IF(O236="-","Yes",O236)="Yes","Yes",IF(N236='Policy Clause Build'!C$5,"Yes","No"))</f>
        <v>Yes</v>
      </c>
      <c r="T236" s="11" t="s">
        <v>17</v>
      </c>
      <c r="U236" s="11" t="s">
        <v>17</v>
      </c>
      <c r="W236" s="0" t="e">
        <f t="shared" si="6" ca="1"/>
        <v>#VALUE!</v>
      </c>
      <c r="X236" s="0" t="e">
        <f t="shared" si="7" ca="1"/>
        <v>#VALUE!</v>
      </c>
    </row>
    <row r="237">
      <c r="B237" s="18"/>
      <c r="C237" s="11"/>
      <c r="D237" s="19"/>
      <c r="E237" s="11"/>
      <c r="F237" s="42"/>
      <c r="G237" s="11" t="s">
        <v>17</v>
      </c>
      <c r="I237" s="11" t="s">
        <v>17</v>
      </c>
      <c r="J237" s="11" t="s">
        <v>17</v>
      </c>
      <c r="K237" s="11" t="s">
        <v>17</v>
      </c>
      <c r="L237" s="11" t="s">
        <v>17</v>
      </c>
      <c r="M237" s="11" t="s">
        <v>17</v>
      </c>
      <c r="N237" s="11" t="s">
        <v>17</v>
      </c>
      <c r="O237" s="11" t="s">
        <v>17</v>
      </c>
      <c r="P237" s="10" t="str">
        <f>IF(I237="-",'Policy Clause Build'!C$2,'Configuration Area'!I237)</f>
        <v>AR</v>
      </c>
      <c r="Q237" s="10" t="str">
        <f>IF(IF(K237="-","Yes",K237)="Yes",'Policy Clause Build'!C$3,IF(J237="-",'Policy Clause Build'!C$3,IF(ISNUMBER(SEARCH('Policy Clause Build'!C$3,'Configuration Area'!J237))=TRUE,'Policy Clause Build'!C$3,'Configuration Area'!J237)))</f>
        <v>Air</v>
      </c>
      <c r="R237" s="10" t="str">
        <f>IF(IF(M237="-","Yes",M237)="Yes",'Policy Clause Build'!C$4,IF(L237="-",'Policy Clause Build'!C$4,'Configuration Area'!L237))</f>
        <v>Dry</v>
      </c>
      <c r="S237" s="10" t="str">
        <f>IF(IF(O237="-","Yes",O237)="Yes","Yes",IF(N237='Policy Clause Build'!C$5,"Yes","No"))</f>
        <v>Yes</v>
      </c>
      <c r="T237" s="11" t="s">
        <v>17</v>
      </c>
      <c r="U237" s="11" t="s">
        <v>17</v>
      </c>
      <c r="W237" s="0" t="e">
        <f t="shared" si="6" ca="1"/>
        <v>#VALUE!</v>
      </c>
      <c r="X237" s="0" t="e">
        <f t="shared" si="7" ca="1"/>
        <v>#VALUE!</v>
      </c>
    </row>
    <row r="238">
      <c r="B238" s="18"/>
      <c r="C238" s="11"/>
      <c r="D238" s="19"/>
      <c r="E238" s="11"/>
      <c r="F238" s="42"/>
      <c r="G238" s="11" t="s">
        <v>17</v>
      </c>
      <c r="I238" s="11" t="s">
        <v>17</v>
      </c>
      <c r="J238" s="11" t="s">
        <v>17</v>
      </c>
      <c r="K238" s="11" t="s">
        <v>17</v>
      </c>
      <c r="L238" s="11" t="s">
        <v>17</v>
      </c>
      <c r="M238" s="11" t="s">
        <v>17</v>
      </c>
      <c r="N238" s="11" t="s">
        <v>17</v>
      </c>
      <c r="O238" s="11" t="s">
        <v>17</v>
      </c>
      <c r="P238" s="10" t="str">
        <f>IF(I238="-",'Policy Clause Build'!C$2,'Configuration Area'!I238)</f>
        <v>AR</v>
      </c>
      <c r="Q238" s="10" t="str">
        <f>IF(IF(K238="-","Yes",K238)="Yes",'Policy Clause Build'!C$3,IF(J238="-",'Policy Clause Build'!C$3,IF(ISNUMBER(SEARCH('Policy Clause Build'!C$3,'Configuration Area'!J238))=TRUE,'Policy Clause Build'!C$3,'Configuration Area'!J238)))</f>
        <v>Air</v>
      </c>
      <c r="R238" s="10" t="str">
        <f>IF(IF(M238="-","Yes",M238)="Yes",'Policy Clause Build'!C$4,IF(L238="-",'Policy Clause Build'!C$4,'Configuration Area'!L238))</f>
        <v>Dry</v>
      </c>
      <c r="S238" s="10" t="str">
        <f>IF(IF(O238="-","Yes",O238)="Yes","Yes",IF(N238='Policy Clause Build'!C$5,"Yes","No"))</f>
        <v>Yes</v>
      </c>
      <c r="T238" s="11" t="s">
        <v>17</v>
      </c>
      <c r="U238" s="11" t="s">
        <v>17</v>
      </c>
      <c r="W238" s="0" t="e">
        <f t="shared" si="6" ca="1"/>
        <v>#VALUE!</v>
      </c>
      <c r="X238" s="0" t="e">
        <f t="shared" si="7" ca="1"/>
        <v>#VALUE!</v>
      </c>
    </row>
    <row r="239">
      <c r="B239" s="18"/>
      <c r="C239" s="11"/>
      <c r="D239" s="19"/>
      <c r="E239" s="11"/>
      <c r="F239" s="42"/>
      <c r="G239" s="11" t="s">
        <v>17</v>
      </c>
      <c r="I239" s="11" t="s">
        <v>17</v>
      </c>
      <c r="J239" s="11" t="s">
        <v>17</v>
      </c>
      <c r="K239" s="11" t="s">
        <v>17</v>
      </c>
      <c r="L239" s="11" t="s">
        <v>17</v>
      </c>
      <c r="M239" s="11" t="s">
        <v>17</v>
      </c>
      <c r="N239" s="11" t="s">
        <v>17</v>
      </c>
      <c r="O239" s="11" t="s">
        <v>17</v>
      </c>
      <c r="P239" s="10" t="str">
        <f>IF(I239="-",'Policy Clause Build'!C$2,'Configuration Area'!I239)</f>
        <v>AR</v>
      </c>
      <c r="Q239" s="10" t="str">
        <f>IF(IF(K239="-","Yes",K239)="Yes",'Policy Clause Build'!C$3,IF(J239="-",'Policy Clause Build'!C$3,IF(ISNUMBER(SEARCH('Policy Clause Build'!C$3,'Configuration Area'!J239))=TRUE,'Policy Clause Build'!C$3,'Configuration Area'!J239)))</f>
        <v>Air</v>
      </c>
      <c r="R239" s="10" t="str">
        <f>IF(IF(M239="-","Yes",M239)="Yes",'Policy Clause Build'!C$4,IF(L239="-",'Policy Clause Build'!C$4,'Configuration Area'!L239))</f>
        <v>Dry</v>
      </c>
      <c r="S239" s="10" t="str">
        <f>IF(IF(O239="-","Yes",O239)="Yes","Yes",IF(N239='Policy Clause Build'!C$5,"Yes","No"))</f>
        <v>Yes</v>
      </c>
      <c r="T239" s="11" t="s">
        <v>17</v>
      </c>
      <c r="U239" s="11" t="s">
        <v>17</v>
      </c>
      <c r="W239" s="0" t="e">
        <f t="shared" si="6" ca="1"/>
        <v>#VALUE!</v>
      </c>
      <c r="X239" s="0" t="e">
        <f t="shared" si="7" ca="1"/>
        <v>#VALUE!</v>
      </c>
    </row>
    <row r="240">
      <c r="B240" s="18"/>
      <c r="C240" s="11"/>
      <c r="D240" s="19"/>
      <c r="E240" s="11"/>
      <c r="F240" s="42"/>
      <c r="G240" s="11" t="s">
        <v>17</v>
      </c>
      <c r="I240" s="11" t="s">
        <v>17</v>
      </c>
      <c r="J240" s="11" t="s">
        <v>17</v>
      </c>
      <c r="K240" s="11" t="s">
        <v>17</v>
      </c>
      <c r="L240" s="11" t="s">
        <v>17</v>
      </c>
      <c r="M240" s="11" t="s">
        <v>17</v>
      </c>
      <c r="N240" s="11" t="s">
        <v>17</v>
      </c>
      <c r="O240" s="11" t="s">
        <v>17</v>
      </c>
      <c r="P240" s="10" t="str">
        <f>IF(I240="-",'Policy Clause Build'!C$2,'Configuration Area'!I240)</f>
        <v>AR</v>
      </c>
      <c r="Q240" s="10" t="str">
        <f>IF(IF(K240="-","Yes",K240)="Yes",'Policy Clause Build'!C$3,IF(J240="-",'Policy Clause Build'!C$3,IF(ISNUMBER(SEARCH('Policy Clause Build'!C$3,'Configuration Area'!J240))=TRUE,'Policy Clause Build'!C$3,'Configuration Area'!J240)))</f>
        <v>Air</v>
      </c>
      <c r="R240" s="10" t="str">
        <f>IF(IF(M240="-","Yes",M240)="Yes",'Policy Clause Build'!C$4,IF(L240="-",'Policy Clause Build'!C$4,'Configuration Area'!L240))</f>
        <v>Dry</v>
      </c>
      <c r="S240" s="10" t="str">
        <f>IF(IF(O240="-","Yes",O240)="Yes","Yes",IF(N240='Policy Clause Build'!C$5,"Yes","No"))</f>
        <v>Yes</v>
      </c>
      <c r="T240" s="11" t="s">
        <v>17</v>
      </c>
      <c r="U240" s="11" t="s">
        <v>17</v>
      </c>
      <c r="W240" s="0" t="e">
        <f t="shared" si="6" ca="1"/>
        <v>#VALUE!</v>
      </c>
      <c r="X240" s="0" t="e">
        <f t="shared" si="7" ca="1"/>
        <v>#VALUE!</v>
      </c>
    </row>
    <row r="241">
      <c r="B241" s="18"/>
      <c r="C241" s="11"/>
      <c r="D241" s="19"/>
      <c r="E241" s="11"/>
      <c r="F241" s="42"/>
      <c r="G241" s="11" t="s">
        <v>17</v>
      </c>
      <c r="I241" s="11" t="s">
        <v>17</v>
      </c>
      <c r="J241" s="11" t="s">
        <v>17</v>
      </c>
      <c r="K241" s="11" t="s">
        <v>17</v>
      </c>
      <c r="L241" s="11" t="s">
        <v>17</v>
      </c>
      <c r="M241" s="11" t="s">
        <v>17</v>
      </c>
      <c r="N241" s="11" t="s">
        <v>17</v>
      </c>
      <c r="O241" s="11" t="s">
        <v>17</v>
      </c>
      <c r="P241" s="10" t="str">
        <f>IF(I241="-",'Policy Clause Build'!C$2,'Configuration Area'!I241)</f>
        <v>AR</v>
      </c>
      <c r="Q241" s="10" t="str">
        <f>IF(IF(K241="-","Yes",K241)="Yes",'Policy Clause Build'!C$3,IF(J241="-",'Policy Clause Build'!C$3,IF(ISNUMBER(SEARCH('Policy Clause Build'!C$3,'Configuration Area'!J241))=TRUE,'Policy Clause Build'!C$3,'Configuration Area'!J241)))</f>
        <v>Air</v>
      </c>
      <c r="R241" s="10" t="str">
        <f>IF(IF(M241="-","Yes",M241)="Yes",'Policy Clause Build'!C$4,IF(L241="-",'Policy Clause Build'!C$4,'Configuration Area'!L241))</f>
        <v>Dry</v>
      </c>
      <c r="S241" s="10" t="str">
        <f>IF(IF(O241="-","Yes",O241)="Yes","Yes",IF(N241='Policy Clause Build'!C$5,"Yes","No"))</f>
        <v>Yes</v>
      </c>
      <c r="T241" s="11" t="s">
        <v>17</v>
      </c>
      <c r="U241" s="11" t="s">
        <v>17</v>
      </c>
      <c r="W241" s="0" t="e">
        <f t="shared" si="6" ca="1"/>
        <v>#VALUE!</v>
      </c>
      <c r="X241" s="0" t="e">
        <f t="shared" si="7" ca="1"/>
        <v>#VALUE!</v>
      </c>
    </row>
    <row r="242">
      <c r="B242" s="18"/>
      <c r="C242" s="11"/>
      <c r="D242" s="19"/>
      <c r="E242" s="11"/>
      <c r="F242" s="42"/>
      <c r="G242" s="11" t="s">
        <v>17</v>
      </c>
      <c r="I242" s="11" t="s">
        <v>17</v>
      </c>
      <c r="J242" s="11" t="s">
        <v>17</v>
      </c>
      <c r="K242" s="11" t="s">
        <v>17</v>
      </c>
      <c r="L242" s="11" t="s">
        <v>17</v>
      </c>
      <c r="M242" s="11" t="s">
        <v>17</v>
      </c>
      <c r="N242" s="11" t="s">
        <v>17</v>
      </c>
      <c r="O242" s="11" t="s">
        <v>17</v>
      </c>
      <c r="P242" s="10" t="str">
        <f>IF(I242="-",'Policy Clause Build'!C$2,'Configuration Area'!I242)</f>
        <v>AR</v>
      </c>
      <c r="Q242" s="10" t="str">
        <f>IF(IF(K242="-","Yes",K242)="Yes",'Policy Clause Build'!C$3,IF(J242="-",'Policy Clause Build'!C$3,IF(ISNUMBER(SEARCH('Policy Clause Build'!C$3,'Configuration Area'!J242))=TRUE,'Policy Clause Build'!C$3,'Configuration Area'!J242)))</f>
        <v>Air</v>
      </c>
      <c r="R242" s="10" t="str">
        <f>IF(IF(M242="-","Yes",M242)="Yes",'Policy Clause Build'!C$4,IF(L242="-",'Policy Clause Build'!C$4,'Configuration Area'!L242))</f>
        <v>Dry</v>
      </c>
      <c r="S242" s="10" t="str">
        <f>IF(IF(O242="-","Yes",O242)="Yes","Yes",IF(N242='Policy Clause Build'!C$5,"Yes","No"))</f>
        <v>Yes</v>
      </c>
      <c r="T242" s="11" t="s">
        <v>17</v>
      </c>
      <c r="U242" s="11" t="s">
        <v>17</v>
      </c>
      <c r="W242" s="0" t="e">
        <f t="shared" si="6" ca="1"/>
        <v>#VALUE!</v>
      </c>
      <c r="X242" s="0" t="e">
        <f t="shared" si="7" ca="1"/>
        <v>#VALUE!</v>
      </c>
    </row>
    <row r="243">
      <c r="B243" s="18"/>
      <c r="C243" s="11"/>
      <c r="D243" s="19"/>
      <c r="E243" s="11"/>
      <c r="F243" s="42"/>
      <c r="G243" s="11" t="s">
        <v>17</v>
      </c>
      <c r="I243" s="11" t="s">
        <v>17</v>
      </c>
      <c r="J243" s="11" t="s">
        <v>17</v>
      </c>
      <c r="K243" s="11" t="s">
        <v>17</v>
      </c>
      <c r="L243" s="11" t="s">
        <v>17</v>
      </c>
      <c r="M243" s="11" t="s">
        <v>17</v>
      </c>
      <c r="N243" s="11" t="s">
        <v>17</v>
      </c>
      <c r="O243" s="11" t="s">
        <v>17</v>
      </c>
      <c r="P243" s="10" t="str">
        <f>IF(I243="-",'Policy Clause Build'!C$2,'Configuration Area'!I243)</f>
        <v>AR</v>
      </c>
      <c r="Q243" s="10" t="str">
        <f>IF(IF(K243="-","Yes",K243)="Yes",'Policy Clause Build'!C$3,IF(J243="-",'Policy Clause Build'!C$3,IF(ISNUMBER(SEARCH('Policy Clause Build'!C$3,'Configuration Area'!J243))=TRUE,'Policy Clause Build'!C$3,'Configuration Area'!J243)))</f>
        <v>Air</v>
      </c>
      <c r="R243" s="10" t="str">
        <f>IF(IF(M243="-","Yes",M243)="Yes",'Policy Clause Build'!C$4,IF(L243="-",'Policy Clause Build'!C$4,'Configuration Area'!L243))</f>
        <v>Dry</v>
      </c>
      <c r="S243" s="10" t="str">
        <f>IF(IF(O243="-","Yes",O243)="Yes","Yes",IF(N243='Policy Clause Build'!C$5,"Yes","No"))</f>
        <v>Yes</v>
      </c>
      <c r="T243" s="11" t="s">
        <v>17</v>
      </c>
      <c r="U243" s="11" t="s">
        <v>17</v>
      </c>
      <c r="W243" s="0" t="e">
        <f t="shared" si="6" ca="1"/>
        <v>#VALUE!</v>
      </c>
      <c r="X243" s="0" t="e">
        <f t="shared" si="7" ca="1"/>
        <v>#VALUE!</v>
      </c>
    </row>
    <row r="244">
      <c r="B244" s="18"/>
      <c r="C244" s="11"/>
      <c r="D244" s="19"/>
      <c r="E244" s="11"/>
      <c r="F244" s="42"/>
      <c r="G244" s="11" t="s">
        <v>17</v>
      </c>
      <c r="I244" s="11" t="s">
        <v>17</v>
      </c>
      <c r="J244" s="11" t="s">
        <v>17</v>
      </c>
      <c r="K244" s="11" t="s">
        <v>17</v>
      </c>
      <c r="L244" s="11" t="s">
        <v>17</v>
      </c>
      <c r="M244" s="11" t="s">
        <v>17</v>
      </c>
      <c r="N244" s="11" t="s">
        <v>17</v>
      </c>
      <c r="O244" s="11" t="s">
        <v>17</v>
      </c>
      <c r="P244" s="10" t="str">
        <f>IF(I244="-",'Policy Clause Build'!C$2,'Configuration Area'!I244)</f>
        <v>AR</v>
      </c>
      <c r="Q244" s="10" t="str">
        <f>IF(IF(K244="-","Yes",K244)="Yes",'Policy Clause Build'!C$3,IF(J244="-",'Policy Clause Build'!C$3,IF(ISNUMBER(SEARCH('Policy Clause Build'!C$3,'Configuration Area'!J244))=TRUE,'Policy Clause Build'!C$3,'Configuration Area'!J244)))</f>
        <v>Air</v>
      </c>
      <c r="R244" s="10" t="str">
        <f>IF(IF(M244="-","Yes",M244)="Yes",'Policy Clause Build'!C$4,IF(L244="-",'Policy Clause Build'!C$4,'Configuration Area'!L244))</f>
        <v>Dry</v>
      </c>
      <c r="S244" s="10" t="str">
        <f>IF(IF(O244="-","Yes",O244)="Yes","Yes",IF(N244='Policy Clause Build'!C$5,"Yes","No"))</f>
        <v>Yes</v>
      </c>
      <c r="T244" s="11" t="s">
        <v>17</v>
      </c>
      <c r="U244" s="11" t="s">
        <v>17</v>
      </c>
      <c r="W244" s="0" t="e">
        <f t="shared" si="6" ca="1"/>
        <v>#VALUE!</v>
      </c>
      <c r="X244" s="0" t="e">
        <f t="shared" si="7" ca="1"/>
        <v>#VALUE!</v>
      </c>
    </row>
    <row r="245">
      <c r="B245" s="18"/>
      <c r="C245" s="11"/>
      <c r="D245" s="19"/>
      <c r="E245" s="11"/>
      <c r="F245" s="42"/>
      <c r="G245" s="11" t="s">
        <v>17</v>
      </c>
      <c r="I245" s="11" t="s">
        <v>17</v>
      </c>
      <c r="J245" s="11" t="s">
        <v>17</v>
      </c>
      <c r="K245" s="11" t="s">
        <v>17</v>
      </c>
      <c r="L245" s="11" t="s">
        <v>17</v>
      </c>
      <c r="M245" s="11" t="s">
        <v>17</v>
      </c>
      <c r="N245" s="11" t="s">
        <v>17</v>
      </c>
      <c r="O245" s="11" t="s">
        <v>17</v>
      </c>
      <c r="P245" s="10" t="str">
        <f>IF(I245="-",'Policy Clause Build'!C$2,'Configuration Area'!I245)</f>
        <v>AR</v>
      </c>
      <c r="Q245" s="10" t="str">
        <f>IF(IF(K245="-","Yes",K245)="Yes",'Policy Clause Build'!C$3,IF(J245="-",'Policy Clause Build'!C$3,IF(ISNUMBER(SEARCH('Policy Clause Build'!C$3,'Configuration Area'!J245))=TRUE,'Policy Clause Build'!C$3,'Configuration Area'!J245)))</f>
        <v>Air</v>
      </c>
      <c r="R245" s="10" t="str">
        <f>IF(IF(M245="-","Yes",M245)="Yes",'Policy Clause Build'!C$4,IF(L245="-",'Policy Clause Build'!C$4,'Configuration Area'!L245))</f>
        <v>Dry</v>
      </c>
      <c r="S245" s="10" t="str">
        <f>IF(IF(O245="-","Yes",O245)="Yes","Yes",IF(N245='Policy Clause Build'!C$5,"Yes","No"))</f>
        <v>Yes</v>
      </c>
      <c r="T245" s="11" t="s">
        <v>17</v>
      </c>
      <c r="U245" s="11" t="s">
        <v>17</v>
      </c>
      <c r="W245" s="0" t="e">
        <f t="shared" si="6" ca="1"/>
        <v>#VALUE!</v>
      </c>
      <c r="X245" s="0" t="e">
        <f t="shared" si="7" ca="1"/>
        <v>#VALUE!</v>
      </c>
    </row>
    <row r="246">
      <c r="B246" s="18"/>
      <c r="C246" s="11"/>
      <c r="D246" s="19"/>
      <c r="E246" s="11"/>
      <c r="F246" s="42"/>
      <c r="G246" s="11" t="s">
        <v>17</v>
      </c>
      <c r="I246" s="11" t="s">
        <v>17</v>
      </c>
      <c r="J246" s="11" t="s">
        <v>17</v>
      </c>
      <c r="K246" s="11" t="s">
        <v>17</v>
      </c>
      <c r="L246" s="11" t="s">
        <v>17</v>
      </c>
      <c r="M246" s="11" t="s">
        <v>17</v>
      </c>
      <c r="N246" s="11" t="s">
        <v>17</v>
      </c>
      <c r="O246" s="11" t="s">
        <v>17</v>
      </c>
      <c r="P246" s="10" t="str">
        <f>IF(I246="-",'Policy Clause Build'!C$2,'Configuration Area'!I246)</f>
        <v>AR</v>
      </c>
      <c r="Q246" s="10" t="str">
        <f>IF(IF(K246="-","Yes",K246)="Yes",'Policy Clause Build'!C$3,IF(J246="-",'Policy Clause Build'!C$3,IF(ISNUMBER(SEARCH('Policy Clause Build'!C$3,'Configuration Area'!J246))=TRUE,'Policy Clause Build'!C$3,'Configuration Area'!J246)))</f>
        <v>Air</v>
      </c>
      <c r="R246" s="10" t="str">
        <f>IF(IF(M246="-","Yes",M246)="Yes",'Policy Clause Build'!C$4,IF(L246="-",'Policy Clause Build'!C$4,'Configuration Area'!L246))</f>
        <v>Dry</v>
      </c>
      <c r="S246" s="10" t="str">
        <f>IF(IF(O246="-","Yes",O246)="Yes","Yes",IF(N246='Policy Clause Build'!C$5,"Yes","No"))</f>
        <v>Yes</v>
      </c>
      <c r="T246" s="11" t="s">
        <v>17</v>
      </c>
      <c r="U246" s="11" t="s">
        <v>17</v>
      </c>
      <c r="W246" s="0" t="e">
        <f t="shared" si="6" ca="1"/>
        <v>#VALUE!</v>
      </c>
      <c r="X246" s="0" t="e">
        <f t="shared" si="7" ca="1"/>
        <v>#VALUE!</v>
      </c>
    </row>
    <row r="247">
      <c r="B247" s="18"/>
      <c r="C247" s="11"/>
      <c r="D247" s="19"/>
      <c r="E247" s="11"/>
      <c r="F247" s="42"/>
      <c r="G247" s="11" t="s">
        <v>17</v>
      </c>
      <c r="I247" s="11" t="s">
        <v>17</v>
      </c>
      <c r="J247" s="11" t="s">
        <v>17</v>
      </c>
      <c r="K247" s="11" t="s">
        <v>17</v>
      </c>
      <c r="L247" s="11" t="s">
        <v>17</v>
      </c>
      <c r="M247" s="11" t="s">
        <v>17</v>
      </c>
      <c r="N247" s="11" t="s">
        <v>17</v>
      </c>
      <c r="O247" s="11" t="s">
        <v>17</v>
      </c>
      <c r="P247" s="10" t="str">
        <f>IF(I247="-",'Policy Clause Build'!C$2,'Configuration Area'!I247)</f>
        <v>AR</v>
      </c>
      <c r="Q247" s="10" t="str">
        <f>IF(IF(K247="-","Yes",K247)="Yes",'Policy Clause Build'!C$3,IF(J247="-",'Policy Clause Build'!C$3,IF(ISNUMBER(SEARCH('Policy Clause Build'!C$3,'Configuration Area'!J247))=TRUE,'Policy Clause Build'!C$3,'Configuration Area'!J247)))</f>
        <v>Air</v>
      </c>
      <c r="R247" s="10" t="str">
        <f>IF(IF(M247="-","Yes",M247)="Yes",'Policy Clause Build'!C$4,IF(L247="-",'Policy Clause Build'!C$4,'Configuration Area'!L247))</f>
        <v>Dry</v>
      </c>
      <c r="S247" s="10" t="str">
        <f>IF(IF(O247="-","Yes",O247)="Yes","Yes",IF(N247='Policy Clause Build'!C$5,"Yes","No"))</f>
        <v>Yes</v>
      </c>
      <c r="T247" s="11" t="s">
        <v>17</v>
      </c>
      <c r="U247" s="11" t="s">
        <v>17</v>
      </c>
      <c r="W247" s="0" t="e">
        <f t="shared" si="6" ca="1"/>
        <v>#VALUE!</v>
      </c>
      <c r="X247" s="0" t="e">
        <f t="shared" si="7" ca="1"/>
        <v>#VALUE!</v>
      </c>
    </row>
    <row r="248">
      <c r="B248" s="18"/>
      <c r="C248" s="11"/>
      <c r="D248" s="19"/>
      <c r="E248" s="11"/>
      <c r="F248" s="42"/>
      <c r="G248" s="11" t="s">
        <v>17</v>
      </c>
      <c r="I248" s="11" t="s">
        <v>17</v>
      </c>
      <c r="J248" s="11" t="s">
        <v>17</v>
      </c>
      <c r="K248" s="11" t="s">
        <v>17</v>
      </c>
      <c r="L248" s="11" t="s">
        <v>17</v>
      </c>
      <c r="M248" s="11" t="s">
        <v>17</v>
      </c>
      <c r="N248" s="11" t="s">
        <v>17</v>
      </c>
      <c r="O248" s="11" t="s">
        <v>17</v>
      </c>
      <c r="P248" s="10" t="str">
        <f>IF(I248="-",'Policy Clause Build'!C$2,'Configuration Area'!I248)</f>
        <v>AR</v>
      </c>
      <c r="Q248" s="10" t="str">
        <f>IF(IF(K248="-","Yes",K248)="Yes",'Policy Clause Build'!C$3,IF(J248="-",'Policy Clause Build'!C$3,IF(ISNUMBER(SEARCH('Policy Clause Build'!C$3,'Configuration Area'!J248))=TRUE,'Policy Clause Build'!C$3,'Configuration Area'!J248)))</f>
        <v>Air</v>
      </c>
      <c r="R248" s="10" t="str">
        <f>IF(IF(M248="-","Yes",M248)="Yes",'Policy Clause Build'!C$4,IF(L248="-",'Policy Clause Build'!C$4,'Configuration Area'!L248))</f>
        <v>Dry</v>
      </c>
      <c r="S248" s="10" t="str">
        <f>IF(IF(O248="-","Yes",O248)="Yes","Yes",IF(N248='Policy Clause Build'!C$5,"Yes","No"))</f>
        <v>Yes</v>
      </c>
      <c r="T248" s="11" t="s">
        <v>17</v>
      </c>
      <c r="U248" s="11" t="s">
        <v>17</v>
      </c>
      <c r="W248" s="0" t="e">
        <f t="shared" si="6" ca="1"/>
        <v>#VALUE!</v>
      </c>
      <c r="X248" s="0" t="e">
        <f t="shared" si="7" ca="1"/>
        <v>#VALUE!</v>
      </c>
    </row>
    <row r="249">
      <c r="B249" s="18"/>
      <c r="C249" s="11"/>
      <c r="D249" s="19"/>
      <c r="E249" s="11"/>
      <c r="F249" s="42"/>
      <c r="G249" s="11" t="s">
        <v>17</v>
      </c>
      <c r="I249" s="11" t="s">
        <v>17</v>
      </c>
      <c r="J249" s="11" t="s">
        <v>17</v>
      </c>
      <c r="K249" s="11" t="s">
        <v>17</v>
      </c>
      <c r="L249" s="11" t="s">
        <v>17</v>
      </c>
      <c r="M249" s="11" t="s">
        <v>17</v>
      </c>
      <c r="N249" s="11" t="s">
        <v>17</v>
      </c>
      <c r="O249" s="11" t="s">
        <v>17</v>
      </c>
      <c r="P249" s="10" t="str">
        <f>IF(I249="-",'Policy Clause Build'!C$2,'Configuration Area'!I249)</f>
        <v>AR</v>
      </c>
      <c r="Q249" s="10" t="str">
        <f>IF(IF(K249="-","Yes",K249)="Yes",'Policy Clause Build'!C$3,IF(J249="-",'Policy Clause Build'!C$3,IF(ISNUMBER(SEARCH('Policy Clause Build'!C$3,'Configuration Area'!J249))=TRUE,'Policy Clause Build'!C$3,'Configuration Area'!J249)))</f>
        <v>Air</v>
      </c>
      <c r="R249" s="10" t="str">
        <f>IF(IF(M249="-","Yes",M249)="Yes",'Policy Clause Build'!C$4,IF(L249="-",'Policy Clause Build'!C$4,'Configuration Area'!L249))</f>
        <v>Dry</v>
      </c>
      <c r="S249" s="10" t="str">
        <f>IF(IF(O249="-","Yes",O249)="Yes","Yes",IF(N249='Policy Clause Build'!C$5,"Yes","No"))</f>
        <v>Yes</v>
      </c>
      <c r="T249" s="11" t="s">
        <v>17</v>
      </c>
      <c r="U249" s="11" t="s">
        <v>17</v>
      </c>
      <c r="W249" s="0" t="e">
        <f t="shared" si="6" ca="1"/>
        <v>#VALUE!</v>
      </c>
      <c r="X249" s="0" t="e">
        <f t="shared" si="7" ca="1"/>
        <v>#VALUE!</v>
      </c>
    </row>
    <row r="250">
      <c r="B250" s="18"/>
      <c r="C250" s="11"/>
      <c r="D250" s="19"/>
      <c r="E250" s="11"/>
      <c r="F250" s="42"/>
      <c r="G250" s="11" t="s">
        <v>17</v>
      </c>
      <c r="I250" s="11" t="s">
        <v>17</v>
      </c>
      <c r="J250" s="11" t="s">
        <v>17</v>
      </c>
      <c r="K250" s="11" t="s">
        <v>17</v>
      </c>
      <c r="L250" s="11" t="s">
        <v>17</v>
      </c>
      <c r="M250" s="11" t="s">
        <v>17</v>
      </c>
      <c r="N250" s="11" t="s">
        <v>17</v>
      </c>
      <c r="O250" s="11" t="s">
        <v>17</v>
      </c>
      <c r="P250" s="10" t="str">
        <f>IF(I250="-",'Policy Clause Build'!C$2,'Configuration Area'!I250)</f>
        <v>AR</v>
      </c>
      <c r="Q250" s="10" t="str">
        <f>IF(IF(K250="-","Yes",K250)="Yes",'Policy Clause Build'!C$3,IF(J250="-",'Policy Clause Build'!C$3,IF(ISNUMBER(SEARCH('Policy Clause Build'!C$3,'Configuration Area'!J250))=TRUE,'Policy Clause Build'!C$3,'Configuration Area'!J250)))</f>
        <v>Air</v>
      </c>
      <c r="R250" s="10" t="str">
        <f>IF(IF(M250="-","Yes",M250)="Yes",'Policy Clause Build'!C$4,IF(L250="-",'Policy Clause Build'!C$4,'Configuration Area'!L250))</f>
        <v>Dry</v>
      </c>
      <c r="S250" s="10" t="str">
        <f>IF(IF(O250="-","Yes",O250)="Yes","Yes",IF(N250='Policy Clause Build'!C$5,"Yes","No"))</f>
        <v>Yes</v>
      </c>
      <c r="T250" s="11" t="s">
        <v>17</v>
      </c>
      <c r="U250" s="11" t="s">
        <v>17</v>
      </c>
      <c r="W250" s="0" t="e">
        <f t="shared" si="6" ca="1"/>
        <v>#VALUE!</v>
      </c>
      <c r="X250" s="0" t="e">
        <f t="shared" si="7" ca="1"/>
        <v>#VALUE!</v>
      </c>
    </row>
    <row r="251">
      <c r="B251" s="18"/>
      <c r="C251" s="11"/>
      <c r="D251" s="19"/>
      <c r="E251" s="11"/>
      <c r="F251" s="42"/>
      <c r="G251" s="11" t="s">
        <v>17</v>
      </c>
      <c r="I251" s="11" t="s">
        <v>17</v>
      </c>
      <c r="J251" s="11" t="s">
        <v>17</v>
      </c>
      <c r="K251" s="11" t="s">
        <v>17</v>
      </c>
      <c r="L251" s="11" t="s">
        <v>17</v>
      </c>
      <c r="M251" s="11" t="s">
        <v>17</v>
      </c>
      <c r="N251" s="11" t="s">
        <v>17</v>
      </c>
      <c r="O251" s="11" t="s">
        <v>17</v>
      </c>
      <c r="P251" s="10" t="str">
        <f>IF(I251="-",'Policy Clause Build'!C$2,'Configuration Area'!I251)</f>
        <v>AR</v>
      </c>
      <c r="Q251" s="10" t="str">
        <f>IF(IF(K251="-","Yes",K251)="Yes",'Policy Clause Build'!C$3,IF(J251="-",'Policy Clause Build'!C$3,IF(ISNUMBER(SEARCH('Policy Clause Build'!C$3,'Configuration Area'!J251))=TRUE,'Policy Clause Build'!C$3,'Configuration Area'!J251)))</f>
        <v>Air</v>
      </c>
      <c r="R251" s="10" t="str">
        <f>IF(IF(M251="-","Yes",M251)="Yes",'Policy Clause Build'!C$4,IF(L251="-",'Policy Clause Build'!C$4,'Configuration Area'!L251))</f>
        <v>Dry</v>
      </c>
      <c r="S251" s="10" t="str">
        <f>IF(IF(O251="-","Yes",O251)="Yes","Yes",IF(N251='Policy Clause Build'!C$5,"Yes","No"))</f>
        <v>Yes</v>
      </c>
      <c r="T251" s="11" t="s">
        <v>17</v>
      </c>
      <c r="U251" s="11" t="s">
        <v>17</v>
      </c>
      <c r="W251" s="0" t="e">
        <f t="shared" si="6" ca="1"/>
        <v>#VALUE!</v>
      </c>
      <c r="X251" s="0" t="e">
        <f t="shared" si="7" ca="1"/>
        <v>#VALUE!</v>
      </c>
    </row>
    <row r="252">
      <c r="B252" s="18"/>
      <c r="C252" s="11"/>
      <c r="D252" s="19"/>
      <c r="E252" s="11"/>
      <c r="F252" s="42"/>
      <c r="G252" s="11" t="s">
        <v>17</v>
      </c>
      <c r="I252" s="11" t="s">
        <v>17</v>
      </c>
      <c r="J252" s="11" t="s">
        <v>17</v>
      </c>
      <c r="K252" s="11" t="s">
        <v>17</v>
      </c>
      <c r="L252" s="11" t="s">
        <v>17</v>
      </c>
      <c r="M252" s="11" t="s">
        <v>17</v>
      </c>
      <c r="N252" s="11" t="s">
        <v>17</v>
      </c>
      <c r="O252" s="11" t="s">
        <v>17</v>
      </c>
      <c r="P252" s="10" t="str">
        <f>IF(I252="-",'Policy Clause Build'!C$2,'Configuration Area'!I252)</f>
        <v>AR</v>
      </c>
      <c r="Q252" s="10" t="str">
        <f>IF(IF(K252="-","Yes",K252)="Yes",'Policy Clause Build'!C$3,IF(J252="-",'Policy Clause Build'!C$3,IF(ISNUMBER(SEARCH('Policy Clause Build'!C$3,'Configuration Area'!J252))=TRUE,'Policy Clause Build'!C$3,'Configuration Area'!J252)))</f>
        <v>Air</v>
      </c>
      <c r="R252" s="10" t="str">
        <f>IF(IF(M252="-","Yes",M252)="Yes",'Policy Clause Build'!C$4,IF(L252="-",'Policy Clause Build'!C$4,'Configuration Area'!L252))</f>
        <v>Dry</v>
      </c>
      <c r="S252" s="10" t="str">
        <f>IF(IF(O252="-","Yes",O252)="Yes","Yes",IF(N252='Policy Clause Build'!C$5,"Yes","No"))</f>
        <v>Yes</v>
      </c>
      <c r="T252" s="11" t="s">
        <v>17</v>
      </c>
      <c r="U252" s="11" t="s">
        <v>17</v>
      </c>
      <c r="W252" s="0" t="e">
        <f t="shared" si="6" ca="1"/>
        <v>#VALUE!</v>
      </c>
      <c r="X252" s="0" t="e">
        <f t="shared" si="7" ca="1"/>
        <v>#VALUE!</v>
      </c>
    </row>
    <row r="253">
      <c r="B253" s="18"/>
      <c r="C253" s="11"/>
      <c r="D253" s="19"/>
      <c r="E253" s="11"/>
      <c r="F253" s="42"/>
      <c r="G253" s="11" t="s">
        <v>17</v>
      </c>
      <c r="I253" s="11" t="s">
        <v>17</v>
      </c>
      <c r="J253" s="11" t="s">
        <v>17</v>
      </c>
      <c r="K253" s="11" t="s">
        <v>17</v>
      </c>
      <c r="L253" s="11" t="s">
        <v>17</v>
      </c>
      <c r="M253" s="11" t="s">
        <v>17</v>
      </c>
      <c r="N253" s="11" t="s">
        <v>17</v>
      </c>
      <c r="O253" s="11" t="s">
        <v>17</v>
      </c>
      <c r="P253" s="10" t="str">
        <f>IF(I253="-",'Policy Clause Build'!C$2,'Configuration Area'!I253)</f>
        <v>AR</v>
      </c>
      <c r="Q253" s="10" t="str">
        <f>IF(IF(K253="-","Yes",K253)="Yes",'Policy Clause Build'!C$3,IF(J253="-",'Policy Clause Build'!C$3,IF(ISNUMBER(SEARCH('Policy Clause Build'!C$3,'Configuration Area'!J253))=TRUE,'Policy Clause Build'!C$3,'Configuration Area'!J253)))</f>
        <v>Air</v>
      </c>
      <c r="R253" s="10" t="str">
        <f>IF(IF(M253="-","Yes",M253)="Yes",'Policy Clause Build'!C$4,IF(L253="-",'Policy Clause Build'!C$4,'Configuration Area'!L253))</f>
        <v>Dry</v>
      </c>
      <c r="S253" s="10" t="str">
        <f>IF(IF(O253="-","Yes",O253)="Yes","Yes",IF(N253='Policy Clause Build'!C$5,"Yes","No"))</f>
        <v>Yes</v>
      </c>
      <c r="T253" s="11" t="s">
        <v>17</v>
      </c>
      <c r="U253" s="11" t="s">
        <v>17</v>
      </c>
      <c r="W253" s="0" t="e">
        <f t="shared" si="6" ca="1"/>
        <v>#VALUE!</v>
      </c>
      <c r="X253" s="0" t="e">
        <f t="shared" si="7" ca="1"/>
        <v>#VALUE!</v>
      </c>
    </row>
    <row r="254">
      <c r="B254" s="18"/>
      <c r="C254" s="11"/>
      <c r="D254" s="19"/>
      <c r="E254" s="11"/>
      <c r="F254" s="42"/>
      <c r="G254" s="11" t="s">
        <v>17</v>
      </c>
      <c r="I254" s="11" t="s">
        <v>17</v>
      </c>
      <c r="J254" s="11" t="s">
        <v>17</v>
      </c>
      <c r="K254" s="11" t="s">
        <v>17</v>
      </c>
      <c r="L254" s="11" t="s">
        <v>17</v>
      </c>
      <c r="M254" s="11" t="s">
        <v>17</v>
      </c>
      <c r="N254" s="11" t="s">
        <v>17</v>
      </c>
      <c r="O254" s="11" t="s">
        <v>17</v>
      </c>
      <c r="P254" s="10" t="str">
        <f>IF(I254="-",'Policy Clause Build'!C$2,'Configuration Area'!I254)</f>
        <v>AR</v>
      </c>
      <c r="Q254" s="10" t="str">
        <f>IF(IF(K254="-","Yes",K254)="Yes",'Policy Clause Build'!C$3,IF(J254="-",'Policy Clause Build'!C$3,IF(ISNUMBER(SEARCH('Policy Clause Build'!C$3,'Configuration Area'!J254))=TRUE,'Policy Clause Build'!C$3,'Configuration Area'!J254)))</f>
        <v>Air</v>
      </c>
      <c r="R254" s="10" t="str">
        <f>IF(IF(M254="-","Yes",M254)="Yes",'Policy Clause Build'!C$4,IF(L254="-",'Policy Clause Build'!C$4,'Configuration Area'!L254))</f>
        <v>Dry</v>
      </c>
      <c r="S254" s="10" t="str">
        <f>IF(IF(O254="-","Yes",O254)="Yes","Yes",IF(N254='Policy Clause Build'!C$5,"Yes","No"))</f>
        <v>Yes</v>
      </c>
      <c r="T254" s="11" t="s">
        <v>17</v>
      </c>
      <c r="U254" s="11" t="s">
        <v>17</v>
      </c>
      <c r="W254" s="0" t="e">
        <f t="shared" si="6" ca="1"/>
        <v>#VALUE!</v>
      </c>
      <c r="X254" s="0" t="e">
        <f t="shared" si="7" ca="1"/>
        <v>#VALUE!</v>
      </c>
    </row>
    <row r="255">
      <c r="B255" s="18"/>
      <c r="C255" s="11"/>
      <c r="D255" s="19"/>
      <c r="E255" s="11"/>
      <c r="F255" s="42"/>
      <c r="G255" s="11" t="s">
        <v>17</v>
      </c>
      <c r="I255" s="11" t="s">
        <v>17</v>
      </c>
      <c r="J255" s="11" t="s">
        <v>17</v>
      </c>
      <c r="K255" s="11" t="s">
        <v>17</v>
      </c>
      <c r="L255" s="11" t="s">
        <v>17</v>
      </c>
      <c r="M255" s="11" t="s">
        <v>17</v>
      </c>
      <c r="N255" s="11" t="s">
        <v>17</v>
      </c>
      <c r="O255" s="11" t="s">
        <v>17</v>
      </c>
      <c r="P255" s="10" t="str">
        <f>IF(I255="-",'Policy Clause Build'!C$2,'Configuration Area'!I255)</f>
        <v>AR</v>
      </c>
      <c r="Q255" s="10" t="str">
        <f>IF(IF(K255="-","Yes",K255)="Yes",'Policy Clause Build'!C$3,IF(J255="-",'Policy Clause Build'!C$3,IF(ISNUMBER(SEARCH('Policy Clause Build'!C$3,'Configuration Area'!J255))=TRUE,'Policy Clause Build'!C$3,'Configuration Area'!J255)))</f>
        <v>Air</v>
      </c>
      <c r="R255" s="10" t="str">
        <f>IF(IF(M255="-","Yes",M255)="Yes",'Policy Clause Build'!C$4,IF(L255="-",'Policy Clause Build'!C$4,'Configuration Area'!L255))</f>
        <v>Dry</v>
      </c>
      <c r="S255" s="10" t="str">
        <f>IF(IF(O255="-","Yes",O255)="Yes","Yes",IF(N255='Policy Clause Build'!C$5,"Yes","No"))</f>
        <v>Yes</v>
      </c>
      <c r="T255" s="11" t="s">
        <v>17</v>
      </c>
      <c r="U255" s="11" t="s">
        <v>17</v>
      </c>
      <c r="W255" s="0" t="e">
        <f t="shared" si="6" ca="1"/>
        <v>#VALUE!</v>
      </c>
      <c r="X255" s="0" t="e">
        <f t="shared" si="7" ca="1"/>
        <v>#VALUE!</v>
      </c>
    </row>
    <row r="256">
      <c r="B256" s="18"/>
      <c r="C256" s="11"/>
      <c r="D256" s="19"/>
      <c r="E256" s="11"/>
      <c r="F256" s="42"/>
      <c r="G256" s="11" t="s">
        <v>17</v>
      </c>
      <c r="I256" s="11" t="s">
        <v>17</v>
      </c>
      <c r="J256" s="11" t="s">
        <v>17</v>
      </c>
      <c r="K256" s="11" t="s">
        <v>17</v>
      </c>
      <c r="L256" s="11" t="s">
        <v>17</v>
      </c>
      <c r="M256" s="11" t="s">
        <v>17</v>
      </c>
      <c r="N256" s="11" t="s">
        <v>17</v>
      </c>
      <c r="O256" s="11" t="s">
        <v>17</v>
      </c>
      <c r="P256" s="10" t="str">
        <f>IF(I256="-",'Policy Clause Build'!C$2,'Configuration Area'!I256)</f>
        <v>AR</v>
      </c>
      <c r="Q256" s="10" t="str">
        <f>IF(IF(K256="-","Yes",K256)="Yes",'Policy Clause Build'!C$3,IF(J256="-",'Policy Clause Build'!C$3,IF(ISNUMBER(SEARCH('Policy Clause Build'!C$3,'Configuration Area'!J256))=TRUE,'Policy Clause Build'!C$3,'Configuration Area'!J256)))</f>
        <v>Air</v>
      </c>
      <c r="R256" s="10" t="str">
        <f>IF(IF(M256="-","Yes",M256)="Yes",'Policy Clause Build'!C$4,IF(L256="-",'Policy Clause Build'!C$4,'Configuration Area'!L256))</f>
        <v>Dry</v>
      </c>
      <c r="S256" s="10" t="str">
        <f>IF(IF(O256="-","Yes",O256)="Yes","Yes",IF(N256='Policy Clause Build'!C$5,"Yes","No"))</f>
        <v>Yes</v>
      </c>
      <c r="T256" s="11" t="s">
        <v>17</v>
      </c>
      <c r="U256" s="11" t="s">
        <v>17</v>
      </c>
      <c r="W256" s="0" t="e">
        <f t="shared" si="6" ca="1"/>
        <v>#VALUE!</v>
      </c>
      <c r="X256" s="0" t="e">
        <f t="shared" si="7" ca="1"/>
        <v>#VALUE!</v>
      </c>
    </row>
    <row r="257">
      <c r="B257" s="18"/>
      <c r="C257" s="11"/>
      <c r="D257" s="19"/>
      <c r="E257" s="11"/>
      <c r="F257" s="42"/>
      <c r="G257" s="11" t="s">
        <v>17</v>
      </c>
      <c r="I257" s="11" t="s">
        <v>17</v>
      </c>
      <c r="J257" s="11" t="s">
        <v>17</v>
      </c>
      <c r="K257" s="11" t="s">
        <v>17</v>
      </c>
      <c r="L257" s="11" t="s">
        <v>17</v>
      </c>
      <c r="M257" s="11" t="s">
        <v>17</v>
      </c>
      <c r="N257" s="11" t="s">
        <v>17</v>
      </c>
      <c r="O257" s="11" t="s">
        <v>17</v>
      </c>
      <c r="P257" s="10" t="str">
        <f>IF(I257="-",'Policy Clause Build'!C$2,'Configuration Area'!I257)</f>
        <v>AR</v>
      </c>
      <c r="Q257" s="10" t="str">
        <f>IF(IF(K257="-","Yes",K257)="Yes",'Policy Clause Build'!C$3,IF(J257="-",'Policy Clause Build'!C$3,IF(ISNUMBER(SEARCH('Policy Clause Build'!C$3,'Configuration Area'!J257))=TRUE,'Policy Clause Build'!C$3,'Configuration Area'!J257)))</f>
        <v>Air</v>
      </c>
      <c r="R257" s="10" t="str">
        <f>IF(IF(M257="-","Yes",M257)="Yes",'Policy Clause Build'!C$4,IF(L257="-",'Policy Clause Build'!C$4,'Configuration Area'!L257))</f>
        <v>Dry</v>
      </c>
      <c r="S257" s="10" t="str">
        <f>IF(IF(O257="-","Yes",O257)="Yes","Yes",IF(N257='Policy Clause Build'!C$5,"Yes","No"))</f>
        <v>Yes</v>
      </c>
      <c r="T257" s="11" t="s">
        <v>17</v>
      </c>
      <c r="U257" s="11" t="s">
        <v>17</v>
      </c>
      <c r="W257" s="0" t="e">
        <f t="shared" si="6" ca="1"/>
        <v>#VALUE!</v>
      </c>
      <c r="X257" s="0" t="e">
        <f t="shared" si="7" ca="1"/>
        <v>#VALUE!</v>
      </c>
    </row>
    <row r="258">
      <c r="B258" s="18"/>
      <c r="C258" s="11"/>
      <c r="D258" s="19"/>
      <c r="E258" s="11"/>
      <c r="F258" s="42"/>
      <c r="G258" s="11" t="s">
        <v>17</v>
      </c>
      <c r="I258" s="11" t="s">
        <v>17</v>
      </c>
      <c r="J258" s="11" t="s">
        <v>17</v>
      </c>
      <c r="K258" s="11" t="s">
        <v>17</v>
      </c>
      <c r="L258" s="11" t="s">
        <v>17</v>
      </c>
      <c r="M258" s="11" t="s">
        <v>17</v>
      </c>
      <c r="N258" s="11" t="s">
        <v>17</v>
      </c>
      <c r="O258" s="11" t="s">
        <v>17</v>
      </c>
      <c r="P258" s="10" t="str">
        <f>IF(I258="-",'Policy Clause Build'!C$2,'Configuration Area'!I258)</f>
        <v>AR</v>
      </c>
      <c r="Q258" s="10" t="str">
        <f>IF(IF(K258="-","Yes",K258)="Yes",'Policy Clause Build'!C$3,IF(J258="-",'Policy Clause Build'!C$3,IF(ISNUMBER(SEARCH('Policy Clause Build'!C$3,'Configuration Area'!J258))=TRUE,'Policy Clause Build'!C$3,'Configuration Area'!J258)))</f>
        <v>Air</v>
      </c>
      <c r="R258" s="10" t="str">
        <f>IF(IF(M258="-","Yes",M258)="Yes",'Policy Clause Build'!C$4,IF(L258="-",'Policy Clause Build'!C$4,'Configuration Area'!L258))</f>
        <v>Dry</v>
      </c>
      <c r="S258" s="10" t="str">
        <f>IF(IF(O258="-","Yes",O258)="Yes","Yes",IF(N258='Policy Clause Build'!C$5,"Yes","No"))</f>
        <v>Yes</v>
      </c>
      <c r="T258" s="11" t="s">
        <v>17</v>
      </c>
      <c r="U258" s="11" t="s">
        <v>17</v>
      </c>
      <c r="W258" s="0" t="e">
        <f t="shared" si="6" ca="1"/>
        <v>#VALUE!</v>
      </c>
      <c r="X258" s="0" t="e">
        <f t="shared" si="7" ca="1"/>
        <v>#VALUE!</v>
      </c>
    </row>
    <row r="259">
      <c r="B259" s="18"/>
      <c r="C259" s="11"/>
      <c r="D259" s="19"/>
      <c r="E259" s="11"/>
      <c r="F259" s="42"/>
      <c r="G259" s="11" t="s">
        <v>17</v>
      </c>
      <c r="I259" s="11" t="s">
        <v>17</v>
      </c>
      <c r="J259" s="11" t="s">
        <v>17</v>
      </c>
      <c r="K259" s="11" t="s">
        <v>17</v>
      </c>
      <c r="L259" s="11" t="s">
        <v>17</v>
      </c>
      <c r="M259" s="11" t="s">
        <v>17</v>
      </c>
      <c r="N259" s="11" t="s">
        <v>17</v>
      </c>
      <c r="O259" s="11" t="s">
        <v>17</v>
      </c>
      <c r="P259" s="10" t="str">
        <f>IF(I259="-",'Policy Clause Build'!C$2,'Configuration Area'!I259)</f>
        <v>AR</v>
      </c>
      <c r="Q259" s="10" t="str">
        <f>IF(IF(K259="-","Yes",K259)="Yes",'Policy Clause Build'!C$3,IF(J259="-",'Policy Clause Build'!C$3,IF(ISNUMBER(SEARCH('Policy Clause Build'!C$3,'Configuration Area'!J259))=TRUE,'Policy Clause Build'!C$3,'Configuration Area'!J259)))</f>
        <v>Air</v>
      </c>
      <c r="R259" s="10" t="str">
        <f>IF(IF(M259="-","Yes",M259)="Yes",'Policy Clause Build'!C$4,IF(L259="-",'Policy Clause Build'!C$4,'Configuration Area'!L259))</f>
        <v>Dry</v>
      </c>
      <c r="S259" s="10" t="str">
        <f>IF(IF(O259="-","Yes",O259)="Yes","Yes",IF(N259='Policy Clause Build'!C$5,"Yes","No"))</f>
        <v>Yes</v>
      </c>
      <c r="T259" s="11" t="s">
        <v>17</v>
      </c>
      <c r="U259" s="11" t="s">
        <v>17</v>
      </c>
      <c r="W259" s="0" t="e">
        <f t="shared" si="6" ca="1"/>
        <v>#VALUE!</v>
      </c>
      <c r="X259" s="0" t="e">
        <f t="shared" si="7" ca="1"/>
        <v>#VALUE!</v>
      </c>
    </row>
    <row r="260">
      <c r="B260" s="18"/>
      <c r="C260" s="11"/>
      <c r="D260" s="19"/>
      <c r="E260" s="11"/>
      <c r="F260" s="42"/>
      <c r="G260" s="11" t="s">
        <v>17</v>
      </c>
      <c r="I260" s="11" t="s">
        <v>17</v>
      </c>
      <c r="J260" s="11" t="s">
        <v>17</v>
      </c>
      <c r="K260" s="11" t="s">
        <v>17</v>
      </c>
      <c r="L260" s="11" t="s">
        <v>17</v>
      </c>
      <c r="M260" s="11" t="s">
        <v>17</v>
      </c>
      <c r="N260" s="11" t="s">
        <v>17</v>
      </c>
      <c r="O260" s="11" t="s">
        <v>17</v>
      </c>
      <c r="P260" s="10" t="str">
        <f>IF(I260="-",'Policy Clause Build'!C$2,'Configuration Area'!I260)</f>
        <v>AR</v>
      </c>
      <c r="Q260" s="10" t="str">
        <f>IF(IF(K260="-","Yes",K260)="Yes",'Policy Clause Build'!C$3,IF(J260="-",'Policy Clause Build'!C$3,IF(ISNUMBER(SEARCH('Policy Clause Build'!C$3,'Configuration Area'!J260))=TRUE,'Policy Clause Build'!C$3,'Configuration Area'!J260)))</f>
        <v>Air</v>
      </c>
      <c r="R260" s="10" t="str">
        <f>IF(IF(M260="-","Yes",M260)="Yes",'Policy Clause Build'!C$4,IF(L260="-",'Policy Clause Build'!C$4,'Configuration Area'!L260))</f>
        <v>Dry</v>
      </c>
      <c r="S260" s="10" t="str">
        <f>IF(IF(O260="-","Yes",O260)="Yes","Yes",IF(N260='Policy Clause Build'!C$5,"Yes","No"))</f>
        <v>Yes</v>
      </c>
      <c r="T260" s="11" t="s">
        <v>17</v>
      </c>
      <c r="U260" s="11" t="s">
        <v>17</v>
      </c>
      <c r="W260" s="0" t="e">
        <f t="shared" si="6" ca="1"/>
        <v>#VALUE!</v>
      </c>
      <c r="X260" s="0" t="e">
        <f t="shared" si="7" ca="1"/>
        <v>#VALUE!</v>
      </c>
    </row>
    <row r="261">
      <c r="B261" s="18"/>
      <c r="C261" s="11"/>
      <c r="D261" s="19"/>
      <c r="E261" s="11"/>
      <c r="F261" s="42"/>
      <c r="G261" s="11" t="s">
        <v>17</v>
      </c>
      <c r="I261" s="11" t="s">
        <v>17</v>
      </c>
      <c r="J261" s="11" t="s">
        <v>17</v>
      </c>
      <c r="K261" s="11" t="s">
        <v>17</v>
      </c>
      <c r="L261" s="11" t="s">
        <v>17</v>
      </c>
      <c r="M261" s="11" t="s">
        <v>17</v>
      </c>
      <c r="N261" s="11" t="s">
        <v>17</v>
      </c>
      <c r="O261" s="11" t="s">
        <v>17</v>
      </c>
      <c r="P261" s="10" t="str">
        <f>IF(I261="-",'Policy Clause Build'!C$2,'Configuration Area'!I261)</f>
        <v>AR</v>
      </c>
      <c r="Q261" s="10" t="str">
        <f>IF(IF(K261="-","Yes",K261)="Yes",'Policy Clause Build'!C$3,IF(J261="-",'Policy Clause Build'!C$3,IF(ISNUMBER(SEARCH('Policy Clause Build'!C$3,'Configuration Area'!J261))=TRUE,'Policy Clause Build'!C$3,'Configuration Area'!J261)))</f>
        <v>Air</v>
      </c>
      <c r="R261" s="10" t="str">
        <f>IF(IF(M261="-","Yes",M261)="Yes",'Policy Clause Build'!C$4,IF(L261="-",'Policy Clause Build'!C$4,'Configuration Area'!L261))</f>
        <v>Dry</v>
      </c>
      <c r="S261" s="10" t="str">
        <f>IF(IF(O261="-","Yes",O261)="Yes","Yes",IF(N261='Policy Clause Build'!C$5,"Yes","No"))</f>
        <v>Yes</v>
      </c>
      <c r="T261" s="11" t="s">
        <v>17</v>
      </c>
      <c r="U261" s="11" t="s">
        <v>17</v>
      </c>
      <c r="W261" s="0" t="e">
        <f t="shared" si="6" ca="1"/>
        <v>#VALUE!</v>
      </c>
      <c r="X261" s="0" t="e">
        <f t="shared" si="7" ca="1"/>
        <v>#VALUE!</v>
      </c>
    </row>
    <row r="262">
      <c r="B262" s="18"/>
      <c r="C262" s="11"/>
      <c r="D262" s="19"/>
      <c r="E262" s="11"/>
      <c r="F262" s="42"/>
      <c r="G262" s="11" t="s">
        <v>17</v>
      </c>
      <c r="I262" s="11" t="s">
        <v>17</v>
      </c>
      <c r="J262" s="11" t="s">
        <v>17</v>
      </c>
      <c r="K262" s="11" t="s">
        <v>17</v>
      </c>
      <c r="L262" s="11" t="s">
        <v>17</v>
      </c>
      <c r="M262" s="11" t="s">
        <v>17</v>
      </c>
      <c r="N262" s="11" t="s">
        <v>17</v>
      </c>
      <c r="O262" s="11" t="s">
        <v>17</v>
      </c>
      <c r="P262" s="10" t="str">
        <f>IF(I262="-",'Policy Clause Build'!C$2,'Configuration Area'!I262)</f>
        <v>AR</v>
      </c>
      <c r="Q262" s="10" t="str">
        <f>IF(IF(K262="-","Yes",K262)="Yes",'Policy Clause Build'!C$3,IF(J262="-",'Policy Clause Build'!C$3,IF(ISNUMBER(SEARCH('Policy Clause Build'!C$3,'Configuration Area'!J262))=TRUE,'Policy Clause Build'!C$3,'Configuration Area'!J262)))</f>
        <v>Air</v>
      </c>
      <c r="R262" s="10" t="str">
        <f>IF(IF(M262="-","Yes",M262)="Yes",'Policy Clause Build'!C$4,IF(L262="-",'Policy Clause Build'!C$4,'Configuration Area'!L262))</f>
        <v>Dry</v>
      </c>
      <c r="S262" s="10" t="str">
        <f>IF(IF(O262="-","Yes",O262)="Yes","Yes",IF(N262='Policy Clause Build'!C$5,"Yes","No"))</f>
        <v>Yes</v>
      </c>
      <c r="T262" s="11" t="s">
        <v>17</v>
      </c>
      <c r="U262" s="11" t="s">
        <v>17</v>
      </c>
      <c r="W262" s="0" t="e">
        <f ref="W262:W325" t="shared" si="8" ca="1">IFERROR(MATCH("Yes",INDIRECT(CONCATENATE("T",W261+1,":T$1002"),TRUE),0)+W261,"")</f>
        <v>#VALUE!</v>
      </c>
      <c r="X262" s="0" t="e">
        <f ref="X262:X325" t="shared" si="9" ca="1">IFERROR(MATCH("Yes",INDIRECT(CONCATENATE("G",X261+1,":G$1002"),TRUE),0)+X261,"")</f>
        <v>#VALUE!</v>
      </c>
    </row>
    <row r="263">
      <c r="B263" s="18"/>
      <c r="C263" s="11"/>
      <c r="D263" s="19"/>
      <c r="E263" s="11"/>
      <c r="F263" s="42"/>
      <c r="G263" s="11" t="s">
        <v>17</v>
      </c>
      <c r="I263" s="11" t="s">
        <v>17</v>
      </c>
      <c r="J263" s="11" t="s">
        <v>17</v>
      </c>
      <c r="K263" s="11" t="s">
        <v>17</v>
      </c>
      <c r="L263" s="11" t="s">
        <v>17</v>
      </c>
      <c r="M263" s="11" t="s">
        <v>17</v>
      </c>
      <c r="N263" s="11" t="s">
        <v>17</v>
      </c>
      <c r="O263" s="11" t="s">
        <v>17</v>
      </c>
      <c r="P263" s="10" t="str">
        <f>IF(I263="-",'Policy Clause Build'!C$2,'Configuration Area'!I263)</f>
        <v>AR</v>
      </c>
      <c r="Q263" s="10" t="str">
        <f>IF(IF(K263="-","Yes",K263)="Yes",'Policy Clause Build'!C$3,IF(J263="-",'Policy Clause Build'!C$3,IF(ISNUMBER(SEARCH('Policy Clause Build'!C$3,'Configuration Area'!J263))=TRUE,'Policy Clause Build'!C$3,'Configuration Area'!J263)))</f>
        <v>Air</v>
      </c>
      <c r="R263" s="10" t="str">
        <f>IF(IF(M263="-","Yes",M263)="Yes",'Policy Clause Build'!C$4,IF(L263="-",'Policy Clause Build'!C$4,'Configuration Area'!L263))</f>
        <v>Dry</v>
      </c>
      <c r="S263" s="10" t="str">
        <f>IF(IF(O263="-","Yes",O263)="Yes","Yes",IF(N263='Policy Clause Build'!C$5,"Yes","No"))</f>
        <v>Yes</v>
      </c>
      <c r="T263" s="11" t="s">
        <v>17</v>
      </c>
      <c r="U263" s="11" t="s">
        <v>17</v>
      </c>
      <c r="W263" s="0" t="e">
        <f t="shared" si="8" ca="1"/>
        <v>#VALUE!</v>
      </c>
      <c r="X263" s="0" t="e">
        <f t="shared" si="9" ca="1"/>
        <v>#VALUE!</v>
      </c>
    </row>
    <row r="264">
      <c r="B264" s="18"/>
      <c r="C264" s="11"/>
      <c r="D264" s="19"/>
      <c r="E264" s="11"/>
      <c r="F264" s="42"/>
      <c r="G264" s="11" t="s">
        <v>17</v>
      </c>
      <c r="I264" s="11" t="s">
        <v>17</v>
      </c>
      <c r="J264" s="11" t="s">
        <v>17</v>
      </c>
      <c r="K264" s="11" t="s">
        <v>17</v>
      </c>
      <c r="L264" s="11" t="s">
        <v>17</v>
      </c>
      <c r="M264" s="11" t="s">
        <v>17</v>
      </c>
      <c r="N264" s="11" t="s">
        <v>17</v>
      </c>
      <c r="O264" s="11" t="s">
        <v>17</v>
      </c>
      <c r="P264" s="10" t="str">
        <f>IF(I264="-",'Policy Clause Build'!C$2,'Configuration Area'!I264)</f>
        <v>AR</v>
      </c>
      <c r="Q264" s="10" t="str">
        <f>IF(IF(K264="-","Yes",K264)="Yes",'Policy Clause Build'!C$3,IF(J264="-",'Policy Clause Build'!C$3,IF(ISNUMBER(SEARCH('Policy Clause Build'!C$3,'Configuration Area'!J264))=TRUE,'Policy Clause Build'!C$3,'Configuration Area'!J264)))</f>
        <v>Air</v>
      </c>
      <c r="R264" s="10" t="str">
        <f>IF(IF(M264="-","Yes",M264)="Yes",'Policy Clause Build'!C$4,IF(L264="-",'Policy Clause Build'!C$4,'Configuration Area'!L264))</f>
        <v>Dry</v>
      </c>
      <c r="S264" s="10" t="str">
        <f>IF(IF(O264="-","Yes",O264)="Yes","Yes",IF(N264='Policy Clause Build'!C$5,"Yes","No"))</f>
        <v>Yes</v>
      </c>
      <c r="T264" s="11" t="s">
        <v>17</v>
      </c>
      <c r="U264" s="11" t="s">
        <v>17</v>
      </c>
      <c r="W264" s="0" t="e">
        <f t="shared" si="8" ca="1"/>
        <v>#VALUE!</v>
      </c>
      <c r="X264" s="0" t="e">
        <f t="shared" si="9" ca="1"/>
        <v>#VALUE!</v>
      </c>
    </row>
    <row r="265">
      <c r="B265" s="18"/>
      <c r="C265" s="11"/>
      <c r="D265" s="19"/>
      <c r="E265" s="11"/>
      <c r="F265" s="42"/>
      <c r="G265" s="11" t="s">
        <v>17</v>
      </c>
      <c r="I265" s="11" t="s">
        <v>17</v>
      </c>
      <c r="J265" s="11" t="s">
        <v>17</v>
      </c>
      <c r="K265" s="11" t="s">
        <v>17</v>
      </c>
      <c r="L265" s="11" t="s">
        <v>17</v>
      </c>
      <c r="M265" s="11" t="s">
        <v>17</v>
      </c>
      <c r="N265" s="11" t="s">
        <v>17</v>
      </c>
      <c r="O265" s="11" t="s">
        <v>17</v>
      </c>
      <c r="P265" s="10" t="str">
        <f>IF(I265="-",'Policy Clause Build'!C$2,'Configuration Area'!I265)</f>
        <v>AR</v>
      </c>
      <c r="Q265" s="10" t="str">
        <f>IF(IF(K265="-","Yes",K265)="Yes",'Policy Clause Build'!C$3,IF(J265="-",'Policy Clause Build'!C$3,IF(ISNUMBER(SEARCH('Policy Clause Build'!C$3,'Configuration Area'!J265))=TRUE,'Policy Clause Build'!C$3,'Configuration Area'!J265)))</f>
        <v>Air</v>
      </c>
      <c r="R265" s="10" t="str">
        <f>IF(IF(M265="-","Yes",M265)="Yes",'Policy Clause Build'!C$4,IF(L265="-",'Policy Clause Build'!C$4,'Configuration Area'!L265))</f>
        <v>Dry</v>
      </c>
      <c r="S265" s="10" t="str">
        <f>IF(IF(O265="-","Yes",O265)="Yes","Yes",IF(N265='Policy Clause Build'!C$5,"Yes","No"))</f>
        <v>Yes</v>
      </c>
      <c r="T265" s="11" t="s">
        <v>17</v>
      </c>
      <c r="U265" s="11" t="s">
        <v>17</v>
      </c>
      <c r="W265" s="0" t="e">
        <f t="shared" si="8" ca="1"/>
        <v>#VALUE!</v>
      </c>
      <c r="X265" s="0" t="e">
        <f t="shared" si="9" ca="1"/>
        <v>#VALUE!</v>
      </c>
    </row>
    <row r="266">
      <c r="B266" s="18"/>
      <c r="C266" s="11"/>
      <c r="D266" s="19"/>
      <c r="E266" s="11"/>
      <c r="F266" s="42"/>
      <c r="G266" s="11" t="s">
        <v>17</v>
      </c>
      <c r="I266" s="11" t="s">
        <v>17</v>
      </c>
      <c r="J266" s="11" t="s">
        <v>17</v>
      </c>
      <c r="K266" s="11" t="s">
        <v>17</v>
      </c>
      <c r="L266" s="11" t="s">
        <v>17</v>
      </c>
      <c r="M266" s="11" t="s">
        <v>17</v>
      </c>
      <c r="N266" s="11" t="s">
        <v>17</v>
      </c>
      <c r="O266" s="11" t="s">
        <v>17</v>
      </c>
      <c r="P266" s="10" t="str">
        <f>IF(I266="-",'Policy Clause Build'!C$2,'Configuration Area'!I266)</f>
        <v>AR</v>
      </c>
      <c r="Q266" s="10" t="str">
        <f>IF(IF(K266="-","Yes",K266)="Yes",'Policy Clause Build'!C$3,IF(J266="-",'Policy Clause Build'!C$3,IF(ISNUMBER(SEARCH('Policy Clause Build'!C$3,'Configuration Area'!J266))=TRUE,'Policy Clause Build'!C$3,'Configuration Area'!J266)))</f>
        <v>Air</v>
      </c>
      <c r="R266" s="10" t="str">
        <f>IF(IF(M266="-","Yes",M266)="Yes",'Policy Clause Build'!C$4,IF(L266="-",'Policy Clause Build'!C$4,'Configuration Area'!L266))</f>
        <v>Dry</v>
      </c>
      <c r="S266" s="10" t="str">
        <f>IF(IF(O266="-","Yes",O266)="Yes","Yes",IF(N266='Policy Clause Build'!C$5,"Yes","No"))</f>
        <v>Yes</v>
      </c>
      <c r="T266" s="11" t="s">
        <v>17</v>
      </c>
      <c r="U266" s="11" t="s">
        <v>17</v>
      </c>
      <c r="W266" s="0" t="e">
        <f t="shared" si="8" ca="1"/>
        <v>#VALUE!</v>
      </c>
      <c r="X266" s="0" t="e">
        <f t="shared" si="9" ca="1"/>
        <v>#VALUE!</v>
      </c>
    </row>
    <row r="267">
      <c r="B267" s="18"/>
      <c r="C267" s="11"/>
      <c r="D267" s="19"/>
      <c r="E267" s="11"/>
      <c r="F267" s="42"/>
      <c r="G267" s="11" t="s">
        <v>17</v>
      </c>
      <c r="I267" s="11" t="s">
        <v>17</v>
      </c>
      <c r="J267" s="11" t="s">
        <v>17</v>
      </c>
      <c r="K267" s="11" t="s">
        <v>17</v>
      </c>
      <c r="L267" s="11" t="s">
        <v>17</v>
      </c>
      <c r="M267" s="11" t="s">
        <v>17</v>
      </c>
      <c r="N267" s="11" t="s">
        <v>17</v>
      </c>
      <c r="O267" s="11" t="s">
        <v>17</v>
      </c>
      <c r="P267" s="10" t="str">
        <f>IF(I267="-",'Policy Clause Build'!C$2,'Configuration Area'!I267)</f>
        <v>AR</v>
      </c>
      <c r="Q267" s="10" t="str">
        <f>IF(IF(K267="-","Yes",K267)="Yes",'Policy Clause Build'!C$3,IF(J267="-",'Policy Clause Build'!C$3,IF(ISNUMBER(SEARCH('Policy Clause Build'!C$3,'Configuration Area'!J267))=TRUE,'Policy Clause Build'!C$3,'Configuration Area'!J267)))</f>
        <v>Air</v>
      </c>
      <c r="R267" s="10" t="str">
        <f>IF(IF(M267="-","Yes",M267)="Yes",'Policy Clause Build'!C$4,IF(L267="-",'Policy Clause Build'!C$4,'Configuration Area'!L267))</f>
        <v>Dry</v>
      </c>
      <c r="S267" s="10" t="str">
        <f>IF(IF(O267="-","Yes",O267)="Yes","Yes",IF(N267='Policy Clause Build'!C$5,"Yes","No"))</f>
        <v>Yes</v>
      </c>
      <c r="T267" s="11" t="s">
        <v>17</v>
      </c>
      <c r="U267" s="11" t="s">
        <v>17</v>
      </c>
      <c r="W267" s="0" t="e">
        <f t="shared" si="8" ca="1"/>
        <v>#VALUE!</v>
      </c>
      <c r="X267" s="0" t="e">
        <f t="shared" si="9" ca="1"/>
        <v>#VALUE!</v>
      </c>
    </row>
    <row r="268">
      <c r="B268" s="18"/>
      <c r="C268" s="11"/>
      <c r="D268" s="19"/>
      <c r="E268" s="11"/>
      <c r="F268" s="42"/>
      <c r="G268" s="11" t="s">
        <v>17</v>
      </c>
      <c r="I268" s="11" t="s">
        <v>17</v>
      </c>
      <c r="J268" s="11" t="s">
        <v>17</v>
      </c>
      <c r="K268" s="11" t="s">
        <v>17</v>
      </c>
      <c r="L268" s="11" t="s">
        <v>17</v>
      </c>
      <c r="M268" s="11" t="s">
        <v>17</v>
      </c>
      <c r="N268" s="11" t="s">
        <v>17</v>
      </c>
      <c r="O268" s="11" t="s">
        <v>17</v>
      </c>
      <c r="P268" s="10" t="str">
        <f>IF(I268="-",'Policy Clause Build'!C$2,'Configuration Area'!I268)</f>
        <v>AR</v>
      </c>
      <c r="Q268" s="10" t="str">
        <f>IF(IF(K268="-","Yes",K268)="Yes",'Policy Clause Build'!C$3,IF(J268="-",'Policy Clause Build'!C$3,IF(ISNUMBER(SEARCH('Policy Clause Build'!C$3,'Configuration Area'!J268))=TRUE,'Policy Clause Build'!C$3,'Configuration Area'!J268)))</f>
        <v>Air</v>
      </c>
      <c r="R268" s="10" t="str">
        <f>IF(IF(M268="-","Yes",M268)="Yes",'Policy Clause Build'!C$4,IF(L268="-",'Policy Clause Build'!C$4,'Configuration Area'!L268))</f>
        <v>Dry</v>
      </c>
      <c r="S268" s="10" t="str">
        <f>IF(IF(O268="-","Yes",O268)="Yes","Yes",IF(N268='Policy Clause Build'!C$5,"Yes","No"))</f>
        <v>Yes</v>
      </c>
      <c r="T268" s="11" t="s">
        <v>17</v>
      </c>
      <c r="U268" s="11" t="s">
        <v>17</v>
      </c>
      <c r="W268" s="0" t="e">
        <f t="shared" si="8" ca="1"/>
        <v>#VALUE!</v>
      </c>
      <c r="X268" s="0" t="e">
        <f t="shared" si="9" ca="1"/>
        <v>#VALUE!</v>
      </c>
    </row>
    <row r="269">
      <c r="B269" s="18"/>
      <c r="C269" s="11"/>
      <c r="D269" s="19"/>
      <c r="E269" s="11"/>
      <c r="F269" s="42"/>
      <c r="G269" s="11" t="s">
        <v>17</v>
      </c>
      <c r="I269" s="11" t="s">
        <v>17</v>
      </c>
      <c r="J269" s="11" t="s">
        <v>17</v>
      </c>
      <c r="K269" s="11" t="s">
        <v>17</v>
      </c>
      <c r="L269" s="11" t="s">
        <v>17</v>
      </c>
      <c r="M269" s="11" t="s">
        <v>17</v>
      </c>
      <c r="N269" s="11" t="s">
        <v>17</v>
      </c>
      <c r="O269" s="11" t="s">
        <v>17</v>
      </c>
      <c r="P269" s="10" t="str">
        <f>IF(I269="-",'Policy Clause Build'!C$2,'Configuration Area'!I269)</f>
        <v>AR</v>
      </c>
      <c r="Q269" s="10" t="str">
        <f>IF(IF(K269="-","Yes",K269)="Yes",'Policy Clause Build'!C$3,IF(J269="-",'Policy Clause Build'!C$3,IF(ISNUMBER(SEARCH('Policy Clause Build'!C$3,'Configuration Area'!J269))=TRUE,'Policy Clause Build'!C$3,'Configuration Area'!J269)))</f>
        <v>Air</v>
      </c>
      <c r="R269" s="10" t="str">
        <f>IF(IF(M269="-","Yes",M269)="Yes",'Policy Clause Build'!C$4,IF(L269="-",'Policy Clause Build'!C$4,'Configuration Area'!L269))</f>
        <v>Dry</v>
      </c>
      <c r="S269" s="10" t="str">
        <f>IF(IF(O269="-","Yes",O269)="Yes","Yes",IF(N269='Policy Clause Build'!C$5,"Yes","No"))</f>
        <v>Yes</v>
      </c>
      <c r="T269" s="11" t="s">
        <v>17</v>
      </c>
      <c r="U269" s="11" t="s">
        <v>17</v>
      </c>
      <c r="W269" s="0" t="e">
        <f t="shared" si="8" ca="1"/>
        <v>#VALUE!</v>
      </c>
      <c r="X269" s="0" t="e">
        <f t="shared" si="9" ca="1"/>
        <v>#VALUE!</v>
      </c>
    </row>
    <row r="270">
      <c r="B270" s="18"/>
      <c r="C270" s="11"/>
      <c r="D270" s="19"/>
      <c r="E270" s="11"/>
      <c r="F270" s="42"/>
      <c r="G270" s="11" t="s">
        <v>17</v>
      </c>
      <c r="I270" s="11" t="s">
        <v>17</v>
      </c>
      <c r="J270" s="11" t="s">
        <v>17</v>
      </c>
      <c r="K270" s="11" t="s">
        <v>17</v>
      </c>
      <c r="L270" s="11" t="s">
        <v>17</v>
      </c>
      <c r="M270" s="11" t="s">
        <v>17</v>
      </c>
      <c r="N270" s="11" t="s">
        <v>17</v>
      </c>
      <c r="O270" s="11" t="s">
        <v>17</v>
      </c>
      <c r="P270" s="10" t="str">
        <f>IF(I270="-",'Policy Clause Build'!C$2,'Configuration Area'!I270)</f>
        <v>AR</v>
      </c>
      <c r="Q270" s="10" t="str">
        <f>IF(IF(K270="-","Yes",K270)="Yes",'Policy Clause Build'!C$3,IF(J270="-",'Policy Clause Build'!C$3,IF(ISNUMBER(SEARCH('Policy Clause Build'!C$3,'Configuration Area'!J270))=TRUE,'Policy Clause Build'!C$3,'Configuration Area'!J270)))</f>
        <v>Air</v>
      </c>
      <c r="R270" s="10" t="str">
        <f>IF(IF(M270="-","Yes",M270)="Yes",'Policy Clause Build'!C$4,IF(L270="-",'Policy Clause Build'!C$4,'Configuration Area'!L270))</f>
        <v>Dry</v>
      </c>
      <c r="S270" s="10" t="str">
        <f>IF(IF(O270="-","Yes",O270)="Yes","Yes",IF(N270='Policy Clause Build'!C$5,"Yes","No"))</f>
        <v>Yes</v>
      </c>
      <c r="T270" s="11" t="s">
        <v>17</v>
      </c>
      <c r="U270" s="11" t="s">
        <v>17</v>
      </c>
      <c r="W270" s="0" t="e">
        <f t="shared" si="8" ca="1"/>
        <v>#VALUE!</v>
      </c>
      <c r="X270" s="0" t="e">
        <f t="shared" si="9" ca="1"/>
        <v>#VALUE!</v>
      </c>
    </row>
    <row r="271">
      <c r="B271" s="18"/>
      <c r="C271" s="11"/>
      <c r="D271" s="19"/>
      <c r="E271" s="11"/>
      <c r="F271" s="42"/>
      <c r="G271" s="11" t="s">
        <v>17</v>
      </c>
      <c r="I271" s="11" t="s">
        <v>17</v>
      </c>
      <c r="J271" s="11" t="s">
        <v>17</v>
      </c>
      <c r="K271" s="11" t="s">
        <v>17</v>
      </c>
      <c r="L271" s="11" t="s">
        <v>17</v>
      </c>
      <c r="M271" s="11" t="s">
        <v>17</v>
      </c>
      <c r="N271" s="11" t="s">
        <v>17</v>
      </c>
      <c r="O271" s="11" t="s">
        <v>17</v>
      </c>
      <c r="P271" s="10" t="str">
        <f>IF(I271="-",'Policy Clause Build'!C$2,'Configuration Area'!I271)</f>
        <v>AR</v>
      </c>
      <c r="Q271" s="10" t="str">
        <f>IF(IF(K271="-","Yes",K271)="Yes",'Policy Clause Build'!C$3,IF(J271="-",'Policy Clause Build'!C$3,IF(ISNUMBER(SEARCH('Policy Clause Build'!C$3,'Configuration Area'!J271))=TRUE,'Policy Clause Build'!C$3,'Configuration Area'!J271)))</f>
        <v>Air</v>
      </c>
      <c r="R271" s="10" t="str">
        <f>IF(IF(M271="-","Yes",M271)="Yes",'Policy Clause Build'!C$4,IF(L271="-",'Policy Clause Build'!C$4,'Configuration Area'!L271))</f>
        <v>Dry</v>
      </c>
      <c r="S271" s="10" t="str">
        <f>IF(IF(O271="-","Yes",O271)="Yes","Yes",IF(N271='Policy Clause Build'!C$5,"Yes","No"))</f>
        <v>Yes</v>
      </c>
      <c r="T271" s="11" t="s">
        <v>17</v>
      </c>
      <c r="U271" s="11" t="s">
        <v>17</v>
      </c>
      <c r="W271" s="0" t="e">
        <f t="shared" si="8" ca="1"/>
        <v>#VALUE!</v>
      </c>
      <c r="X271" s="0" t="e">
        <f t="shared" si="9" ca="1"/>
        <v>#VALUE!</v>
      </c>
    </row>
    <row r="272">
      <c r="B272" s="18"/>
      <c r="C272" s="11"/>
      <c r="D272" s="19"/>
      <c r="E272" s="11"/>
      <c r="F272" s="42"/>
      <c r="G272" s="11" t="s">
        <v>17</v>
      </c>
      <c r="I272" s="11" t="s">
        <v>17</v>
      </c>
      <c r="J272" s="11" t="s">
        <v>17</v>
      </c>
      <c r="K272" s="11" t="s">
        <v>17</v>
      </c>
      <c r="L272" s="11" t="s">
        <v>17</v>
      </c>
      <c r="M272" s="11" t="s">
        <v>17</v>
      </c>
      <c r="N272" s="11" t="s">
        <v>17</v>
      </c>
      <c r="O272" s="11" t="s">
        <v>17</v>
      </c>
      <c r="P272" s="10" t="str">
        <f>IF(I272="-",'Policy Clause Build'!C$2,'Configuration Area'!I272)</f>
        <v>AR</v>
      </c>
      <c r="Q272" s="10" t="str">
        <f>IF(IF(K272="-","Yes",K272)="Yes",'Policy Clause Build'!C$3,IF(J272="-",'Policy Clause Build'!C$3,IF(ISNUMBER(SEARCH('Policy Clause Build'!C$3,'Configuration Area'!J272))=TRUE,'Policy Clause Build'!C$3,'Configuration Area'!J272)))</f>
        <v>Air</v>
      </c>
      <c r="R272" s="10" t="str">
        <f>IF(IF(M272="-","Yes",M272)="Yes",'Policy Clause Build'!C$4,IF(L272="-",'Policy Clause Build'!C$4,'Configuration Area'!L272))</f>
        <v>Dry</v>
      </c>
      <c r="S272" s="10" t="str">
        <f>IF(IF(O272="-","Yes",O272)="Yes","Yes",IF(N272='Policy Clause Build'!C$5,"Yes","No"))</f>
        <v>Yes</v>
      </c>
      <c r="T272" s="11" t="s">
        <v>17</v>
      </c>
      <c r="U272" s="11" t="s">
        <v>17</v>
      </c>
      <c r="W272" s="0" t="e">
        <f t="shared" si="8" ca="1"/>
        <v>#VALUE!</v>
      </c>
      <c r="X272" s="0" t="e">
        <f t="shared" si="9" ca="1"/>
        <v>#VALUE!</v>
      </c>
    </row>
    <row r="273">
      <c r="B273" s="18"/>
      <c r="C273" s="11"/>
      <c r="D273" s="19"/>
      <c r="E273" s="11"/>
      <c r="F273" s="42"/>
      <c r="G273" s="11" t="s">
        <v>17</v>
      </c>
      <c r="I273" s="11" t="s">
        <v>17</v>
      </c>
      <c r="J273" s="11" t="s">
        <v>17</v>
      </c>
      <c r="K273" s="11" t="s">
        <v>17</v>
      </c>
      <c r="L273" s="11" t="s">
        <v>17</v>
      </c>
      <c r="M273" s="11" t="s">
        <v>17</v>
      </c>
      <c r="N273" s="11" t="s">
        <v>17</v>
      </c>
      <c r="O273" s="11" t="s">
        <v>17</v>
      </c>
      <c r="P273" s="10" t="str">
        <f>IF(I273="-",'Policy Clause Build'!C$2,'Configuration Area'!I273)</f>
        <v>AR</v>
      </c>
      <c r="Q273" s="10" t="str">
        <f>IF(IF(K273="-","Yes",K273)="Yes",'Policy Clause Build'!C$3,IF(J273="-",'Policy Clause Build'!C$3,IF(ISNUMBER(SEARCH('Policy Clause Build'!C$3,'Configuration Area'!J273))=TRUE,'Policy Clause Build'!C$3,'Configuration Area'!J273)))</f>
        <v>Air</v>
      </c>
      <c r="R273" s="10" t="str">
        <f>IF(IF(M273="-","Yes",M273)="Yes",'Policy Clause Build'!C$4,IF(L273="-",'Policy Clause Build'!C$4,'Configuration Area'!L273))</f>
        <v>Dry</v>
      </c>
      <c r="S273" s="10" t="str">
        <f>IF(IF(O273="-","Yes",O273)="Yes","Yes",IF(N273='Policy Clause Build'!C$5,"Yes","No"))</f>
        <v>Yes</v>
      </c>
      <c r="T273" s="11" t="s">
        <v>17</v>
      </c>
      <c r="U273" s="11" t="s">
        <v>17</v>
      </c>
      <c r="W273" s="0" t="e">
        <f t="shared" si="8" ca="1"/>
        <v>#VALUE!</v>
      </c>
      <c r="X273" s="0" t="e">
        <f t="shared" si="9" ca="1"/>
        <v>#VALUE!</v>
      </c>
    </row>
    <row r="274">
      <c r="B274" s="18"/>
      <c r="C274" s="11"/>
      <c r="D274" s="19"/>
      <c r="E274" s="11"/>
      <c r="F274" s="42"/>
      <c r="G274" s="11" t="s">
        <v>17</v>
      </c>
      <c r="I274" s="11" t="s">
        <v>17</v>
      </c>
      <c r="J274" s="11" t="s">
        <v>17</v>
      </c>
      <c r="K274" s="11" t="s">
        <v>17</v>
      </c>
      <c r="L274" s="11" t="s">
        <v>17</v>
      </c>
      <c r="M274" s="11" t="s">
        <v>17</v>
      </c>
      <c r="N274" s="11" t="s">
        <v>17</v>
      </c>
      <c r="O274" s="11" t="s">
        <v>17</v>
      </c>
      <c r="P274" s="10" t="str">
        <f>IF(I274="-",'Policy Clause Build'!C$2,'Configuration Area'!I274)</f>
        <v>AR</v>
      </c>
      <c r="Q274" s="10" t="str">
        <f>IF(IF(K274="-","Yes",K274)="Yes",'Policy Clause Build'!C$3,IF(J274="-",'Policy Clause Build'!C$3,IF(ISNUMBER(SEARCH('Policy Clause Build'!C$3,'Configuration Area'!J274))=TRUE,'Policy Clause Build'!C$3,'Configuration Area'!J274)))</f>
        <v>Air</v>
      </c>
      <c r="R274" s="10" t="str">
        <f>IF(IF(M274="-","Yes",M274)="Yes",'Policy Clause Build'!C$4,IF(L274="-",'Policy Clause Build'!C$4,'Configuration Area'!L274))</f>
        <v>Dry</v>
      </c>
      <c r="S274" s="10" t="str">
        <f>IF(IF(O274="-","Yes",O274)="Yes","Yes",IF(N274='Policy Clause Build'!C$5,"Yes","No"))</f>
        <v>Yes</v>
      </c>
      <c r="T274" s="11" t="s">
        <v>17</v>
      </c>
      <c r="U274" s="11" t="s">
        <v>17</v>
      </c>
      <c r="W274" s="0" t="e">
        <f t="shared" si="8" ca="1"/>
        <v>#VALUE!</v>
      </c>
      <c r="X274" s="0" t="e">
        <f t="shared" si="9" ca="1"/>
        <v>#VALUE!</v>
      </c>
    </row>
    <row r="275">
      <c r="B275" s="18"/>
      <c r="C275" s="11"/>
      <c r="D275" s="19"/>
      <c r="E275" s="11"/>
      <c r="F275" s="42"/>
      <c r="G275" s="11" t="s">
        <v>17</v>
      </c>
      <c r="I275" s="11" t="s">
        <v>17</v>
      </c>
      <c r="J275" s="11" t="s">
        <v>17</v>
      </c>
      <c r="K275" s="11" t="s">
        <v>17</v>
      </c>
      <c r="L275" s="11" t="s">
        <v>17</v>
      </c>
      <c r="M275" s="11" t="s">
        <v>17</v>
      </c>
      <c r="N275" s="11" t="s">
        <v>17</v>
      </c>
      <c r="O275" s="11" t="s">
        <v>17</v>
      </c>
      <c r="P275" s="10" t="str">
        <f>IF(I275="-",'Policy Clause Build'!C$2,'Configuration Area'!I275)</f>
        <v>AR</v>
      </c>
      <c r="Q275" s="10" t="str">
        <f>IF(IF(K275="-","Yes",K275)="Yes",'Policy Clause Build'!C$3,IF(J275="-",'Policy Clause Build'!C$3,IF(ISNUMBER(SEARCH('Policy Clause Build'!C$3,'Configuration Area'!J275))=TRUE,'Policy Clause Build'!C$3,'Configuration Area'!J275)))</f>
        <v>Air</v>
      </c>
      <c r="R275" s="10" t="str">
        <f>IF(IF(M275="-","Yes",M275)="Yes",'Policy Clause Build'!C$4,IF(L275="-",'Policy Clause Build'!C$4,'Configuration Area'!L275))</f>
        <v>Dry</v>
      </c>
      <c r="S275" s="10" t="str">
        <f>IF(IF(O275="-","Yes",O275)="Yes","Yes",IF(N275='Policy Clause Build'!C$5,"Yes","No"))</f>
        <v>Yes</v>
      </c>
      <c r="T275" s="11" t="s">
        <v>17</v>
      </c>
      <c r="U275" s="11" t="s">
        <v>17</v>
      </c>
      <c r="W275" s="0" t="e">
        <f t="shared" si="8" ca="1"/>
        <v>#VALUE!</v>
      </c>
      <c r="X275" s="0" t="e">
        <f t="shared" si="9" ca="1"/>
        <v>#VALUE!</v>
      </c>
    </row>
    <row r="276">
      <c r="B276" s="18"/>
      <c r="C276" s="11"/>
      <c r="D276" s="19"/>
      <c r="E276" s="11"/>
      <c r="F276" s="42"/>
      <c r="G276" s="11" t="s">
        <v>17</v>
      </c>
      <c r="I276" s="11" t="s">
        <v>17</v>
      </c>
      <c r="J276" s="11" t="s">
        <v>17</v>
      </c>
      <c r="K276" s="11" t="s">
        <v>17</v>
      </c>
      <c r="L276" s="11" t="s">
        <v>17</v>
      </c>
      <c r="M276" s="11" t="s">
        <v>17</v>
      </c>
      <c r="N276" s="11" t="s">
        <v>17</v>
      </c>
      <c r="O276" s="11" t="s">
        <v>17</v>
      </c>
      <c r="P276" s="10" t="str">
        <f>IF(I276="-",'Policy Clause Build'!C$2,'Configuration Area'!I276)</f>
        <v>AR</v>
      </c>
      <c r="Q276" s="10" t="str">
        <f>IF(IF(K276="-","Yes",K276)="Yes",'Policy Clause Build'!C$3,IF(J276="-",'Policy Clause Build'!C$3,IF(ISNUMBER(SEARCH('Policy Clause Build'!C$3,'Configuration Area'!J276))=TRUE,'Policy Clause Build'!C$3,'Configuration Area'!J276)))</f>
        <v>Air</v>
      </c>
      <c r="R276" s="10" t="str">
        <f>IF(IF(M276="-","Yes",M276)="Yes",'Policy Clause Build'!C$4,IF(L276="-",'Policy Clause Build'!C$4,'Configuration Area'!L276))</f>
        <v>Dry</v>
      </c>
      <c r="S276" s="10" t="str">
        <f>IF(IF(O276="-","Yes",O276)="Yes","Yes",IF(N276='Policy Clause Build'!C$5,"Yes","No"))</f>
        <v>Yes</v>
      </c>
      <c r="T276" s="11" t="s">
        <v>17</v>
      </c>
      <c r="U276" s="11" t="s">
        <v>17</v>
      </c>
      <c r="W276" s="0" t="e">
        <f t="shared" si="8" ca="1"/>
        <v>#VALUE!</v>
      </c>
      <c r="X276" s="0" t="e">
        <f t="shared" si="9" ca="1"/>
        <v>#VALUE!</v>
      </c>
    </row>
    <row r="277">
      <c r="B277" s="18"/>
      <c r="C277" s="11"/>
      <c r="D277" s="19"/>
      <c r="E277" s="11"/>
      <c r="F277" s="42"/>
      <c r="G277" s="11" t="s">
        <v>17</v>
      </c>
      <c r="I277" s="11" t="s">
        <v>17</v>
      </c>
      <c r="J277" s="11" t="s">
        <v>17</v>
      </c>
      <c r="K277" s="11" t="s">
        <v>17</v>
      </c>
      <c r="L277" s="11" t="s">
        <v>17</v>
      </c>
      <c r="M277" s="11" t="s">
        <v>17</v>
      </c>
      <c r="N277" s="11" t="s">
        <v>17</v>
      </c>
      <c r="O277" s="11" t="s">
        <v>17</v>
      </c>
      <c r="P277" s="10" t="str">
        <f>IF(I277="-",'Policy Clause Build'!C$2,'Configuration Area'!I277)</f>
        <v>AR</v>
      </c>
      <c r="Q277" s="10" t="str">
        <f>IF(IF(K277="-","Yes",K277)="Yes",'Policy Clause Build'!C$3,IF(J277="-",'Policy Clause Build'!C$3,IF(ISNUMBER(SEARCH('Policy Clause Build'!C$3,'Configuration Area'!J277))=TRUE,'Policy Clause Build'!C$3,'Configuration Area'!J277)))</f>
        <v>Air</v>
      </c>
      <c r="R277" s="10" t="str">
        <f>IF(IF(M277="-","Yes",M277)="Yes",'Policy Clause Build'!C$4,IF(L277="-",'Policy Clause Build'!C$4,'Configuration Area'!L277))</f>
        <v>Dry</v>
      </c>
      <c r="S277" s="10" t="str">
        <f>IF(IF(O277="-","Yes",O277)="Yes","Yes",IF(N277='Policy Clause Build'!C$5,"Yes","No"))</f>
        <v>Yes</v>
      </c>
      <c r="T277" s="11" t="s">
        <v>17</v>
      </c>
      <c r="U277" s="11" t="s">
        <v>17</v>
      </c>
      <c r="W277" s="0" t="e">
        <f t="shared" si="8" ca="1"/>
        <v>#VALUE!</v>
      </c>
      <c r="X277" s="0" t="e">
        <f t="shared" si="9" ca="1"/>
        <v>#VALUE!</v>
      </c>
    </row>
    <row r="278">
      <c r="B278" s="18"/>
      <c r="C278" s="11"/>
      <c r="D278" s="19"/>
      <c r="E278" s="11"/>
      <c r="F278" s="42"/>
      <c r="G278" s="11" t="s">
        <v>17</v>
      </c>
      <c r="I278" s="11" t="s">
        <v>17</v>
      </c>
      <c r="J278" s="11" t="s">
        <v>17</v>
      </c>
      <c r="K278" s="11" t="s">
        <v>17</v>
      </c>
      <c r="L278" s="11" t="s">
        <v>17</v>
      </c>
      <c r="M278" s="11" t="s">
        <v>17</v>
      </c>
      <c r="N278" s="11" t="s">
        <v>17</v>
      </c>
      <c r="O278" s="11" t="s">
        <v>17</v>
      </c>
      <c r="P278" s="10" t="str">
        <f>IF(I278="-",'Policy Clause Build'!C$2,'Configuration Area'!I278)</f>
        <v>AR</v>
      </c>
      <c r="Q278" s="10" t="str">
        <f>IF(IF(K278="-","Yes",K278)="Yes",'Policy Clause Build'!C$3,IF(J278="-",'Policy Clause Build'!C$3,IF(ISNUMBER(SEARCH('Policy Clause Build'!C$3,'Configuration Area'!J278))=TRUE,'Policy Clause Build'!C$3,'Configuration Area'!J278)))</f>
        <v>Air</v>
      </c>
      <c r="R278" s="10" t="str">
        <f>IF(IF(M278="-","Yes",M278)="Yes",'Policy Clause Build'!C$4,IF(L278="-",'Policy Clause Build'!C$4,'Configuration Area'!L278))</f>
        <v>Dry</v>
      </c>
      <c r="S278" s="10" t="str">
        <f>IF(IF(O278="-","Yes",O278)="Yes","Yes",IF(N278='Policy Clause Build'!C$5,"Yes","No"))</f>
        <v>Yes</v>
      </c>
      <c r="T278" s="11" t="s">
        <v>17</v>
      </c>
      <c r="U278" s="11" t="s">
        <v>17</v>
      </c>
      <c r="W278" s="0" t="e">
        <f t="shared" si="8" ca="1"/>
        <v>#VALUE!</v>
      </c>
      <c r="X278" s="0" t="e">
        <f t="shared" si="9" ca="1"/>
        <v>#VALUE!</v>
      </c>
    </row>
    <row r="279">
      <c r="B279" s="18"/>
      <c r="C279" s="11"/>
      <c r="D279" s="19"/>
      <c r="E279" s="11"/>
      <c r="F279" s="42"/>
      <c r="G279" s="11" t="s">
        <v>17</v>
      </c>
      <c r="I279" s="11" t="s">
        <v>17</v>
      </c>
      <c r="J279" s="11" t="s">
        <v>17</v>
      </c>
      <c r="K279" s="11" t="s">
        <v>17</v>
      </c>
      <c r="L279" s="11" t="s">
        <v>17</v>
      </c>
      <c r="M279" s="11" t="s">
        <v>17</v>
      </c>
      <c r="N279" s="11" t="s">
        <v>17</v>
      </c>
      <c r="O279" s="11" t="s">
        <v>17</v>
      </c>
      <c r="P279" s="10" t="str">
        <f>IF(I279="-",'Policy Clause Build'!C$2,'Configuration Area'!I279)</f>
        <v>AR</v>
      </c>
      <c r="Q279" s="10" t="str">
        <f>IF(IF(K279="-","Yes",K279)="Yes",'Policy Clause Build'!C$3,IF(J279="-",'Policy Clause Build'!C$3,IF(ISNUMBER(SEARCH('Policy Clause Build'!C$3,'Configuration Area'!J279))=TRUE,'Policy Clause Build'!C$3,'Configuration Area'!J279)))</f>
        <v>Air</v>
      </c>
      <c r="R279" s="10" t="str">
        <f>IF(IF(M279="-","Yes",M279)="Yes",'Policy Clause Build'!C$4,IF(L279="-",'Policy Clause Build'!C$4,'Configuration Area'!L279))</f>
        <v>Dry</v>
      </c>
      <c r="S279" s="10" t="str">
        <f>IF(IF(O279="-","Yes",O279)="Yes","Yes",IF(N279='Policy Clause Build'!C$5,"Yes","No"))</f>
        <v>Yes</v>
      </c>
      <c r="T279" s="11" t="s">
        <v>17</v>
      </c>
      <c r="U279" s="11" t="s">
        <v>17</v>
      </c>
      <c r="W279" s="0" t="e">
        <f t="shared" si="8" ca="1"/>
        <v>#VALUE!</v>
      </c>
      <c r="X279" s="0" t="e">
        <f t="shared" si="9" ca="1"/>
        <v>#VALUE!</v>
      </c>
    </row>
    <row r="280">
      <c r="B280" s="18"/>
      <c r="C280" s="11"/>
      <c r="D280" s="19"/>
      <c r="E280" s="11"/>
      <c r="F280" s="42"/>
      <c r="G280" s="11" t="s">
        <v>17</v>
      </c>
      <c r="I280" s="11" t="s">
        <v>17</v>
      </c>
      <c r="J280" s="11" t="s">
        <v>17</v>
      </c>
      <c r="K280" s="11" t="s">
        <v>17</v>
      </c>
      <c r="L280" s="11" t="s">
        <v>17</v>
      </c>
      <c r="M280" s="11" t="s">
        <v>17</v>
      </c>
      <c r="N280" s="11" t="s">
        <v>17</v>
      </c>
      <c r="O280" s="11" t="s">
        <v>17</v>
      </c>
      <c r="P280" s="10" t="str">
        <f>IF(I280="-",'Policy Clause Build'!C$2,'Configuration Area'!I280)</f>
        <v>AR</v>
      </c>
      <c r="Q280" s="10" t="str">
        <f>IF(IF(K280="-","Yes",K280)="Yes",'Policy Clause Build'!C$3,IF(J280="-",'Policy Clause Build'!C$3,IF(ISNUMBER(SEARCH('Policy Clause Build'!C$3,'Configuration Area'!J280))=TRUE,'Policy Clause Build'!C$3,'Configuration Area'!J280)))</f>
        <v>Air</v>
      </c>
      <c r="R280" s="10" t="str">
        <f>IF(IF(M280="-","Yes",M280)="Yes",'Policy Clause Build'!C$4,IF(L280="-",'Policy Clause Build'!C$4,'Configuration Area'!L280))</f>
        <v>Dry</v>
      </c>
      <c r="S280" s="10" t="str">
        <f>IF(IF(O280="-","Yes",O280)="Yes","Yes",IF(N280='Policy Clause Build'!C$5,"Yes","No"))</f>
        <v>Yes</v>
      </c>
      <c r="T280" s="11" t="s">
        <v>17</v>
      </c>
      <c r="U280" s="11" t="s">
        <v>17</v>
      </c>
      <c r="W280" s="0" t="e">
        <f t="shared" si="8" ca="1"/>
        <v>#VALUE!</v>
      </c>
      <c r="X280" s="0" t="e">
        <f t="shared" si="9" ca="1"/>
        <v>#VALUE!</v>
      </c>
    </row>
    <row r="281">
      <c r="B281" s="18"/>
      <c r="C281" s="11"/>
      <c r="D281" s="19"/>
      <c r="E281" s="11"/>
      <c r="F281" s="42"/>
      <c r="G281" s="11" t="s">
        <v>17</v>
      </c>
      <c r="I281" s="11" t="s">
        <v>17</v>
      </c>
      <c r="J281" s="11" t="s">
        <v>17</v>
      </c>
      <c r="K281" s="11" t="s">
        <v>17</v>
      </c>
      <c r="L281" s="11" t="s">
        <v>17</v>
      </c>
      <c r="M281" s="11" t="s">
        <v>17</v>
      </c>
      <c r="N281" s="11" t="s">
        <v>17</v>
      </c>
      <c r="O281" s="11" t="s">
        <v>17</v>
      </c>
      <c r="P281" s="10" t="str">
        <f>IF(I281="-",'Policy Clause Build'!C$2,'Configuration Area'!I281)</f>
        <v>AR</v>
      </c>
      <c r="Q281" s="10" t="str">
        <f>IF(IF(K281="-","Yes",K281)="Yes",'Policy Clause Build'!C$3,IF(J281="-",'Policy Clause Build'!C$3,IF(ISNUMBER(SEARCH('Policy Clause Build'!C$3,'Configuration Area'!J281))=TRUE,'Policy Clause Build'!C$3,'Configuration Area'!J281)))</f>
        <v>Air</v>
      </c>
      <c r="R281" s="10" t="str">
        <f>IF(IF(M281="-","Yes",M281)="Yes",'Policy Clause Build'!C$4,IF(L281="-",'Policy Clause Build'!C$4,'Configuration Area'!L281))</f>
        <v>Dry</v>
      </c>
      <c r="S281" s="10" t="str">
        <f>IF(IF(O281="-","Yes",O281)="Yes","Yes",IF(N281='Policy Clause Build'!C$5,"Yes","No"))</f>
        <v>Yes</v>
      </c>
      <c r="T281" s="11" t="s">
        <v>17</v>
      </c>
      <c r="U281" s="11" t="s">
        <v>17</v>
      </c>
      <c r="W281" s="0" t="e">
        <f t="shared" si="8" ca="1"/>
        <v>#VALUE!</v>
      </c>
      <c r="X281" s="0" t="e">
        <f t="shared" si="9" ca="1"/>
        <v>#VALUE!</v>
      </c>
    </row>
    <row r="282">
      <c r="B282" s="18"/>
      <c r="C282" s="11"/>
      <c r="D282" s="19"/>
      <c r="E282" s="11"/>
      <c r="F282" s="42"/>
      <c r="G282" s="11" t="s">
        <v>17</v>
      </c>
      <c r="I282" s="11" t="s">
        <v>17</v>
      </c>
      <c r="J282" s="11" t="s">
        <v>17</v>
      </c>
      <c r="K282" s="11" t="s">
        <v>17</v>
      </c>
      <c r="L282" s="11" t="s">
        <v>17</v>
      </c>
      <c r="M282" s="11" t="s">
        <v>17</v>
      </c>
      <c r="N282" s="11" t="s">
        <v>17</v>
      </c>
      <c r="O282" s="11" t="s">
        <v>17</v>
      </c>
      <c r="P282" s="10" t="str">
        <f>IF(I282="-",'Policy Clause Build'!C$2,'Configuration Area'!I282)</f>
        <v>AR</v>
      </c>
      <c r="Q282" s="10" t="str">
        <f>IF(IF(K282="-","Yes",K282)="Yes",'Policy Clause Build'!C$3,IF(J282="-",'Policy Clause Build'!C$3,IF(ISNUMBER(SEARCH('Policy Clause Build'!C$3,'Configuration Area'!J282))=TRUE,'Policy Clause Build'!C$3,'Configuration Area'!J282)))</f>
        <v>Air</v>
      </c>
      <c r="R282" s="10" t="str">
        <f>IF(IF(M282="-","Yes",M282)="Yes",'Policy Clause Build'!C$4,IF(L282="-",'Policy Clause Build'!C$4,'Configuration Area'!L282))</f>
        <v>Dry</v>
      </c>
      <c r="S282" s="10" t="str">
        <f>IF(IF(O282="-","Yes",O282)="Yes","Yes",IF(N282='Policy Clause Build'!C$5,"Yes","No"))</f>
        <v>Yes</v>
      </c>
      <c r="T282" s="11" t="s">
        <v>17</v>
      </c>
      <c r="U282" s="11" t="s">
        <v>17</v>
      </c>
      <c r="W282" s="0" t="e">
        <f t="shared" si="8" ca="1"/>
        <v>#VALUE!</v>
      </c>
      <c r="X282" s="0" t="e">
        <f t="shared" si="9" ca="1"/>
        <v>#VALUE!</v>
      </c>
    </row>
    <row r="283">
      <c r="B283" s="18"/>
      <c r="C283" s="11"/>
      <c r="D283" s="19"/>
      <c r="E283" s="11"/>
      <c r="F283" s="42"/>
      <c r="G283" s="11" t="s">
        <v>17</v>
      </c>
      <c r="I283" s="11" t="s">
        <v>17</v>
      </c>
      <c r="J283" s="11" t="s">
        <v>17</v>
      </c>
      <c r="K283" s="11" t="s">
        <v>17</v>
      </c>
      <c r="L283" s="11" t="s">
        <v>17</v>
      </c>
      <c r="M283" s="11" t="s">
        <v>17</v>
      </c>
      <c r="N283" s="11" t="s">
        <v>17</v>
      </c>
      <c r="O283" s="11" t="s">
        <v>17</v>
      </c>
      <c r="P283" s="10" t="str">
        <f>IF(I283="-",'Policy Clause Build'!C$2,'Configuration Area'!I283)</f>
        <v>AR</v>
      </c>
      <c r="Q283" s="10" t="str">
        <f>IF(IF(K283="-","Yes",K283)="Yes",'Policy Clause Build'!C$3,IF(J283="-",'Policy Clause Build'!C$3,IF(ISNUMBER(SEARCH('Policy Clause Build'!C$3,'Configuration Area'!J283))=TRUE,'Policy Clause Build'!C$3,'Configuration Area'!J283)))</f>
        <v>Air</v>
      </c>
      <c r="R283" s="10" t="str">
        <f>IF(IF(M283="-","Yes",M283)="Yes",'Policy Clause Build'!C$4,IF(L283="-",'Policy Clause Build'!C$4,'Configuration Area'!L283))</f>
        <v>Dry</v>
      </c>
      <c r="S283" s="10" t="str">
        <f>IF(IF(O283="-","Yes",O283)="Yes","Yes",IF(N283='Policy Clause Build'!C$5,"Yes","No"))</f>
        <v>Yes</v>
      </c>
      <c r="T283" s="11" t="s">
        <v>17</v>
      </c>
      <c r="U283" s="11" t="s">
        <v>17</v>
      </c>
      <c r="W283" s="0" t="e">
        <f t="shared" si="8" ca="1"/>
        <v>#VALUE!</v>
      </c>
      <c r="X283" s="0" t="e">
        <f t="shared" si="9" ca="1"/>
        <v>#VALUE!</v>
      </c>
    </row>
    <row r="284">
      <c r="B284" s="18"/>
      <c r="C284" s="11"/>
      <c r="D284" s="19"/>
      <c r="E284" s="11"/>
      <c r="F284" s="42"/>
      <c r="G284" s="11" t="s">
        <v>17</v>
      </c>
      <c r="I284" s="11" t="s">
        <v>17</v>
      </c>
      <c r="J284" s="11" t="s">
        <v>17</v>
      </c>
      <c r="K284" s="11" t="s">
        <v>17</v>
      </c>
      <c r="L284" s="11" t="s">
        <v>17</v>
      </c>
      <c r="M284" s="11" t="s">
        <v>17</v>
      </c>
      <c r="N284" s="11" t="s">
        <v>17</v>
      </c>
      <c r="O284" s="11" t="s">
        <v>17</v>
      </c>
      <c r="P284" s="10" t="str">
        <f>IF(I284="-",'Policy Clause Build'!C$2,'Configuration Area'!I284)</f>
        <v>AR</v>
      </c>
      <c r="Q284" s="10" t="str">
        <f>IF(IF(K284="-","Yes",K284)="Yes",'Policy Clause Build'!C$3,IF(J284="-",'Policy Clause Build'!C$3,IF(ISNUMBER(SEARCH('Policy Clause Build'!C$3,'Configuration Area'!J284))=TRUE,'Policy Clause Build'!C$3,'Configuration Area'!J284)))</f>
        <v>Air</v>
      </c>
      <c r="R284" s="10" t="str">
        <f>IF(IF(M284="-","Yes",M284)="Yes",'Policy Clause Build'!C$4,IF(L284="-",'Policy Clause Build'!C$4,'Configuration Area'!L284))</f>
        <v>Dry</v>
      </c>
      <c r="S284" s="10" t="str">
        <f>IF(IF(O284="-","Yes",O284)="Yes","Yes",IF(N284='Policy Clause Build'!C$5,"Yes","No"))</f>
        <v>Yes</v>
      </c>
      <c r="T284" s="11" t="s">
        <v>17</v>
      </c>
      <c r="U284" s="11" t="s">
        <v>17</v>
      </c>
      <c r="W284" s="0" t="e">
        <f t="shared" si="8" ca="1"/>
        <v>#VALUE!</v>
      </c>
      <c r="X284" s="0" t="e">
        <f t="shared" si="9" ca="1"/>
        <v>#VALUE!</v>
      </c>
    </row>
    <row r="285">
      <c r="B285" s="18"/>
      <c r="C285" s="11"/>
      <c r="D285" s="19"/>
      <c r="E285" s="11"/>
      <c r="F285" s="42"/>
      <c r="G285" s="11" t="s">
        <v>17</v>
      </c>
      <c r="I285" s="11" t="s">
        <v>17</v>
      </c>
      <c r="J285" s="11" t="s">
        <v>17</v>
      </c>
      <c r="K285" s="11" t="s">
        <v>17</v>
      </c>
      <c r="L285" s="11" t="s">
        <v>17</v>
      </c>
      <c r="M285" s="11" t="s">
        <v>17</v>
      </c>
      <c r="N285" s="11" t="s">
        <v>17</v>
      </c>
      <c r="O285" s="11" t="s">
        <v>17</v>
      </c>
      <c r="P285" s="10" t="str">
        <f>IF(I285="-",'Policy Clause Build'!C$2,'Configuration Area'!I285)</f>
        <v>AR</v>
      </c>
      <c r="Q285" s="10" t="str">
        <f>IF(IF(K285="-","Yes",K285)="Yes",'Policy Clause Build'!C$3,IF(J285="-",'Policy Clause Build'!C$3,IF(ISNUMBER(SEARCH('Policy Clause Build'!C$3,'Configuration Area'!J285))=TRUE,'Policy Clause Build'!C$3,'Configuration Area'!J285)))</f>
        <v>Air</v>
      </c>
      <c r="R285" s="10" t="str">
        <f>IF(IF(M285="-","Yes",M285)="Yes",'Policy Clause Build'!C$4,IF(L285="-",'Policy Clause Build'!C$4,'Configuration Area'!L285))</f>
        <v>Dry</v>
      </c>
      <c r="S285" s="10" t="str">
        <f>IF(IF(O285="-","Yes",O285)="Yes","Yes",IF(N285='Policy Clause Build'!C$5,"Yes","No"))</f>
        <v>Yes</v>
      </c>
      <c r="T285" s="11" t="s">
        <v>17</v>
      </c>
      <c r="U285" s="11" t="s">
        <v>17</v>
      </c>
      <c r="W285" s="0" t="e">
        <f t="shared" si="8" ca="1"/>
        <v>#VALUE!</v>
      </c>
      <c r="X285" s="0" t="e">
        <f t="shared" si="9" ca="1"/>
        <v>#VALUE!</v>
      </c>
    </row>
    <row r="286">
      <c r="B286" s="18"/>
      <c r="C286" s="11"/>
      <c r="D286" s="19"/>
      <c r="E286" s="11"/>
      <c r="F286" s="42"/>
      <c r="G286" s="11" t="s">
        <v>17</v>
      </c>
      <c r="I286" s="11" t="s">
        <v>17</v>
      </c>
      <c r="J286" s="11" t="s">
        <v>17</v>
      </c>
      <c r="K286" s="11" t="s">
        <v>17</v>
      </c>
      <c r="L286" s="11" t="s">
        <v>17</v>
      </c>
      <c r="M286" s="11" t="s">
        <v>17</v>
      </c>
      <c r="N286" s="11" t="s">
        <v>17</v>
      </c>
      <c r="O286" s="11" t="s">
        <v>17</v>
      </c>
      <c r="P286" s="10" t="str">
        <f>IF(I286="-",'Policy Clause Build'!C$2,'Configuration Area'!I286)</f>
        <v>AR</v>
      </c>
      <c r="Q286" s="10" t="str">
        <f>IF(IF(K286="-","Yes",K286)="Yes",'Policy Clause Build'!C$3,IF(J286="-",'Policy Clause Build'!C$3,IF(ISNUMBER(SEARCH('Policy Clause Build'!C$3,'Configuration Area'!J286))=TRUE,'Policy Clause Build'!C$3,'Configuration Area'!J286)))</f>
        <v>Air</v>
      </c>
      <c r="R286" s="10" t="str">
        <f>IF(IF(M286="-","Yes",M286)="Yes",'Policy Clause Build'!C$4,IF(L286="-",'Policy Clause Build'!C$4,'Configuration Area'!L286))</f>
        <v>Dry</v>
      </c>
      <c r="S286" s="10" t="str">
        <f>IF(IF(O286="-","Yes",O286)="Yes","Yes",IF(N286='Policy Clause Build'!C$5,"Yes","No"))</f>
        <v>Yes</v>
      </c>
      <c r="T286" s="11" t="s">
        <v>17</v>
      </c>
      <c r="U286" s="11" t="s">
        <v>17</v>
      </c>
      <c r="W286" s="0" t="e">
        <f t="shared" si="8" ca="1"/>
        <v>#VALUE!</v>
      </c>
      <c r="X286" s="0" t="e">
        <f t="shared" si="9" ca="1"/>
        <v>#VALUE!</v>
      </c>
    </row>
    <row r="287">
      <c r="B287" s="18"/>
      <c r="C287" s="11"/>
      <c r="D287" s="19"/>
      <c r="E287" s="11"/>
      <c r="F287" s="42"/>
      <c r="G287" s="11" t="s">
        <v>17</v>
      </c>
      <c r="I287" s="11" t="s">
        <v>17</v>
      </c>
      <c r="J287" s="11" t="s">
        <v>17</v>
      </c>
      <c r="K287" s="11" t="s">
        <v>17</v>
      </c>
      <c r="L287" s="11" t="s">
        <v>17</v>
      </c>
      <c r="M287" s="11" t="s">
        <v>17</v>
      </c>
      <c r="N287" s="11" t="s">
        <v>17</v>
      </c>
      <c r="O287" s="11" t="s">
        <v>17</v>
      </c>
      <c r="P287" s="10" t="str">
        <f>IF(I287="-",'Policy Clause Build'!C$2,'Configuration Area'!I287)</f>
        <v>AR</v>
      </c>
      <c r="Q287" s="10" t="str">
        <f>IF(IF(K287="-","Yes",K287)="Yes",'Policy Clause Build'!C$3,IF(J287="-",'Policy Clause Build'!C$3,IF(ISNUMBER(SEARCH('Policy Clause Build'!C$3,'Configuration Area'!J287))=TRUE,'Policy Clause Build'!C$3,'Configuration Area'!J287)))</f>
        <v>Air</v>
      </c>
      <c r="R287" s="10" t="str">
        <f>IF(IF(M287="-","Yes",M287)="Yes",'Policy Clause Build'!C$4,IF(L287="-",'Policy Clause Build'!C$4,'Configuration Area'!L287))</f>
        <v>Dry</v>
      </c>
      <c r="S287" s="10" t="str">
        <f>IF(IF(O287="-","Yes",O287)="Yes","Yes",IF(N287='Policy Clause Build'!C$5,"Yes","No"))</f>
        <v>Yes</v>
      </c>
      <c r="T287" s="11" t="s">
        <v>17</v>
      </c>
      <c r="U287" s="11" t="s">
        <v>17</v>
      </c>
      <c r="W287" s="0" t="e">
        <f t="shared" si="8" ca="1"/>
        <v>#VALUE!</v>
      </c>
      <c r="X287" s="0" t="e">
        <f t="shared" si="9" ca="1"/>
        <v>#VALUE!</v>
      </c>
    </row>
    <row r="288">
      <c r="B288" s="18"/>
      <c r="C288" s="11"/>
      <c r="D288" s="19"/>
      <c r="E288" s="11"/>
      <c r="F288" s="42"/>
      <c r="G288" s="11" t="s">
        <v>17</v>
      </c>
      <c r="I288" s="11" t="s">
        <v>17</v>
      </c>
      <c r="J288" s="11" t="s">
        <v>17</v>
      </c>
      <c r="K288" s="11" t="s">
        <v>17</v>
      </c>
      <c r="L288" s="11" t="s">
        <v>17</v>
      </c>
      <c r="M288" s="11" t="s">
        <v>17</v>
      </c>
      <c r="N288" s="11" t="s">
        <v>17</v>
      </c>
      <c r="O288" s="11" t="s">
        <v>17</v>
      </c>
      <c r="P288" s="10" t="str">
        <f>IF(I288="-",'Policy Clause Build'!C$2,'Configuration Area'!I288)</f>
        <v>AR</v>
      </c>
      <c r="Q288" s="10" t="str">
        <f>IF(IF(K288="-","Yes",K288)="Yes",'Policy Clause Build'!C$3,IF(J288="-",'Policy Clause Build'!C$3,IF(ISNUMBER(SEARCH('Policy Clause Build'!C$3,'Configuration Area'!J288))=TRUE,'Policy Clause Build'!C$3,'Configuration Area'!J288)))</f>
        <v>Air</v>
      </c>
      <c r="R288" s="10" t="str">
        <f>IF(IF(M288="-","Yes",M288)="Yes",'Policy Clause Build'!C$4,IF(L288="-",'Policy Clause Build'!C$4,'Configuration Area'!L288))</f>
        <v>Dry</v>
      </c>
      <c r="S288" s="10" t="str">
        <f>IF(IF(O288="-","Yes",O288)="Yes","Yes",IF(N288='Policy Clause Build'!C$5,"Yes","No"))</f>
        <v>Yes</v>
      </c>
      <c r="T288" s="11" t="s">
        <v>17</v>
      </c>
      <c r="U288" s="11" t="s">
        <v>17</v>
      </c>
      <c r="W288" s="0" t="e">
        <f t="shared" si="8" ca="1"/>
        <v>#VALUE!</v>
      </c>
      <c r="X288" s="0" t="e">
        <f t="shared" si="9" ca="1"/>
        <v>#VALUE!</v>
      </c>
    </row>
    <row r="289">
      <c r="B289" s="18"/>
      <c r="C289" s="11"/>
      <c r="D289" s="19"/>
      <c r="E289" s="11"/>
      <c r="F289" s="42"/>
      <c r="G289" s="11" t="s">
        <v>17</v>
      </c>
      <c r="I289" s="11" t="s">
        <v>17</v>
      </c>
      <c r="J289" s="11" t="s">
        <v>17</v>
      </c>
      <c r="K289" s="11" t="s">
        <v>17</v>
      </c>
      <c r="L289" s="11" t="s">
        <v>17</v>
      </c>
      <c r="M289" s="11" t="s">
        <v>17</v>
      </c>
      <c r="N289" s="11" t="s">
        <v>17</v>
      </c>
      <c r="O289" s="11" t="s">
        <v>17</v>
      </c>
      <c r="P289" s="10" t="str">
        <f>IF(I289="-",'Policy Clause Build'!C$2,'Configuration Area'!I289)</f>
        <v>AR</v>
      </c>
      <c r="Q289" s="10" t="str">
        <f>IF(IF(K289="-","Yes",K289)="Yes",'Policy Clause Build'!C$3,IF(J289="-",'Policy Clause Build'!C$3,IF(ISNUMBER(SEARCH('Policy Clause Build'!C$3,'Configuration Area'!J289))=TRUE,'Policy Clause Build'!C$3,'Configuration Area'!J289)))</f>
        <v>Air</v>
      </c>
      <c r="R289" s="10" t="str">
        <f>IF(IF(M289="-","Yes",M289)="Yes",'Policy Clause Build'!C$4,IF(L289="-",'Policy Clause Build'!C$4,'Configuration Area'!L289))</f>
        <v>Dry</v>
      </c>
      <c r="S289" s="10" t="str">
        <f>IF(IF(O289="-","Yes",O289)="Yes","Yes",IF(N289='Policy Clause Build'!C$5,"Yes","No"))</f>
        <v>Yes</v>
      </c>
      <c r="T289" s="11" t="s">
        <v>17</v>
      </c>
      <c r="U289" s="11" t="s">
        <v>17</v>
      </c>
      <c r="W289" s="0" t="e">
        <f t="shared" si="8" ca="1"/>
        <v>#VALUE!</v>
      </c>
      <c r="X289" s="0" t="e">
        <f t="shared" si="9" ca="1"/>
        <v>#VALUE!</v>
      </c>
    </row>
    <row r="290">
      <c r="B290" s="18"/>
      <c r="C290" s="11"/>
      <c r="D290" s="19"/>
      <c r="E290" s="11"/>
      <c r="F290" s="42"/>
      <c r="G290" s="11" t="s">
        <v>17</v>
      </c>
      <c r="I290" s="11" t="s">
        <v>17</v>
      </c>
      <c r="J290" s="11" t="s">
        <v>17</v>
      </c>
      <c r="K290" s="11" t="s">
        <v>17</v>
      </c>
      <c r="L290" s="11" t="s">
        <v>17</v>
      </c>
      <c r="M290" s="11" t="s">
        <v>17</v>
      </c>
      <c r="N290" s="11" t="s">
        <v>17</v>
      </c>
      <c r="O290" s="11" t="s">
        <v>17</v>
      </c>
      <c r="P290" s="10" t="str">
        <f>IF(I290="-",'Policy Clause Build'!C$2,'Configuration Area'!I290)</f>
        <v>AR</v>
      </c>
      <c r="Q290" s="10" t="str">
        <f>IF(IF(K290="-","Yes",K290)="Yes",'Policy Clause Build'!C$3,IF(J290="-",'Policy Clause Build'!C$3,IF(ISNUMBER(SEARCH('Policy Clause Build'!C$3,'Configuration Area'!J290))=TRUE,'Policy Clause Build'!C$3,'Configuration Area'!J290)))</f>
        <v>Air</v>
      </c>
      <c r="R290" s="10" t="str">
        <f>IF(IF(M290="-","Yes",M290)="Yes",'Policy Clause Build'!C$4,IF(L290="-",'Policy Clause Build'!C$4,'Configuration Area'!L290))</f>
        <v>Dry</v>
      </c>
      <c r="S290" s="10" t="str">
        <f>IF(IF(O290="-","Yes",O290)="Yes","Yes",IF(N290='Policy Clause Build'!C$5,"Yes","No"))</f>
        <v>Yes</v>
      </c>
      <c r="T290" s="11" t="s">
        <v>17</v>
      </c>
      <c r="U290" s="11" t="s">
        <v>17</v>
      </c>
      <c r="W290" s="0" t="e">
        <f t="shared" si="8" ca="1"/>
        <v>#VALUE!</v>
      </c>
      <c r="X290" s="0" t="e">
        <f t="shared" si="9" ca="1"/>
        <v>#VALUE!</v>
      </c>
    </row>
    <row r="291">
      <c r="B291" s="18"/>
      <c r="C291" s="11"/>
      <c r="D291" s="19"/>
      <c r="E291" s="11"/>
      <c r="F291" s="42"/>
      <c r="G291" s="11" t="s">
        <v>17</v>
      </c>
      <c r="I291" s="11" t="s">
        <v>17</v>
      </c>
      <c r="J291" s="11" t="s">
        <v>17</v>
      </c>
      <c r="K291" s="11" t="s">
        <v>17</v>
      </c>
      <c r="L291" s="11" t="s">
        <v>17</v>
      </c>
      <c r="M291" s="11" t="s">
        <v>17</v>
      </c>
      <c r="N291" s="11" t="s">
        <v>17</v>
      </c>
      <c r="O291" s="11" t="s">
        <v>17</v>
      </c>
      <c r="P291" s="10" t="str">
        <f>IF(I291="-",'Policy Clause Build'!C$2,'Configuration Area'!I291)</f>
        <v>AR</v>
      </c>
      <c r="Q291" s="10" t="str">
        <f>IF(IF(K291="-","Yes",K291)="Yes",'Policy Clause Build'!C$3,IF(J291="-",'Policy Clause Build'!C$3,IF(ISNUMBER(SEARCH('Policy Clause Build'!C$3,'Configuration Area'!J291))=TRUE,'Policy Clause Build'!C$3,'Configuration Area'!J291)))</f>
        <v>Air</v>
      </c>
      <c r="R291" s="10" t="str">
        <f>IF(IF(M291="-","Yes",M291)="Yes",'Policy Clause Build'!C$4,IF(L291="-",'Policy Clause Build'!C$4,'Configuration Area'!L291))</f>
        <v>Dry</v>
      </c>
      <c r="S291" s="10" t="str">
        <f>IF(IF(O291="-","Yes",O291)="Yes","Yes",IF(N291='Policy Clause Build'!C$5,"Yes","No"))</f>
        <v>Yes</v>
      </c>
      <c r="T291" s="11" t="s">
        <v>17</v>
      </c>
      <c r="U291" s="11" t="s">
        <v>17</v>
      </c>
      <c r="W291" s="0" t="e">
        <f t="shared" si="8" ca="1"/>
        <v>#VALUE!</v>
      </c>
      <c r="X291" s="0" t="e">
        <f t="shared" si="9" ca="1"/>
        <v>#VALUE!</v>
      </c>
    </row>
    <row r="292">
      <c r="B292" s="18"/>
      <c r="C292" s="11"/>
      <c r="D292" s="19"/>
      <c r="E292" s="11"/>
      <c r="F292" s="42"/>
      <c r="G292" s="11" t="s">
        <v>17</v>
      </c>
      <c r="I292" s="11" t="s">
        <v>17</v>
      </c>
      <c r="J292" s="11" t="s">
        <v>17</v>
      </c>
      <c r="K292" s="11" t="s">
        <v>17</v>
      </c>
      <c r="L292" s="11" t="s">
        <v>17</v>
      </c>
      <c r="M292" s="11" t="s">
        <v>17</v>
      </c>
      <c r="N292" s="11" t="s">
        <v>17</v>
      </c>
      <c r="O292" s="11" t="s">
        <v>17</v>
      </c>
      <c r="P292" s="10" t="str">
        <f>IF(I292="-",'Policy Clause Build'!C$2,'Configuration Area'!I292)</f>
        <v>AR</v>
      </c>
      <c r="Q292" s="10" t="str">
        <f>IF(IF(K292="-","Yes",K292)="Yes",'Policy Clause Build'!C$3,IF(J292="-",'Policy Clause Build'!C$3,IF(ISNUMBER(SEARCH('Policy Clause Build'!C$3,'Configuration Area'!J292))=TRUE,'Policy Clause Build'!C$3,'Configuration Area'!J292)))</f>
        <v>Air</v>
      </c>
      <c r="R292" s="10" t="str">
        <f>IF(IF(M292="-","Yes",M292)="Yes",'Policy Clause Build'!C$4,IF(L292="-",'Policy Clause Build'!C$4,'Configuration Area'!L292))</f>
        <v>Dry</v>
      </c>
      <c r="S292" s="10" t="str">
        <f>IF(IF(O292="-","Yes",O292)="Yes","Yes",IF(N292='Policy Clause Build'!C$5,"Yes","No"))</f>
        <v>Yes</v>
      </c>
      <c r="T292" s="11" t="s">
        <v>17</v>
      </c>
      <c r="U292" s="11" t="s">
        <v>17</v>
      </c>
      <c r="W292" s="0" t="e">
        <f t="shared" si="8" ca="1"/>
        <v>#VALUE!</v>
      </c>
      <c r="X292" s="0" t="e">
        <f t="shared" si="9" ca="1"/>
        <v>#VALUE!</v>
      </c>
    </row>
    <row r="293">
      <c r="B293" s="18"/>
      <c r="C293" s="11"/>
      <c r="D293" s="19"/>
      <c r="E293" s="11"/>
      <c r="F293" s="42"/>
      <c r="G293" s="11" t="s">
        <v>17</v>
      </c>
      <c r="I293" s="11" t="s">
        <v>17</v>
      </c>
      <c r="J293" s="11" t="s">
        <v>17</v>
      </c>
      <c r="K293" s="11" t="s">
        <v>17</v>
      </c>
      <c r="L293" s="11" t="s">
        <v>17</v>
      </c>
      <c r="M293" s="11" t="s">
        <v>17</v>
      </c>
      <c r="N293" s="11" t="s">
        <v>17</v>
      </c>
      <c r="O293" s="11" t="s">
        <v>17</v>
      </c>
      <c r="P293" s="10" t="str">
        <f>IF(I293="-",'Policy Clause Build'!C$2,'Configuration Area'!I293)</f>
        <v>AR</v>
      </c>
      <c r="Q293" s="10" t="str">
        <f>IF(IF(K293="-","Yes",K293)="Yes",'Policy Clause Build'!C$3,IF(J293="-",'Policy Clause Build'!C$3,IF(ISNUMBER(SEARCH('Policy Clause Build'!C$3,'Configuration Area'!J293))=TRUE,'Policy Clause Build'!C$3,'Configuration Area'!J293)))</f>
        <v>Air</v>
      </c>
      <c r="R293" s="10" t="str">
        <f>IF(IF(M293="-","Yes",M293)="Yes",'Policy Clause Build'!C$4,IF(L293="-",'Policy Clause Build'!C$4,'Configuration Area'!L293))</f>
        <v>Dry</v>
      </c>
      <c r="S293" s="10" t="str">
        <f>IF(IF(O293="-","Yes",O293)="Yes","Yes",IF(N293='Policy Clause Build'!C$5,"Yes","No"))</f>
        <v>Yes</v>
      </c>
      <c r="T293" s="11" t="s">
        <v>17</v>
      </c>
      <c r="U293" s="11" t="s">
        <v>17</v>
      </c>
      <c r="W293" s="0" t="e">
        <f t="shared" si="8" ca="1"/>
        <v>#VALUE!</v>
      </c>
      <c r="X293" s="0" t="e">
        <f t="shared" si="9" ca="1"/>
        <v>#VALUE!</v>
      </c>
    </row>
    <row r="294">
      <c r="B294" s="18"/>
      <c r="C294" s="11"/>
      <c r="D294" s="19"/>
      <c r="E294" s="11"/>
      <c r="F294" s="42"/>
      <c r="G294" s="11" t="s">
        <v>17</v>
      </c>
      <c r="I294" s="11" t="s">
        <v>17</v>
      </c>
      <c r="J294" s="11" t="s">
        <v>17</v>
      </c>
      <c r="K294" s="11" t="s">
        <v>17</v>
      </c>
      <c r="L294" s="11" t="s">
        <v>17</v>
      </c>
      <c r="M294" s="11" t="s">
        <v>17</v>
      </c>
      <c r="N294" s="11" t="s">
        <v>17</v>
      </c>
      <c r="O294" s="11" t="s">
        <v>17</v>
      </c>
      <c r="P294" s="10" t="str">
        <f>IF(I294="-",'Policy Clause Build'!C$2,'Configuration Area'!I294)</f>
        <v>AR</v>
      </c>
      <c r="Q294" s="10" t="str">
        <f>IF(IF(K294="-","Yes",K294)="Yes",'Policy Clause Build'!C$3,IF(J294="-",'Policy Clause Build'!C$3,IF(ISNUMBER(SEARCH('Policy Clause Build'!C$3,'Configuration Area'!J294))=TRUE,'Policy Clause Build'!C$3,'Configuration Area'!J294)))</f>
        <v>Air</v>
      </c>
      <c r="R294" s="10" t="str">
        <f>IF(IF(M294="-","Yes",M294)="Yes",'Policy Clause Build'!C$4,IF(L294="-",'Policy Clause Build'!C$4,'Configuration Area'!L294))</f>
        <v>Dry</v>
      </c>
      <c r="S294" s="10" t="str">
        <f>IF(IF(O294="-","Yes",O294)="Yes","Yes",IF(N294='Policy Clause Build'!C$5,"Yes","No"))</f>
        <v>Yes</v>
      </c>
      <c r="T294" s="11" t="s">
        <v>17</v>
      </c>
      <c r="U294" s="11" t="s">
        <v>17</v>
      </c>
      <c r="W294" s="0" t="e">
        <f t="shared" si="8" ca="1"/>
        <v>#VALUE!</v>
      </c>
      <c r="X294" s="0" t="e">
        <f t="shared" si="9" ca="1"/>
        <v>#VALUE!</v>
      </c>
    </row>
    <row r="295">
      <c r="B295" s="18"/>
      <c r="C295" s="11"/>
      <c r="D295" s="19"/>
      <c r="E295" s="11"/>
      <c r="F295" s="42"/>
      <c r="G295" s="11" t="s">
        <v>17</v>
      </c>
      <c r="I295" s="11" t="s">
        <v>17</v>
      </c>
      <c r="J295" s="11" t="s">
        <v>17</v>
      </c>
      <c r="K295" s="11" t="s">
        <v>17</v>
      </c>
      <c r="L295" s="11" t="s">
        <v>17</v>
      </c>
      <c r="M295" s="11" t="s">
        <v>17</v>
      </c>
      <c r="N295" s="11" t="s">
        <v>17</v>
      </c>
      <c r="O295" s="11" t="s">
        <v>17</v>
      </c>
      <c r="P295" s="10" t="str">
        <f>IF(I295="-",'Policy Clause Build'!C$2,'Configuration Area'!I295)</f>
        <v>AR</v>
      </c>
      <c r="Q295" s="10" t="str">
        <f>IF(IF(K295="-","Yes",K295)="Yes",'Policy Clause Build'!C$3,IF(J295="-",'Policy Clause Build'!C$3,IF(ISNUMBER(SEARCH('Policy Clause Build'!C$3,'Configuration Area'!J295))=TRUE,'Policy Clause Build'!C$3,'Configuration Area'!J295)))</f>
        <v>Air</v>
      </c>
      <c r="R295" s="10" t="str">
        <f>IF(IF(M295="-","Yes",M295)="Yes",'Policy Clause Build'!C$4,IF(L295="-",'Policy Clause Build'!C$4,'Configuration Area'!L295))</f>
        <v>Dry</v>
      </c>
      <c r="S295" s="10" t="str">
        <f>IF(IF(O295="-","Yes",O295)="Yes","Yes",IF(N295='Policy Clause Build'!C$5,"Yes","No"))</f>
        <v>Yes</v>
      </c>
      <c r="T295" s="11" t="s">
        <v>17</v>
      </c>
      <c r="U295" s="11" t="s">
        <v>17</v>
      </c>
      <c r="W295" s="0" t="e">
        <f t="shared" si="8" ca="1"/>
        <v>#VALUE!</v>
      </c>
      <c r="X295" s="0" t="e">
        <f t="shared" si="9" ca="1"/>
        <v>#VALUE!</v>
      </c>
    </row>
    <row r="296">
      <c r="B296" s="18"/>
      <c r="C296" s="11"/>
      <c r="D296" s="19"/>
      <c r="E296" s="11"/>
      <c r="F296" s="42"/>
      <c r="G296" s="11" t="s">
        <v>17</v>
      </c>
      <c r="I296" s="11" t="s">
        <v>17</v>
      </c>
      <c r="J296" s="11" t="s">
        <v>17</v>
      </c>
      <c r="K296" s="11" t="s">
        <v>17</v>
      </c>
      <c r="L296" s="11" t="s">
        <v>17</v>
      </c>
      <c r="M296" s="11" t="s">
        <v>17</v>
      </c>
      <c r="N296" s="11" t="s">
        <v>17</v>
      </c>
      <c r="O296" s="11" t="s">
        <v>17</v>
      </c>
      <c r="P296" s="10" t="str">
        <f>IF(I296="-",'Policy Clause Build'!C$2,'Configuration Area'!I296)</f>
        <v>AR</v>
      </c>
      <c r="Q296" s="10" t="str">
        <f>IF(IF(K296="-","Yes",K296)="Yes",'Policy Clause Build'!C$3,IF(J296="-",'Policy Clause Build'!C$3,IF(ISNUMBER(SEARCH('Policy Clause Build'!C$3,'Configuration Area'!J296))=TRUE,'Policy Clause Build'!C$3,'Configuration Area'!J296)))</f>
        <v>Air</v>
      </c>
      <c r="R296" s="10" t="str">
        <f>IF(IF(M296="-","Yes",M296)="Yes",'Policy Clause Build'!C$4,IF(L296="-",'Policy Clause Build'!C$4,'Configuration Area'!L296))</f>
        <v>Dry</v>
      </c>
      <c r="S296" s="10" t="str">
        <f>IF(IF(O296="-","Yes",O296)="Yes","Yes",IF(N296='Policy Clause Build'!C$5,"Yes","No"))</f>
        <v>Yes</v>
      </c>
      <c r="T296" s="11" t="s">
        <v>17</v>
      </c>
      <c r="U296" s="11" t="s">
        <v>17</v>
      </c>
      <c r="W296" s="0" t="e">
        <f t="shared" si="8" ca="1"/>
        <v>#VALUE!</v>
      </c>
      <c r="X296" s="0" t="e">
        <f t="shared" si="9" ca="1"/>
        <v>#VALUE!</v>
      </c>
    </row>
    <row r="297">
      <c r="B297" s="18"/>
      <c r="C297" s="11"/>
      <c r="D297" s="19"/>
      <c r="E297" s="11"/>
      <c r="F297" s="42"/>
      <c r="G297" s="11" t="s">
        <v>17</v>
      </c>
      <c r="I297" s="11" t="s">
        <v>17</v>
      </c>
      <c r="J297" s="11" t="s">
        <v>17</v>
      </c>
      <c r="K297" s="11" t="s">
        <v>17</v>
      </c>
      <c r="L297" s="11" t="s">
        <v>17</v>
      </c>
      <c r="M297" s="11" t="s">
        <v>17</v>
      </c>
      <c r="N297" s="11" t="s">
        <v>17</v>
      </c>
      <c r="O297" s="11" t="s">
        <v>17</v>
      </c>
      <c r="P297" s="10" t="str">
        <f>IF(I297="-",'Policy Clause Build'!C$2,'Configuration Area'!I297)</f>
        <v>AR</v>
      </c>
      <c r="Q297" s="10" t="str">
        <f>IF(IF(K297="-","Yes",K297)="Yes",'Policy Clause Build'!C$3,IF(J297="-",'Policy Clause Build'!C$3,IF(ISNUMBER(SEARCH('Policy Clause Build'!C$3,'Configuration Area'!J297))=TRUE,'Policy Clause Build'!C$3,'Configuration Area'!J297)))</f>
        <v>Air</v>
      </c>
      <c r="R297" s="10" t="str">
        <f>IF(IF(M297="-","Yes",M297)="Yes",'Policy Clause Build'!C$4,IF(L297="-",'Policy Clause Build'!C$4,'Configuration Area'!L297))</f>
        <v>Dry</v>
      </c>
      <c r="S297" s="10" t="str">
        <f>IF(IF(O297="-","Yes",O297)="Yes","Yes",IF(N297='Policy Clause Build'!C$5,"Yes","No"))</f>
        <v>Yes</v>
      </c>
      <c r="T297" s="11" t="s">
        <v>17</v>
      </c>
      <c r="U297" s="11" t="s">
        <v>17</v>
      </c>
      <c r="W297" s="0" t="e">
        <f t="shared" si="8" ca="1"/>
        <v>#VALUE!</v>
      </c>
      <c r="X297" s="0" t="e">
        <f t="shared" si="9" ca="1"/>
        <v>#VALUE!</v>
      </c>
    </row>
    <row r="298">
      <c r="B298" s="18"/>
      <c r="C298" s="11"/>
      <c r="D298" s="19"/>
      <c r="E298" s="11"/>
      <c r="F298" s="42"/>
      <c r="G298" s="11" t="s">
        <v>17</v>
      </c>
      <c r="I298" s="11" t="s">
        <v>17</v>
      </c>
      <c r="J298" s="11" t="s">
        <v>17</v>
      </c>
      <c r="K298" s="11" t="s">
        <v>17</v>
      </c>
      <c r="L298" s="11" t="s">
        <v>17</v>
      </c>
      <c r="M298" s="11" t="s">
        <v>17</v>
      </c>
      <c r="N298" s="11" t="s">
        <v>17</v>
      </c>
      <c r="O298" s="11" t="s">
        <v>17</v>
      </c>
      <c r="P298" s="10" t="str">
        <f>IF(I298="-",'Policy Clause Build'!C$2,'Configuration Area'!I298)</f>
        <v>AR</v>
      </c>
      <c r="Q298" s="10" t="str">
        <f>IF(IF(K298="-","Yes",K298)="Yes",'Policy Clause Build'!C$3,IF(J298="-",'Policy Clause Build'!C$3,IF(ISNUMBER(SEARCH('Policy Clause Build'!C$3,'Configuration Area'!J298))=TRUE,'Policy Clause Build'!C$3,'Configuration Area'!J298)))</f>
        <v>Air</v>
      </c>
      <c r="R298" s="10" t="str">
        <f>IF(IF(M298="-","Yes",M298)="Yes",'Policy Clause Build'!C$4,IF(L298="-",'Policy Clause Build'!C$4,'Configuration Area'!L298))</f>
        <v>Dry</v>
      </c>
      <c r="S298" s="10" t="str">
        <f>IF(IF(O298="-","Yes",O298)="Yes","Yes",IF(N298='Policy Clause Build'!C$5,"Yes","No"))</f>
        <v>Yes</v>
      </c>
      <c r="T298" s="11" t="s">
        <v>17</v>
      </c>
      <c r="U298" s="11" t="s">
        <v>17</v>
      </c>
      <c r="W298" s="0" t="e">
        <f t="shared" si="8" ca="1"/>
        <v>#VALUE!</v>
      </c>
      <c r="X298" s="0" t="e">
        <f t="shared" si="9" ca="1"/>
        <v>#VALUE!</v>
      </c>
    </row>
    <row r="299">
      <c r="B299" s="18"/>
      <c r="C299" s="11"/>
      <c r="D299" s="19"/>
      <c r="E299" s="11"/>
      <c r="F299" s="42"/>
      <c r="G299" s="11" t="s">
        <v>17</v>
      </c>
      <c r="I299" s="11" t="s">
        <v>17</v>
      </c>
      <c r="J299" s="11" t="s">
        <v>17</v>
      </c>
      <c r="K299" s="11" t="s">
        <v>17</v>
      </c>
      <c r="L299" s="11" t="s">
        <v>17</v>
      </c>
      <c r="M299" s="11" t="s">
        <v>17</v>
      </c>
      <c r="N299" s="11" t="s">
        <v>17</v>
      </c>
      <c r="O299" s="11" t="s">
        <v>17</v>
      </c>
      <c r="P299" s="10" t="str">
        <f>IF(I299="-",'Policy Clause Build'!C$2,'Configuration Area'!I299)</f>
        <v>AR</v>
      </c>
      <c r="Q299" s="10" t="str">
        <f>IF(IF(K299="-","Yes",K299)="Yes",'Policy Clause Build'!C$3,IF(J299="-",'Policy Clause Build'!C$3,IF(ISNUMBER(SEARCH('Policy Clause Build'!C$3,'Configuration Area'!J299))=TRUE,'Policy Clause Build'!C$3,'Configuration Area'!J299)))</f>
        <v>Air</v>
      </c>
      <c r="R299" s="10" t="str">
        <f>IF(IF(M299="-","Yes",M299)="Yes",'Policy Clause Build'!C$4,IF(L299="-",'Policy Clause Build'!C$4,'Configuration Area'!L299))</f>
        <v>Dry</v>
      </c>
      <c r="S299" s="10" t="str">
        <f>IF(IF(O299="-","Yes",O299)="Yes","Yes",IF(N299='Policy Clause Build'!C$5,"Yes","No"))</f>
        <v>Yes</v>
      </c>
      <c r="T299" s="11" t="s">
        <v>17</v>
      </c>
      <c r="U299" s="11" t="s">
        <v>17</v>
      </c>
      <c r="W299" s="0" t="e">
        <f t="shared" si="8" ca="1"/>
        <v>#VALUE!</v>
      </c>
      <c r="X299" s="0" t="e">
        <f t="shared" si="9" ca="1"/>
        <v>#VALUE!</v>
      </c>
    </row>
    <row r="300">
      <c r="B300" s="18"/>
      <c r="C300" s="11"/>
      <c r="D300" s="19"/>
      <c r="E300" s="11"/>
      <c r="F300" s="42"/>
      <c r="G300" s="11" t="s">
        <v>17</v>
      </c>
      <c r="I300" s="11" t="s">
        <v>17</v>
      </c>
      <c r="J300" s="11" t="s">
        <v>17</v>
      </c>
      <c r="K300" s="11" t="s">
        <v>17</v>
      </c>
      <c r="L300" s="11" t="s">
        <v>17</v>
      </c>
      <c r="M300" s="11" t="s">
        <v>17</v>
      </c>
      <c r="N300" s="11" t="s">
        <v>17</v>
      </c>
      <c r="O300" s="11" t="s">
        <v>17</v>
      </c>
      <c r="P300" s="10" t="str">
        <f>IF(I300="-",'Policy Clause Build'!C$2,'Configuration Area'!I300)</f>
        <v>AR</v>
      </c>
      <c r="Q300" s="10" t="str">
        <f>IF(IF(K300="-","Yes",K300)="Yes",'Policy Clause Build'!C$3,IF(J300="-",'Policy Clause Build'!C$3,IF(ISNUMBER(SEARCH('Policy Clause Build'!C$3,'Configuration Area'!J300))=TRUE,'Policy Clause Build'!C$3,'Configuration Area'!J300)))</f>
        <v>Air</v>
      </c>
      <c r="R300" s="10" t="str">
        <f>IF(IF(M300="-","Yes",M300)="Yes",'Policy Clause Build'!C$4,IF(L300="-",'Policy Clause Build'!C$4,'Configuration Area'!L300))</f>
        <v>Dry</v>
      </c>
      <c r="S300" s="10" t="str">
        <f>IF(IF(O300="-","Yes",O300)="Yes","Yes",IF(N300='Policy Clause Build'!C$5,"Yes","No"))</f>
        <v>Yes</v>
      </c>
      <c r="T300" s="11" t="s">
        <v>17</v>
      </c>
      <c r="U300" s="11" t="s">
        <v>17</v>
      </c>
      <c r="W300" s="0" t="e">
        <f t="shared" si="8" ca="1"/>
        <v>#VALUE!</v>
      </c>
      <c r="X300" s="0" t="e">
        <f t="shared" si="9" ca="1"/>
        <v>#VALUE!</v>
      </c>
    </row>
    <row r="301">
      <c r="B301" s="18"/>
      <c r="C301" s="11"/>
      <c r="D301" s="19"/>
      <c r="E301" s="11"/>
      <c r="F301" s="42"/>
      <c r="G301" s="11" t="s">
        <v>17</v>
      </c>
      <c r="I301" s="11" t="s">
        <v>17</v>
      </c>
      <c r="J301" s="11" t="s">
        <v>17</v>
      </c>
      <c r="K301" s="11" t="s">
        <v>17</v>
      </c>
      <c r="L301" s="11" t="s">
        <v>17</v>
      </c>
      <c r="M301" s="11" t="s">
        <v>17</v>
      </c>
      <c r="N301" s="11" t="s">
        <v>17</v>
      </c>
      <c r="O301" s="11" t="s">
        <v>17</v>
      </c>
      <c r="P301" s="10" t="str">
        <f>IF(I301="-",'Policy Clause Build'!C$2,'Configuration Area'!I301)</f>
        <v>AR</v>
      </c>
      <c r="Q301" s="10" t="str">
        <f>IF(IF(K301="-","Yes",K301)="Yes",'Policy Clause Build'!C$3,IF(J301="-",'Policy Clause Build'!C$3,IF(ISNUMBER(SEARCH('Policy Clause Build'!C$3,'Configuration Area'!J301))=TRUE,'Policy Clause Build'!C$3,'Configuration Area'!J301)))</f>
        <v>Air</v>
      </c>
      <c r="R301" s="10" t="str">
        <f>IF(IF(M301="-","Yes",M301)="Yes",'Policy Clause Build'!C$4,IF(L301="-",'Policy Clause Build'!C$4,'Configuration Area'!L301))</f>
        <v>Dry</v>
      </c>
      <c r="S301" s="10" t="str">
        <f>IF(IF(O301="-","Yes",O301)="Yes","Yes",IF(N301='Policy Clause Build'!C$5,"Yes","No"))</f>
        <v>Yes</v>
      </c>
      <c r="T301" s="11" t="s">
        <v>17</v>
      </c>
      <c r="U301" s="11" t="s">
        <v>17</v>
      </c>
      <c r="W301" s="0" t="e">
        <f t="shared" si="8" ca="1"/>
        <v>#VALUE!</v>
      </c>
      <c r="X301" s="0" t="e">
        <f t="shared" si="9" ca="1"/>
        <v>#VALUE!</v>
      </c>
    </row>
    <row r="302">
      <c r="B302" s="18"/>
      <c r="C302" s="11"/>
      <c r="D302" s="19"/>
      <c r="E302" s="11"/>
      <c r="F302" s="42"/>
      <c r="G302" s="11" t="s">
        <v>17</v>
      </c>
      <c r="I302" s="11" t="s">
        <v>17</v>
      </c>
      <c r="J302" s="11" t="s">
        <v>17</v>
      </c>
      <c r="K302" s="11" t="s">
        <v>17</v>
      </c>
      <c r="L302" s="11" t="s">
        <v>17</v>
      </c>
      <c r="M302" s="11" t="s">
        <v>17</v>
      </c>
      <c r="N302" s="11" t="s">
        <v>17</v>
      </c>
      <c r="O302" s="11" t="s">
        <v>17</v>
      </c>
      <c r="P302" s="10" t="str">
        <f>IF(I302="-",'Policy Clause Build'!C$2,'Configuration Area'!I302)</f>
        <v>AR</v>
      </c>
      <c r="Q302" s="10" t="str">
        <f>IF(IF(K302="-","Yes",K302)="Yes",'Policy Clause Build'!C$3,IF(J302="-",'Policy Clause Build'!C$3,IF(ISNUMBER(SEARCH('Policy Clause Build'!C$3,'Configuration Area'!J302))=TRUE,'Policy Clause Build'!C$3,'Configuration Area'!J302)))</f>
        <v>Air</v>
      </c>
      <c r="R302" s="10" t="str">
        <f>IF(IF(M302="-","Yes",M302)="Yes",'Policy Clause Build'!C$4,IF(L302="-",'Policy Clause Build'!C$4,'Configuration Area'!L302))</f>
        <v>Dry</v>
      </c>
      <c r="S302" s="10" t="str">
        <f>IF(IF(O302="-","Yes",O302)="Yes","Yes",IF(N302='Policy Clause Build'!C$5,"Yes","No"))</f>
        <v>Yes</v>
      </c>
      <c r="T302" s="11" t="s">
        <v>17</v>
      </c>
      <c r="U302" s="11" t="s">
        <v>17</v>
      </c>
      <c r="W302" s="0" t="e">
        <f t="shared" si="8" ca="1"/>
        <v>#VALUE!</v>
      </c>
      <c r="X302" s="0" t="e">
        <f t="shared" si="9" ca="1"/>
        <v>#VALUE!</v>
      </c>
    </row>
    <row r="303">
      <c r="B303" s="18"/>
      <c r="C303" s="11"/>
      <c r="D303" s="19"/>
      <c r="E303" s="11"/>
      <c r="F303" s="42"/>
      <c r="G303" s="11" t="s">
        <v>17</v>
      </c>
      <c r="I303" s="11" t="s">
        <v>17</v>
      </c>
      <c r="J303" s="11" t="s">
        <v>17</v>
      </c>
      <c r="K303" s="11" t="s">
        <v>17</v>
      </c>
      <c r="L303" s="11" t="s">
        <v>17</v>
      </c>
      <c r="M303" s="11" t="s">
        <v>17</v>
      </c>
      <c r="N303" s="11" t="s">
        <v>17</v>
      </c>
      <c r="O303" s="11" t="s">
        <v>17</v>
      </c>
      <c r="P303" s="10" t="str">
        <f>IF(I303="-",'Policy Clause Build'!C$2,'Configuration Area'!I303)</f>
        <v>AR</v>
      </c>
      <c r="Q303" s="10" t="str">
        <f>IF(IF(K303="-","Yes",K303)="Yes",'Policy Clause Build'!C$3,IF(J303="-",'Policy Clause Build'!C$3,IF(ISNUMBER(SEARCH('Policy Clause Build'!C$3,'Configuration Area'!J303))=TRUE,'Policy Clause Build'!C$3,'Configuration Area'!J303)))</f>
        <v>Air</v>
      </c>
      <c r="R303" s="10" t="str">
        <f>IF(IF(M303="-","Yes",M303)="Yes",'Policy Clause Build'!C$4,IF(L303="-",'Policy Clause Build'!C$4,'Configuration Area'!L303))</f>
        <v>Dry</v>
      </c>
      <c r="S303" s="10" t="str">
        <f>IF(IF(O303="-","Yes",O303)="Yes","Yes",IF(N303='Policy Clause Build'!C$5,"Yes","No"))</f>
        <v>Yes</v>
      </c>
      <c r="T303" s="11" t="s">
        <v>17</v>
      </c>
      <c r="U303" s="11" t="s">
        <v>17</v>
      </c>
      <c r="W303" s="0" t="e">
        <f t="shared" si="8" ca="1"/>
        <v>#VALUE!</v>
      </c>
      <c r="X303" s="0" t="e">
        <f t="shared" si="9" ca="1"/>
        <v>#VALUE!</v>
      </c>
    </row>
    <row r="304">
      <c r="B304" s="18"/>
      <c r="C304" s="11"/>
      <c r="D304" s="19"/>
      <c r="E304" s="11"/>
      <c r="F304" s="42"/>
      <c r="G304" s="11" t="s">
        <v>17</v>
      </c>
      <c r="I304" s="11" t="s">
        <v>17</v>
      </c>
      <c r="J304" s="11" t="s">
        <v>17</v>
      </c>
      <c r="K304" s="11" t="s">
        <v>17</v>
      </c>
      <c r="L304" s="11" t="s">
        <v>17</v>
      </c>
      <c r="M304" s="11" t="s">
        <v>17</v>
      </c>
      <c r="N304" s="11" t="s">
        <v>17</v>
      </c>
      <c r="O304" s="11" t="s">
        <v>17</v>
      </c>
      <c r="P304" s="10" t="str">
        <f>IF(I304="-",'Policy Clause Build'!C$2,'Configuration Area'!I304)</f>
        <v>AR</v>
      </c>
      <c r="Q304" s="10" t="str">
        <f>IF(IF(K304="-","Yes",K304)="Yes",'Policy Clause Build'!C$3,IF(J304="-",'Policy Clause Build'!C$3,IF(ISNUMBER(SEARCH('Policy Clause Build'!C$3,'Configuration Area'!J304))=TRUE,'Policy Clause Build'!C$3,'Configuration Area'!J304)))</f>
        <v>Air</v>
      </c>
      <c r="R304" s="10" t="str">
        <f>IF(IF(M304="-","Yes",M304)="Yes",'Policy Clause Build'!C$4,IF(L304="-",'Policy Clause Build'!C$4,'Configuration Area'!L304))</f>
        <v>Dry</v>
      </c>
      <c r="S304" s="10" t="str">
        <f>IF(IF(O304="-","Yes",O304)="Yes","Yes",IF(N304='Policy Clause Build'!C$5,"Yes","No"))</f>
        <v>Yes</v>
      </c>
      <c r="T304" s="11" t="s">
        <v>17</v>
      </c>
      <c r="U304" s="11" t="s">
        <v>17</v>
      </c>
      <c r="W304" s="0" t="e">
        <f t="shared" si="8" ca="1"/>
        <v>#VALUE!</v>
      </c>
      <c r="X304" s="0" t="e">
        <f t="shared" si="9" ca="1"/>
        <v>#VALUE!</v>
      </c>
    </row>
    <row r="305">
      <c r="B305" s="18"/>
      <c r="C305" s="11"/>
      <c r="D305" s="19"/>
      <c r="E305" s="11"/>
      <c r="F305" s="42"/>
      <c r="G305" s="11" t="s">
        <v>17</v>
      </c>
      <c r="I305" s="11" t="s">
        <v>17</v>
      </c>
      <c r="J305" s="11" t="s">
        <v>17</v>
      </c>
      <c r="K305" s="11" t="s">
        <v>17</v>
      </c>
      <c r="L305" s="11" t="s">
        <v>17</v>
      </c>
      <c r="M305" s="11" t="s">
        <v>17</v>
      </c>
      <c r="N305" s="11" t="s">
        <v>17</v>
      </c>
      <c r="O305" s="11" t="s">
        <v>17</v>
      </c>
      <c r="P305" s="10" t="str">
        <f>IF(I305="-",'Policy Clause Build'!C$2,'Configuration Area'!I305)</f>
        <v>AR</v>
      </c>
      <c r="Q305" s="10" t="str">
        <f>IF(IF(K305="-","Yes",K305)="Yes",'Policy Clause Build'!C$3,IF(J305="-",'Policy Clause Build'!C$3,IF(ISNUMBER(SEARCH('Policy Clause Build'!C$3,'Configuration Area'!J305))=TRUE,'Policy Clause Build'!C$3,'Configuration Area'!J305)))</f>
        <v>Air</v>
      </c>
      <c r="R305" s="10" t="str">
        <f>IF(IF(M305="-","Yes",M305)="Yes",'Policy Clause Build'!C$4,IF(L305="-",'Policy Clause Build'!C$4,'Configuration Area'!L305))</f>
        <v>Dry</v>
      </c>
      <c r="S305" s="10" t="str">
        <f>IF(IF(O305="-","Yes",O305)="Yes","Yes",IF(N305='Policy Clause Build'!C$5,"Yes","No"))</f>
        <v>Yes</v>
      </c>
      <c r="T305" s="11" t="s">
        <v>17</v>
      </c>
      <c r="U305" s="11" t="s">
        <v>17</v>
      </c>
      <c r="W305" s="0" t="e">
        <f t="shared" si="8" ca="1"/>
        <v>#VALUE!</v>
      </c>
      <c r="X305" s="0" t="e">
        <f t="shared" si="9" ca="1"/>
        <v>#VALUE!</v>
      </c>
    </row>
    <row r="306">
      <c r="B306" s="18"/>
      <c r="C306" s="11"/>
      <c r="D306" s="19"/>
      <c r="E306" s="11"/>
      <c r="F306" s="42"/>
      <c r="G306" s="11" t="s">
        <v>17</v>
      </c>
      <c r="I306" s="11" t="s">
        <v>17</v>
      </c>
      <c r="J306" s="11" t="s">
        <v>17</v>
      </c>
      <c r="K306" s="11" t="s">
        <v>17</v>
      </c>
      <c r="L306" s="11" t="s">
        <v>17</v>
      </c>
      <c r="M306" s="11" t="s">
        <v>17</v>
      </c>
      <c r="N306" s="11" t="s">
        <v>17</v>
      </c>
      <c r="O306" s="11" t="s">
        <v>17</v>
      </c>
      <c r="P306" s="10" t="str">
        <f>IF(I306="-",'Policy Clause Build'!C$2,'Configuration Area'!I306)</f>
        <v>AR</v>
      </c>
      <c r="Q306" s="10" t="str">
        <f>IF(IF(K306="-","Yes",K306)="Yes",'Policy Clause Build'!C$3,IF(J306="-",'Policy Clause Build'!C$3,IF(ISNUMBER(SEARCH('Policy Clause Build'!C$3,'Configuration Area'!J306))=TRUE,'Policy Clause Build'!C$3,'Configuration Area'!J306)))</f>
        <v>Air</v>
      </c>
      <c r="R306" s="10" t="str">
        <f>IF(IF(M306="-","Yes",M306)="Yes",'Policy Clause Build'!C$4,IF(L306="-",'Policy Clause Build'!C$4,'Configuration Area'!L306))</f>
        <v>Dry</v>
      </c>
      <c r="S306" s="10" t="str">
        <f>IF(IF(O306="-","Yes",O306)="Yes","Yes",IF(N306='Policy Clause Build'!C$5,"Yes","No"))</f>
        <v>Yes</v>
      </c>
      <c r="T306" s="11" t="s">
        <v>17</v>
      </c>
      <c r="U306" s="11" t="s">
        <v>17</v>
      </c>
      <c r="W306" s="0" t="e">
        <f t="shared" si="8" ca="1"/>
        <v>#VALUE!</v>
      </c>
      <c r="X306" s="0" t="e">
        <f t="shared" si="9" ca="1"/>
        <v>#VALUE!</v>
      </c>
    </row>
    <row r="307">
      <c r="B307" s="18"/>
      <c r="C307" s="11"/>
      <c r="D307" s="19"/>
      <c r="E307" s="11"/>
      <c r="F307" s="42"/>
      <c r="G307" s="11" t="s">
        <v>17</v>
      </c>
      <c r="I307" s="11" t="s">
        <v>17</v>
      </c>
      <c r="J307" s="11" t="s">
        <v>17</v>
      </c>
      <c r="K307" s="11" t="s">
        <v>17</v>
      </c>
      <c r="L307" s="11" t="s">
        <v>17</v>
      </c>
      <c r="M307" s="11" t="s">
        <v>17</v>
      </c>
      <c r="N307" s="11" t="s">
        <v>17</v>
      </c>
      <c r="O307" s="11" t="s">
        <v>17</v>
      </c>
      <c r="P307" s="10" t="str">
        <f>IF(I307="-",'Policy Clause Build'!C$2,'Configuration Area'!I307)</f>
        <v>AR</v>
      </c>
      <c r="Q307" s="10" t="str">
        <f>IF(IF(K307="-","Yes",K307)="Yes",'Policy Clause Build'!C$3,IF(J307="-",'Policy Clause Build'!C$3,IF(ISNUMBER(SEARCH('Policy Clause Build'!C$3,'Configuration Area'!J307))=TRUE,'Policy Clause Build'!C$3,'Configuration Area'!J307)))</f>
        <v>Air</v>
      </c>
      <c r="R307" s="10" t="str">
        <f>IF(IF(M307="-","Yes",M307)="Yes",'Policy Clause Build'!C$4,IF(L307="-",'Policy Clause Build'!C$4,'Configuration Area'!L307))</f>
        <v>Dry</v>
      </c>
      <c r="S307" s="10" t="str">
        <f>IF(IF(O307="-","Yes",O307)="Yes","Yes",IF(N307='Policy Clause Build'!C$5,"Yes","No"))</f>
        <v>Yes</v>
      </c>
      <c r="T307" s="11" t="s">
        <v>17</v>
      </c>
      <c r="U307" s="11" t="s">
        <v>17</v>
      </c>
      <c r="W307" s="0" t="e">
        <f t="shared" si="8" ca="1"/>
        <v>#VALUE!</v>
      </c>
      <c r="X307" s="0" t="e">
        <f t="shared" si="9" ca="1"/>
        <v>#VALUE!</v>
      </c>
    </row>
    <row r="308">
      <c r="B308" s="18"/>
      <c r="C308" s="11"/>
      <c r="D308" s="19"/>
      <c r="E308" s="11"/>
      <c r="F308" s="42"/>
      <c r="G308" s="11" t="s">
        <v>17</v>
      </c>
      <c r="I308" s="11" t="s">
        <v>17</v>
      </c>
      <c r="J308" s="11" t="s">
        <v>17</v>
      </c>
      <c r="K308" s="11" t="s">
        <v>17</v>
      </c>
      <c r="L308" s="11" t="s">
        <v>17</v>
      </c>
      <c r="M308" s="11" t="s">
        <v>17</v>
      </c>
      <c r="N308" s="11" t="s">
        <v>17</v>
      </c>
      <c r="O308" s="11" t="s">
        <v>17</v>
      </c>
      <c r="P308" s="10" t="str">
        <f>IF(I308="-",'Policy Clause Build'!C$2,'Configuration Area'!I308)</f>
        <v>AR</v>
      </c>
      <c r="Q308" s="10" t="str">
        <f>IF(IF(K308="-","Yes",K308)="Yes",'Policy Clause Build'!C$3,IF(J308="-",'Policy Clause Build'!C$3,IF(ISNUMBER(SEARCH('Policy Clause Build'!C$3,'Configuration Area'!J308))=TRUE,'Policy Clause Build'!C$3,'Configuration Area'!J308)))</f>
        <v>Air</v>
      </c>
      <c r="R308" s="10" t="str">
        <f>IF(IF(M308="-","Yes",M308)="Yes",'Policy Clause Build'!C$4,IF(L308="-",'Policy Clause Build'!C$4,'Configuration Area'!L308))</f>
        <v>Dry</v>
      </c>
      <c r="S308" s="10" t="str">
        <f>IF(IF(O308="-","Yes",O308)="Yes","Yes",IF(N308='Policy Clause Build'!C$5,"Yes","No"))</f>
        <v>Yes</v>
      </c>
      <c r="T308" s="11" t="s">
        <v>17</v>
      </c>
      <c r="U308" s="11" t="s">
        <v>17</v>
      </c>
      <c r="W308" s="0" t="e">
        <f t="shared" si="8" ca="1"/>
        <v>#VALUE!</v>
      </c>
      <c r="X308" s="0" t="e">
        <f t="shared" si="9" ca="1"/>
        <v>#VALUE!</v>
      </c>
    </row>
    <row r="309">
      <c r="B309" s="18"/>
      <c r="C309" s="11"/>
      <c r="D309" s="19"/>
      <c r="E309" s="11"/>
      <c r="F309" s="42"/>
      <c r="G309" s="11" t="s">
        <v>17</v>
      </c>
      <c r="I309" s="11" t="s">
        <v>17</v>
      </c>
      <c r="J309" s="11" t="s">
        <v>17</v>
      </c>
      <c r="K309" s="11" t="s">
        <v>17</v>
      </c>
      <c r="L309" s="11" t="s">
        <v>17</v>
      </c>
      <c r="M309" s="11" t="s">
        <v>17</v>
      </c>
      <c r="N309" s="11" t="s">
        <v>17</v>
      </c>
      <c r="O309" s="11" t="s">
        <v>17</v>
      </c>
      <c r="P309" s="10" t="str">
        <f>IF(I309="-",'Policy Clause Build'!C$2,'Configuration Area'!I309)</f>
        <v>AR</v>
      </c>
      <c r="Q309" s="10" t="str">
        <f>IF(IF(K309="-","Yes",K309)="Yes",'Policy Clause Build'!C$3,IF(J309="-",'Policy Clause Build'!C$3,IF(ISNUMBER(SEARCH('Policy Clause Build'!C$3,'Configuration Area'!J309))=TRUE,'Policy Clause Build'!C$3,'Configuration Area'!J309)))</f>
        <v>Air</v>
      </c>
      <c r="R309" s="10" t="str">
        <f>IF(IF(M309="-","Yes",M309)="Yes",'Policy Clause Build'!C$4,IF(L309="-",'Policy Clause Build'!C$4,'Configuration Area'!L309))</f>
        <v>Dry</v>
      </c>
      <c r="S309" s="10" t="str">
        <f>IF(IF(O309="-","Yes",O309)="Yes","Yes",IF(N309='Policy Clause Build'!C$5,"Yes","No"))</f>
        <v>Yes</v>
      </c>
      <c r="T309" s="11" t="s">
        <v>17</v>
      </c>
      <c r="U309" s="11" t="s">
        <v>17</v>
      </c>
      <c r="W309" s="0" t="e">
        <f t="shared" si="8" ca="1"/>
        <v>#VALUE!</v>
      </c>
      <c r="X309" s="0" t="e">
        <f t="shared" si="9" ca="1"/>
        <v>#VALUE!</v>
      </c>
    </row>
    <row r="310">
      <c r="B310" s="18"/>
      <c r="C310" s="11"/>
      <c r="D310" s="19"/>
      <c r="E310" s="11"/>
      <c r="F310" s="42"/>
      <c r="G310" s="11" t="s">
        <v>17</v>
      </c>
      <c r="I310" s="11" t="s">
        <v>17</v>
      </c>
      <c r="J310" s="11" t="s">
        <v>17</v>
      </c>
      <c r="K310" s="11" t="s">
        <v>17</v>
      </c>
      <c r="L310" s="11" t="s">
        <v>17</v>
      </c>
      <c r="M310" s="11" t="s">
        <v>17</v>
      </c>
      <c r="N310" s="11" t="s">
        <v>17</v>
      </c>
      <c r="O310" s="11" t="s">
        <v>17</v>
      </c>
      <c r="P310" s="10" t="str">
        <f>IF(I310="-",'Policy Clause Build'!C$2,'Configuration Area'!I310)</f>
        <v>AR</v>
      </c>
      <c r="Q310" s="10" t="str">
        <f>IF(IF(K310="-","Yes",K310)="Yes",'Policy Clause Build'!C$3,IF(J310="-",'Policy Clause Build'!C$3,IF(ISNUMBER(SEARCH('Policy Clause Build'!C$3,'Configuration Area'!J310))=TRUE,'Policy Clause Build'!C$3,'Configuration Area'!J310)))</f>
        <v>Air</v>
      </c>
      <c r="R310" s="10" t="str">
        <f>IF(IF(M310="-","Yes",M310)="Yes",'Policy Clause Build'!C$4,IF(L310="-",'Policy Clause Build'!C$4,'Configuration Area'!L310))</f>
        <v>Dry</v>
      </c>
      <c r="S310" s="10" t="str">
        <f>IF(IF(O310="-","Yes",O310)="Yes","Yes",IF(N310='Policy Clause Build'!C$5,"Yes","No"))</f>
        <v>Yes</v>
      </c>
      <c r="T310" s="11" t="s">
        <v>17</v>
      </c>
      <c r="U310" s="11" t="s">
        <v>17</v>
      </c>
      <c r="W310" s="0" t="e">
        <f t="shared" si="8" ca="1"/>
        <v>#VALUE!</v>
      </c>
      <c r="X310" s="0" t="e">
        <f t="shared" si="9" ca="1"/>
        <v>#VALUE!</v>
      </c>
    </row>
    <row r="311">
      <c r="B311" s="18"/>
      <c r="C311" s="11"/>
      <c r="D311" s="19"/>
      <c r="E311" s="11"/>
      <c r="F311" s="42"/>
      <c r="G311" s="11" t="s">
        <v>17</v>
      </c>
      <c r="I311" s="11" t="s">
        <v>17</v>
      </c>
      <c r="J311" s="11" t="s">
        <v>17</v>
      </c>
      <c r="K311" s="11" t="s">
        <v>17</v>
      </c>
      <c r="L311" s="11" t="s">
        <v>17</v>
      </c>
      <c r="M311" s="11" t="s">
        <v>17</v>
      </c>
      <c r="N311" s="11" t="s">
        <v>17</v>
      </c>
      <c r="O311" s="11" t="s">
        <v>17</v>
      </c>
      <c r="P311" s="10" t="str">
        <f>IF(I311="-",'Policy Clause Build'!C$2,'Configuration Area'!I311)</f>
        <v>AR</v>
      </c>
      <c r="Q311" s="10" t="str">
        <f>IF(IF(K311="-","Yes",K311)="Yes",'Policy Clause Build'!C$3,IF(J311="-",'Policy Clause Build'!C$3,IF(ISNUMBER(SEARCH('Policy Clause Build'!C$3,'Configuration Area'!J311))=TRUE,'Policy Clause Build'!C$3,'Configuration Area'!J311)))</f>
        <v>Air</v>
      </c>
      <c r="R311" s="10" t="str">
        <f>IF(IF(M311="-","Yes",M311)="Yes",'Policy Clause Build'!C$4,IF(L311="-",'Policy Clause Build'!C$4,'Configuration Area'!L311))</f>
        <v>Dry</v>
      </c>
      <c r="S311" s="10" t="str">
        <f>IF(IF(O311="-","Yes",O311)="Yes","Yes",IF(N311='Policy Clause Build'!C$5,"Yes","No"))</f>
        <v>Yes</v>
      </c>
      <c r="T311" s="11" t="s">
        <v>17</v>
      </c>
      <c r="U311" s="11" t="s">
        <v>17</v>
      </c>
      <c r="W311" s="0" t="e">
        <f t="shared" si="8" ca="1"/>
        <v>#VALUE!</v>
      </c>
      <c r="X311" s="0" t="e">
        <f t="shared" si="9" ca="1"/>
        <v>#VALUE!</v>
      </c>
    </row>
    <row r="312">
      <c r="B312" s="18"/>
      <c r="C312" s="11"/>
      <c r="D312" s="19"/>
      <c r="E312" s="11"/>
      <c r="F312" s="42"/>
      <c r="G312" s="11" t="s">
        <v>17</v>
      </c>
      <c r="I312" s="11" t="s">
        <v>17</v>
      </c>
      <c r="J312" s="11" t="s">
        <v>17</v>
      </c>
      <c r="K312" s="11" t="s">
        <v>17</v>
      </c>
      <c r="L312" s="11" t="s">
        <v>17</v>
      </c>
      <c r="M312" s="11" t="s">
        <v>17</v>
      </c>
      <c r="N312" s="11" t="s">
        <v>17</v>
      </c>
      <c r="O312" s="11" t="s">
        <v>17</v>
      </c>
      <c r="P312" s="10" t="str">
        <f>IF(I312="-",'Policy Clause Build'!C$2,'Configuration Area'!I312)</f>
        <v>AR</v>
      </c>
      <c r="Q312" s="10" t="str">
        <f>IF(IF(K312="-","Yes",K312)="Yes",'Policy Clause Build'!C$3,IF(J312="-",'Policy Clause Build'!C$3,IF(ISNUMBER(SEARCH('Policy Clause Build'!C$3,'Configuration Area'!J312))=TRUE,'Policy Clause Build'!C$3,'Configuration Area'!J312)))</f>
        <v>Air</v>
      </c>
      <c r="R312" s="10" t="str">
        <f>IF(IF(M312="-","Yes",M312)="Yes",'Policy Clause Build'!C$4,IF(L312="-",'Policy Clause Build'!C$4,'Configuration Area'!L312))</f>
        <v>Dry</v>
      </c>
      <c r="S312" s="10" t="str">
        <f>IF(IF(O312="-","Yes",O312)="Yes","Yes",IF(N312='Policy Clause Build'!C$5,"Yes","No"))</f>
        <v>Yes</v>
      </c>
      <c r="T312" s="11" t="s">
        <v>17</v>
      </c>
      <c r="U312" s="11" t="s">
        <v>17</v>
      </c>
      <c r="W312" s="0" t="e">
        <f t="shared" si="8" ca="1"/>
        <v>#VALUE!</v>
      </c>
      <c r="X312" s="0" t="e">
        <f t="shared" si="9" ca="1"/>
        <v>#VALUE!</v>
      </c>
    </row>
    <row r="313">
      <c r="B313" s="18"/>
      <c r="C313" s="11"/>
      <c r="D313" s="19"/>
      <c r="E313" s="11"/>
      <c r="F313" s="42"/>
      <c r="G313" s="11" t="s">
        <v>17</v>
      </c>
      <c r="I313" s="11" t="s">
        <v>17</v>
      </c>
      <c r="J313" s="11" t="s">
        <v>17</v>
      </c>
      <c r="K313" s="11" t="s">
        <v>17</v>
      </c>
      <c r="L313" s="11" t="s">
        <v>17</v>
      </c>
      <c r="M313" s="11" t="s">
        <v>17</v>
      </c>
      <c r="N313" s="11" t="s">
        <v>17</v>
      </c>
      <c r="O313" s="11" t="s">
        <v>17</v>
      </c>
      <c r="P313" s="10" t="str">
        <f>IF(I313="-",'Policy Clause Build'!C$2,'Configuration Area'!I313)</f>
        <v>AR</v>
      </c>
      <c r="Q313" s="10" t="str">
        <f>IF(IF(K313="-","Yes",K313)="Yes",'Policy Clause Build'!C$3,IF(J313="-",'Policy Clause Build'!C$3,IF(ISNUMBER(SEARCH('Policy Clause Build'!C$3,'Configuration Area'!J313))=TRUE,'Policy Clause Build'!C$3,'Configuration Area'!J313)))</f>
        <v>Air</v>
      </c>
      <c r="R313" s="10" t="str">
        <f>IF(IF(M313="-","Yes",M313)="Yes",'Policy Clause Build'!C$4,IF(L313="-",'Policy Clause Build'!C$4,'Configuration Area'!L313))</f>
        <v>Dry</v>
      </c>
      <c r="S313" s="10" t="str">
        <f>IF(IF(O313="-","Yes",O313)="Yes","Yes",IF(N313='Policy Clause Build'!C$5,"Yes","No"))</f>
        <v>Yes</v>
      </c>
      <c r="T313" s="11" t="s">
        <v>17</v>
      </c>
      <c r="U313" s="11" t="s">
        <v>17</v>
      </c>
      <c r="W313" s="0" t="e">
        <f t="shared" si="8" ca="1"/>
        <v>#VALUE!</v>
      </c>
      <c r="X313" s="0" t="e">
        <f t="shared" si="9" ca="1"/>
        <v>#VALUE!</v>
      </c>
    </row>
    <row r="314">
      <c r="B314" s="18"/>
      <c r="C314" s="11"/>
      <c r="D314" s="19"/>
      <c r="E314" s="11"/>
      <c r="F314" s="42"/>
      <c r="G314" s="11" t="s">
        <v>17</v>
      </c>
      <c r="I314" s="11" t="s">
        <v>17</v>
      </c>
      <c r="J314" s="11" t="s">
        <v>17</v>
      </c>
      <c r="K314" s="11" t="s">
        <v>17</v>
      </c>
      <c r="L314" s="11" t="s">
        <v>17</v>
      </c>
      <c r="M314" s="11" t="s">
        <v>17</v>
      </c>
      <c r="N314" s="11" t="s">
        <v>17</v>
      </c>
      <c r="O314" s="11" t="s">
        <v>17</v>
      </c>
      <c r="P314" s="10" t="str">
        <f>IF(I314="-",'Policy Clause Build'!C$2,'Configuration Area'!I314)</f>
        <v>AR</v>
      </c>
      <c r="Q314" s="10" t="str">
        <f>IF(IF(K314="-","Yes",K314)="Yes",'Policy Clause Build'!C$3,IF(J314="-",'Policy Clause Build'!C$3,IF(ISNUMBER(SEARCH('Policy Clause Build'!C$3,'Configuration Area'!J314))=TRUE,'Policy Clause Build'!C$3,'Configuration Area'!J314)))</f>
        <v>Air</v>
      </c>
      <c r="R314" s="10" t="str">
        <f>IF(IF(M314="-","Yes",M314)="Yes",'Policy Clause Build'!C$4,IF(L314="-",'Policy Clause Build'!C$4,'Configuration Area'!L314))</f>
        <v>Dry</v>
      </c>
      <c r="S314" s="10" t="str">
        <f>IF(IF(O314="-","Yes",O314)="Yes","Yes",IF(N314='Policy Clause Build'!C$5,"Yes","No"))</f>
        <v>Yes</v>
      </c>
      <c r="T314" s="11" t="s">
        <v>17</v>
      </c>
      <c r="U314" s="11" t="s">
        <v>17</v>
      </c>
      <c r="W314" s="0" t="e">
        <f t="shared" si="8" ca="1"/>
        <v>#VALUE!</v>
      </c>
      <c r="X314" s="0" t="e">
        <f t="shared" si="9" ca="1"/>
        <v>#VALUE!</v>
      </c>
    </row>
    <row r="315">
      <c r="B315" s="18"/>
      <c r="C315" s="11"/>
      <c r="D315" s="19"/>
      <c r="E315" s="11"/>
      <c r="F315" s="42"/>
      <c r="G315" s="11" t="s">
        <v>17</v>
      </c>
      <c r="I315" s="11" t="s">
        <v>17</v>
      </c>
      <c r="J315" s="11" t="s">
        <v>17</v>
      </c>
      <c r="K315" s="11" t="s">
        <v>17</v>
      </c>
      <c r="L315" s="11" t="s">
        <v>17</v>
      </c>
      <c r="M315" s="11" t="s">
        <v>17</v>
      </c>
      <c r="N315" s="11" t="s">
        <v>17</v>
      </c>
      <c r="O315" s="11" t="s">
        <v>17</v>
      </c>
      <c r="P315" s="10" t="str">
        <f>IF(I315="-",'Policy Clause Build'!C$2,'Configuration Area'!I315)</f>
        <v>AR</v>
      </c>
      <c r="Q315" s="10" t="str">
        <f>IF(IF(K315="-","Yes",K315)="Yes",'Policy Clause Build'!C$3,IF(J315="-",'Policy Clause Build'!C$3,IF(ISNUMBER(SEARCH('Policy Clause Build'!C$3,'Configuration Area'!J315))=TRUE,'Policy Clause Build'!C$3,'Configuration Area'!J315)))</f>
        <v>Air</v>
      </c>
      <c r="R315" s="10" t="str">
        <f>IF(IF(M315="-","Yes",M315)="Yes",'Policy Clause Build'!C$4,IF(L315="-",'Policy Clause Build'!C$4,'Configuration Area'!L315))</f>
        <v>Dry</v>
      </c>
      <c r="S315" s="10" t="str">
        <f>IF(IF(O315="-","Yes",O315)="Yes","Yes",IF(N315='Policy Clause Build'!C$5,"Yes","No"))</f>
        <v>Yes</v>
      </c>
      <c r="T315" s="11" t="s">
        <v>17</v>
      </c>
      <c r="U315" s="11" t="s">
        <v>17</v>
      </c>
      <c r="W315" s="0" t="e">
        <f t="shared" si="8" ca="1"/>
        <v>#VALUE!</v>
      </c>
      <c r="X315" s="0" t="e">
        <f t="shared" si="9" ca="1"/>
        <v>#VALUE!</v>
      </c>
    </row>
    <row r="316">
      <c r="B316" s="18"/>
      <c r="C316" s="11"/>
      <c r="D316" s="19"/>
      <c r="E316" s="11"/>
      <c r="F316" s="42"/>
      <c r="G316" s="11" t="s">
        <v>17</v>
      </c>
      <c r="I316" s="11" t="s">
        <v>17</v>
      </c>
      <c r="J316" s="11" t="s">
        <v>17</v>
      </c>
      <c r="K316" s="11" t="s">
        <v>17</v>
      </c>
      <c r="L316" s="11" t="s">
        <v>17</v>
      </c>
      <c r="M316" s="11" t="s">
        <v>17</v>
      </c>
      <c r="N316" s="11" t="s">
        <v>17</v>
      </c>
      <c r="O316" s="11" t="s">
        <v>17</v>
      </c>
      <c r="P316" s="10" t="str">
        <f>IF(I316="-",'Policy Clause Build'!C$2,'Configuration Area'!I316)</f>
        <v>AR</v>
      </c>
      <c r="Q316" s="10" t="str">
        <f>IF(IF(K316="-","Yes",K316)="Yes",'Policy Clause Build'!C$3,IF(J316="-",'Policy Clause Build'!C$3,IF(ISNUMBER(SEARCH('Policy Clause Build'!C$3,'Configuration Area'!J316))=TRUE,'Policy Clause Build'!C$3,'Configuration Area'!J316)))</f>
        <v>Air</v>
      </c>
      <c r="R316" s="10" t="str">
        <f>IF(IF(M316="-","Yes",M316)="Yes",'Policy Clause Build'!C$4,IF(L316="-",'Policy Clause Build'!C$4,'Configuration Area'!L316))</f>
        <v>Dry</v>
      </c>
      <c r="S316" s="10" t="str">
        <f>IF(IF(O316="-","Yes",O316)="Yes","Yes",IF(N316='Policy Clause Build'!C$5,"Yes","No"))</f>
        <v>Yes</v>
      </c>
      <c r="T316" s="11" t="s">
        <v>17</v>
      </c>
      <c r="U316" s="11" t="s">
        <v>17</v>
      </c>
      <c r="W316" s="0" t="e">
        <f t="shared" si="8" ca="1"/>
        <v>#VALUE!</v>
      </c>
      <c r="X316" s="0" t="e">
        <f t="shared" si="9" ca="1"/>
        <v>#VALUE!</v>
      </c>
    </row>
    <row r="317">
      <c r="B317" s="18"/>
      <c r="C317" s="11"/>
      <c r="D317" s="19"/>
      <c r="E317" s="11"/>
      <c r="F317" s="42"/>
      <c r="G317" s="11" t="s">
        <v>17</v>
      </c>
      <c r="I317" s="11" t="s">
        <v>17</v>
      </c>
      <c r="J317" s="11" t="s">
        <v>17</v>
      </c>
      <c r="K317" s="11" t="s">
        <v>17</v>
      </c>
      <c r="L317" s="11" t="s">
        <v>17</v>
      </c>
      <c r="M317" s="11" t="s">
        <v>17</v>
      </c>
      <c r="N317" s="11" t="s">
        <v>17</v>
      </c>
      <c r="O317" s="11" t="s">
        <v>17</v>
      </c>
      <c r="P317" s="10" t="str">
        <f>IF(I317="-",'Policy Clause Build'!C$2,'Configuration Area'!I317)</f>
        <v>AR</v>
      </c>
      <c r="Q317" s="10" t="str">
        <f>IF(IF(K317="-","Yes",K317)="Yes",'Policy Clause Build'!C$3,IF(J317="-",'Policy Clause Build'!C$3,IF(ISNUMBER(SEARCH('Policy Clause Build'!C$3,'Configuration Area'!J317))=TRUE,'Policy Clause Build'!C$3,'Configuration Area'!J317)))</f>
        <v>Air</v>
      </c>
      <c r="R317" s="10" t="str">
        <f>IF(IF(M317="-","Yes",M317)="Yes",'Policy Clause Build'!C$4,IF(L317="-",'Policy Clause Build'!C$4,'Configuration Area'!L317))</f>
        <v>Dry</v>
      </c>
      <c r="S317" s="10" t="str">
        <f>IF(IF(O317="-","Yes",O317)="Yes","Yes",IF(N317='Policy Clause Build'!C$5,"Yes","No"))</f>
        <v>Yes</v>
      </c>
      <c r="T317" s="11" t="s">
        <v>17</v>
      </c>
      <c r="U317" s="11" t="s">
        <v>17</v>
      </c>
      <c r="W317" s="0" t="e">
        <f t="shared" si="8" ca="1"/>
        <v>#VALUE!</v>
      </c>
      <c r="X317" s="0" t="e">
        <f t="shared" si="9" ca="1"/>
        <v>#VALUE!</v>
      </c>
    </row>
    <row r="318">
      <c r="B318" s="18"/>
      <c r="C318" s="11"/>
      <c r="D318" s="19"/>
      <c r="E318" s="11"/>
      <c r="F318" s="42"/>
      <c r="G318" s="11" t="s">
        <v>17</v>
      </c>
      <c r="I318" s="11" t="s">
        <v>17</v>
      </c>
      <c r="J318" s="11" t="s">
        <v>17</v>
      </c>
      <c r="K318" s="11" t="s">
        <v>17</v>
      </c>
      <c r="L318" s="11" t="s">
        <v>17</v>
      </c>
      <c r="M318" s="11" t="s">
        <v>17</v>
      </c>
      <c r="N318" s="11" t="s">
        <v>17</v>
      </c>
      <c r="O318" s="11" t="s">
        <v>17</v>
      </c>
      <c r="P318" s="10" t="str">
        <f>IF(I318="-",'Policy Clause Build'!C$2,'Configuration Area'!I318)</f>
        <v>AR</v>
      </c>
      <c r="Q318" s="10" t="str">
        <f>IF(IF(K318="-","Yes",K318)="Yes",'Policy Clause Build'!C$3,IF(J318="-",'Policy Clause Build'!C$3,IF(ISNUMBER(SEARCH('Policy Clause Build'!C$3,'Configuration Area'!J318))=TRUE,'Policy Clause Build'!C$3,'Configuration Area'!J318)))</f>
        <v>Air</v>
      </c>
      <c r="R318" s="10" t="str">
        <f>IF(IF(M318="-","Yes",M318)="Yes",'Policy Clause Build'!C$4,IF(L318="-",'Policy Clause Build'!C$4,'Configuration Area'!L318))</f>
        <v>Dry</v>
      </c>
      <c r="S318" s="10" t="str">
        <f>IF(IF(O318="-","Yes",O318)="Yes","Yes",IF(N318='Policy Clause Build'!C$5,"Yes","No"))</f>
        <v>Yes</v>
      </c>
      <c r="T318" s="11" t="s">
        <v>17</v>
      </c>
      <c r="U318" s="11" t="s">
        <v>17</v>
      </c>
      <c r="W318" s="0" t="e">
        <f t="shared" si="8" ca="1"/>
        <v>#VALUE!</v>
      </c>
      <c r="X318" s="0" t="e">
        <f t="shared" si="9" ca="1"/>
        <v>#VALUE!</v>
      </c>
    </row>
    <row r="319">
      <c r="B319" s="18"/>
      <c r="C319" s="11"/>
      <c r="D319" s="19"/>
      <c r="E319" s="11"/>
      <c r="F319" s="42"/>
      <c r="G319" s="11" t="s">
        <v>17</v>
      </c>
      <c r="I319" s="11" t="s">
        <v>17</v>
      </c>
      <c r="J319" s="11" t="s">
        <v>17</v>
      </c>
      <c r="K319" s="11" t="s">
        <v>17</v>
      </c>
      <c r="L319" s="11" t="s">
        <v>17</v>
      </c>
      <c r="M319" s="11" t="s">
        <v>17</v>
      </c>
      <c r="N319" s="11" t="s">
        <v>17</v>
      </c>
      <c r="O319" s="11" t="s">
        <v>17</v>
      </c>
      <c r="P319" s="10" t="str">
        <f>IF(I319="-",'Policy Clause Build'!C$2,'Configuration Area'!I319)</f>
        <v>AR</v>
      </c>
      <c r="Q319" s="10" t="str">
        <f>IF(IF(K319="-","Yes",K319)="Yes",'Policy Clause Build'!C$3,IF(J319="-",'Policy Clause Build'!C$3,IF(ISNUMBER(SEARCH('Policy Clause Build'!C$3,'Configuration Area'!J319))=TRUE,'Policy Clause Build'!C$3,'Configuration Area'!J319)))</f>
        <v>Air</v>
      </c>
      <c r="R319" s="10" t="str">
        <f>IF(IF(M319="-","Yes",M319)="Yes",'Policy Clause Build'!C$4,IF(L319="-",'Policy Clause Build'!C$4,'Configuration Area'!L319))</f>
        <v>Dry</v>
      </c>
      <c r="S319" s="10" t="str">
        <f>IF(IF(O319="-","Yes",O319)="Yes","Yes",IF(N319='Policy Clause Build'!C$5,"Yes","No"))</f>
        <v>Yes</v>
      </c>
      <c r="T319" s="11" t="s">
        <v>17</v>
      </c>
      <c r="U319" s="11" t="s">
        <v>17</v>
      </c>
      <c r="W319" s="0" t="e">
        <f t="shared" si="8" ca="1"/>
        <v>#VALUE!</v>
      </c>
      <c r="X319" s="0" t="e">
        <f t="shared" si="9" ca="1"/>
        <v>#VALUE!</v>
      </c>
    </row>
    <row r="320">
      <c r="B320" s="18"/>
      <c r="C320" s="11"/>
      <c r="D320" s="19"/>
      <c r="E320" s="11"/>
      <c r="F320" s="42"/>
      <c r="G320" s="11" t="s">
        <v>17</v>
      </c>
      <c r="I320" s="11" t="s">
        <v>17</v>
      </c>
      <c r="J320" s="11" t="s">
        <v>17</v>
      </c>
      <c r="K320" s="11" t="s">
        <v>17</v>
      </c>
      <c r="L320" s="11" t="s">
        <v>17</v>
      </c>
      <c r="M320" s="11" t="s">
        <v>17</v>
      </c>
      <c r="N320" s="11" t="s">
        <v>17</v>
      </c>
      <c r="O320" s="11" t="s">
        <v>17</v>
      </c>
      <c r="P320" s="10" t="str">
        <f>IF(I320="-",'Policy Clause Build'!C$2,'Configuration Area'!I320)</f>
        <v>AR</v>
      </c>
      <c r="Q320" s="10" t="str">
        <f>IF(IF(K320="-","Yes",K320)="Yes",'Policy Clause Build'!C$3,IF(J320="-",'Policy Clause Build'!C$3,IF(ISNUMBER(SEARCH('Policy Clause Build'!C$3,'Configuration Area'!J320))=TRUE,'Policy Clause Build'!C$3,'Configuration Area'!J320)))</f>
        <v>Air</v>
      </c>
      <c r="R320" s="10" t="str">
        <f>IF(IF(M320="-","Yes",M320)="Yes",'Policy Clause Build'!C$4,IF(L320="-",'Policy Clause Build'!C$4,'Configuration Area'!L320))</f>
        <v>Dry</v>
      </c>
      <c r="S320" s="10" t="str">
        <f>IF(IF(O320="-","Yes",O320)="Yes","Yes",IF(N320='Policy Clause Build'!C$5,"Yes","No"))</f>
        <v>Yes</v>
      </c>
      <c r="T320" s="11" t="s">
        <v>17</v>
      </c>
      <c r="U320" s="11" t="s">
        <v>17</v>
      </c>
      <c r="W320" s="0" t="e">
        <f t="shared" si="8" ca="1"/>
        <v>#VALUE!</v>
      </c>
      <c r="X320" s="0" t="e">
        <f t="shared" si="9" ca="1"/>
        <v>#VALUE!</v>
      </c>
    </row>
    <row r="321">
      <c r="B321" s="18"/>
      <c r="C321" s="11"/>
      <c r="D321" s="19"/>
      <c r="E321" s="11"/>
      <c r="F321" s="42"/>
      <c r="G321" s="11" t="s">
        <v>17</v>
      </c>
      <c r="I321" s="11" t="s">
        <v>17</v>
      </c>
      <c r="J321" s="11" t="s">
        <v>17</v>
      </c>
      <c r="K321" s="11" t="s">
        <v>17</v>
      </c>
      <c r="L321" s="11" t="s">
        <v>17</v>
      </c>
      <c r="M321" s="11" t="s">
        <v>17</v>
      </c>
      <c r="N321" s="11" t="s">
        <v>17</v>
      </c>
      <c r="O321" s="11" t="s">
        <v>17</v>
      </c>
      <c r="P321" s="10" t="str">
        <f>IF(I321="-",'Policy Clause Build'!C$2,'Configuration Area'!I321)</f>
        <v>AR</v>
      </c>
      <c r="Q321" s="10" t="str">
        <f>IF(IF(K321="-","Yes",K321)="Yes",'Policy Clause Build'!C$3,IF(J321="-",'Policy Clause Build'!C$3,IF(ISNUMBER(SEARCH('Policy Clause Build'!C$3,'Configuration Area'!J321))=TRUE,'Policy Clause Build'!C$3,'Configuration Area'!J321)))</f>
        <v>Air</v>
      </c>
      <c r="R321" s="10" t="str">
        <f>IF(IF(M321="-","Yes",M321)="Yes",'Policy Clause Build'!C$4,IF(L321="-",'Policy Clause Build'!C$4,'Configuration Area'!L321))</f>
        <v>Dry</v>
      </c>
      <c r="S321" s="10" t="str">
        <f>IF(IF(O321="-","Yes",O321)="Yes","Yes",IF(N321='Policy Clause Build'!C$5,"Yes","No"))</f>
        <v>Yes</v>
      </c>
      <c r="T321" s="11" t="s">
        <v>17</v>
      </c>
      <c r="U321" s="11" t="s">
        <v>17</v>
      </c>
      <c r="W321" s="0" t="e">
        <f t="shared" si="8" ca="1"/>
        <v>#VALUE!</v>
      </c>
      <c r="X321" s="0" t="e">
        <f t="shared" si="9" ca="1"/>
        <v>#VALUE!</v>
      </c>
    </row>
    <row r="322">
      <c r="B322" s="18"/>
      <c r="C322" s="11"/>
      <c r="D322" s="19"/>
      <c r="E322" s="11"/>
      <c r="F322" s="42"/>
      <c r="G322" s="11" t="s">
        <v>17</v>
      </c>
      <c r="I322" s="11" t="s">
        <v>17</v>
      </c>
      <c r="J322" s="11" t="s">
        <v>17</v>
      </c>
      <c r="K322" s="11" t="s">
        <v>17</v>
      </c>
      <c r="L322" s="11" t="s">
        <v>17</v>
      </c>
      <c r="M322" s="11" t="s">
        <v>17</v>
      </c>
      <c r="N322" s="11" t="s">
        <v>17</v>
      </c>
      <c r="O322" s="11" t="s">
        <v>17</v>
      </c>
      <c r="P322" s="10" t="str">
        <f>IF(I322="-",'Policy Clause Build'!C$2,'Configuration Area'!I322)</f>
        <v>AR</v>
      </c>
      <c r="Q322" s="10" t="str">
        <f>IF(IF(K322="-","Yes",K322)="Yes",'Policy Clause Build'!C$3,IF(J322="-",'Policy Clause Build'!C$3,IF(ISNUMBER(SEARCH('Policy Clause Build'!C$3,'Configuration Area'!J322))=TRUE,'Policy Clause Build'!C$3,'Configuration Area'!J322)))</f>
        <v>Air</v>
      </c>
      <c r="R322" s="10" t="str">
        <f>IF(IF(M322="-","Yes",M322)="Yes",'Policy Clause Build'!C$4,IF(L322="-",'Policy Clause Build'!C$4,'Configuration Area'!L322))</f>
        <v>Dry</v>
      </c>
      <c r="S322" s="10" t="str">
        <f>IF(IF(O322="-","Yes",O322)="Yes","Yes",IF(N322='Policy Clause Build'!C$5,"Yes","No"))</f>
        <v>Yes</v>
      </c>
      <c r="T322" s="11" t="s">
        <v>17</v>
      </c>
      <c r="U322" s="11" t="s">
        <v>17</v>
      </c>
      <c r="W322" s="0" t="e">
        <f t="shared" si="8" ca="1"/>
        <v>#VALUE!</v>
      </c>
      <c r="X322" s="0" t="e">
        <f t="shared" si="9" ca="1"/>
        <v>#VALUE!</v>
      </c>
    </row>
    <row r="323">
      <c r="B323" s="18"/>
      <c r="C323" s="11"/>
      <c r="D323" s="19"/>
      <c r="E323" s="11"/>
      <c r="F323" s="42"/>
      <c r="G323" s="11" t="s">
        <v>17</v>
      </c>
      <c r="I323" s="11" t="s">
        <v>17</v>
      </c>
      <c r="J323" s="11" t="s">
        <v>17</v>
      </c>
      <c r="K323" s="11" t="s">
        <v>17</v>
      </c>
      <c r="L323" s="11" t="s">
        <v>17</v>
      </c>
      <c r="M323" s="11" t="s">
        <v>17</v>
      </c>
      <c r="N323" s="11" t="s">
        <v>17</v>
      </c>
      <c r="O323" s="11" t="s">
        <v>17</v>
      </c>
      <c r="P323" s="10" t="str">
        <f>IF(I323="-",'Policy Clause Build'!C$2,'Configuration Area'!I323)</f>
        <v>AR</v>
      </c>
      <c r="Q323" s="10" t="str">
        <f>IF(IF(K323="-","Yes",K323)="Yes",'Policy Clause Build'!C$3,IF(J323="-",'Policy Clause Build'!C$3,IF(ISNUMBER(SEARCH('Policy Clause Build'!C$3,'Configuration Area'!J323))=TRUE,'Policy Clause Build'!C$3,'Configuration Area'!J323)))</f>
        <v>Air</v>
      </c>
      <c r="R323" s="10" t="str">
        <f>IF(IF(M323="-","Yes",M323)="Yes",'Policy Clause Build'!C$4,IF(L323="-",'Policy Clause Build'!C$4,'Configuration Area'!L323))</f>
        <v>Dry</v>
      </c>
      <c r="S323" s="10" t="str">
        <f>IF(IF(O323="-","Yes",O323)="Yes","Yes",IF(N323='Policy Clause Build'!C$5,"Yes","No"))</f>
        <v>Yes</v>
      </c>
      <c r="T323" s="11" t="s">
        <v>17</v>
      </c>
      <c r="U323" s="11" t="s">
        <v>17</v>
      </c>
      <c r="W323" s="0" t="e">
        <f t="shared" si="8" ca="1"/>
        <v>#VALUE!</v>
      </c>
      <c r="X323" s="0" t="e">
        <f t="shared" si="9" ca="1"/>
        <v>#VALUE!</v>
      </c>
    </row>
    <row r="324">
      <c r="B324" s="18"/>
      <c r="C324" s="11"/>
      <c r="D324" s="19"/>
      <c r="E324" s="11"/>
      <c r="F324" s="42"/>
      <c r="G324" s="11" t="s">
        <v>17</v>
      </c>
      <c r="I324" s="11" t="s">
        <v>17</v>
      </c>
      <c r="J324" s="11" t="s">
        <v>17</v>
      </c>
      <c r="K324" s="11" t="s">
        <v>17</v>
      </c>
      <c r="L324" s="11" t="s">
        <v>17</v>
      </c>
      <c r="M324" s="11" t="s">
        <v>17</v>
      </c>
      <c r="N324" s="11" t="s">
        <v>17</v>
      </c>
      <c r="O324" s="11" t="s">
        <v>17</v>
      </c>
      <c r="P324" s="10" t="str">
        <f>IF(I324="-",'Policy Clause Build'!C$2,'Configuration Area'!I324)</f>
        <v>AR</v>
      </c>
      <c r="Q324" s="10" t="str">
        <f>IF(IF(K324="-","Yes",K324)="Yes",'Policy Clause Build'!C$3,IF(J324="-",'Policy Clause Build'!C$3,IF(ISNUMBER(SEARCH('Policy Clause Build'!C$3,'Configuration Area'!J324))=TRUE,'Policy Clause Build'!C$3,'Configuration Area'!J324)))</f>
        <v>Air</v>
      </c>
      <c r="R324" s="10" t="str">
        <f>IF(IF(M324="-","Yes",M324)="Yes",'Policy Clause Build'!C$4,IF(L324="-",'Policy Clause Build'!C$4,'Configuration Area'!L324))</f>
        <v>Dry</v>
      </c>
      <c r="S324" s="10" t="str">
        <f>IF(IF(O324="-","Yes",O324)="Yes","Yes",IF(N324='Policy Clause Build'!C$5,"Yes","No"))</f>
        <v>Yes</v>
      </c>
      <c r="T324" s="11" t="s">
        <v>17</v>
      </c>
      <c r="U324" s="11" t="s">
        <v>17</v>
      </c>
      <c r="W324" s="0" t="e">
        <f t="shared" si="8" ca="1"/>
        <v>#VALUE!</v>
      </c>
      <c r="X324" s="0" t="e">
        <f t="shared" si="9" ca="1"/>
        <v>#VALUE!</v>
      </c>
    </row>
    <row r="325">
      <c r="B325" s="18"/>
      <c r="C325" s="11"/>
      <c r="D325" s="19"/>
      <c r="E325" s="11"/>
      <c r="F325" s="42"/>
      <c r="G325" s="11" t="s">
        <v>17</v>
      </c>
      <c r="I325" s="11" t="s">
        <v>17</v>
      </c>
      <c r="J325" s="11" t="s">
        <v>17</v>
      </c>
      <c r="K325" s="11" t="s">
        <v>17</v>
      </c>
      <c r="L325" s="11" t="s">
        <v>17</v>
      </c>
      <c r="M325" s="11" t="s">
        <v>17</v>
      </c>
      <c r="N325" s="11" t="s">
        <v>17</v>
      </c>
      <c r="O325" s="11" t="s">
        <v>17</v>
      </c>
      <c r="P325" s="10" t="str">
        <f>IF(I325="-",'Policy Clause Build'!C$2,'Configuration Area'!I325)</f>
        <v>AR</v>
      </c>
      <c r="Q325" s="10" t="str">
        <f>IF(IF(K325="-","Yes",K325)="Yes",'Policy Clause Build'!C$3,IF(J325="-",'Policy Clause Build'!C$3,IF(ISNUMBER(SEARCH('Policy Clause Build'!C$3,'Configuration Area'!J325))=TRUE,'Policy Clause Build'!C$3,'Configuration Area'!J325)))</f>
        <v>Air</v>
      </c>
      <c r="R325" s="10" t="str">
        <f>IF(IF(M325="-","Yes",M325)="Yes",'Policy Clause Build'!C$4,IF(L325="-",'Policy Clause Build'!C$4,'Configuration Area'!L325))</f>
        <v>Dry</v>
      </c>
      <c r="S325" s="10" t="str">
        <f>IF(IF(O325="-","Yes",O325)="Yes","Yes",IF(N325='Policy Clause Build'!C$5,"Yes","No"))</f>
        <v>Yes</v>
      </c>
      <c r="T325" s="11" t="s">
        <v>17</v>
      </c>
      <c r="U325" s="11" t="s">
        <v>17</v>
      </c>
      <c r="W325" s="0" t="e">
        <f t="shared" si="8" ca="1"/>
        <v>#VALUE!</v>
      </c>
      <c r="X325" s="0" t="e">
        <f t="shared" si="9" ca="1"/>
        <v>#VALUE!</v>
      </c>
    </row>
    <row r="326">
      <c r="B326" s="18"/>
      <c r="C326" s="11"/>
      <c r="D326" s="19"/>
      <c r="E326" s="11"/>
      <c r="F326" s="42"/>
      <c r="G326" s="11" t="s">
        <v>17</v>
      </c>
      <c r="I326" s="11" t="s">
        <v>17</v>
      </c>
      <c r="J326" s="11" t="s">
        <v>17</v>
      </c>
      <c r="K326" s="11" t="s">
        <v>17</v>
      </c>
      <c r="L326" s="11" t="s">
        <v>17</v>
      </c>
      <c r="M326" s="11" t="s">
        <v>17</v>
      </c>
      <c r="N326" s="11" t="s">
        <v>17</v>
      </c>
      <c r="O326" s="11" t="s">
        <v>17</v>
      </c>
      <c r="P326" s="10" t="str">
        <f>IF(I326="-",'Policy Clause Build'!C$2,'Configuration Area'!I326)</f>
        <v>AR</v>
      </c>
      <c r="Q326" s="10" t="str">
        <f>IF(IF(K326="-","Yes",K326)="Yes",'Policy Clause Build'!C$3,IF(J326="-",'Policy Clause Build'!C$3,IF(ISNUMBER(SEARCH('Policy Clause Build'!C$3,'Configuration Area'!J326))=TRUE,'Policy Clause Build'!C$3,'Configuration Area'!J326)))</f>
        <v>Air</v>
      </c>
      <c r="R326" s="10" t="str">
        <f>IF(IF(M326="-","Yes",M326)="Yes",'Policy Clause Build'!C$4,IF(L326="-",'Policy Clause Build'!C$4,'Configuration Area'!L326))</f>
        <v>Dry</v>
      </c>
      <c r="S326" s="10" t="str">
        <f>IF(IF(O326="-","Yes",O326)="Yes","Yes",IF(N326='Policy Clause Build'!C$5,"Yes","No"))</f>
        <v>Yes</v>
      </c>
      <c r="T326" s="11" t="s">
        <v>17</v>
      </c>
      <c r="U326" s="11" t="s">
        <v>17</v>
      </c>
      <c r="W326" s="0" t="e">
        <f ref="W326:W389" t="shared" si="10" ca="1">IFERROR(MATCH("Yes",INDIRECT(CONCATENATE("T",W325+1,":T$1002"),TRUE),0)+W325,"")</f>
        <v>#VALUE!</v>
      </c>
      <c r="X326" s="0" t="e">
        <f ref="X326:X389" t="shared" si="11" ca="1">IFERROR(MATCH("Yes",INDIRECT(CONCATENATE("G",X325+1,":G$1002"),TRUE),0)+X325,"")</f>
        <v>#VALUE!</v>
      </c>
    </row>
    <row r="327">
      <c r="B327" s="18"/>
      <c r="C327" s="11"/>
      <c r="D327" s="19"/>
      <c r="E327" s="11"/>
      <c r="F327" s="42"/>
      <c r="G327" s="11" t="s">
        <v>17</v>
      </c>
      <c r="I327" s="11" t="s">
        <v>17</v>
      </c>
      <c r="J327" s="11" t="s">
        <v>17</v>
      </c>
      <c r="K327" s="11" t="s">
        <v>17</v>
      </c>
      <c r="L327" s="11" t="s">
        <v>17</v>
      </c>
      <c r="M327" s="11" t="s">
        <v>17</v>
      </c>
      <c r="N327" s="11" t="s">
        <v>17</v>
      </c>
      <c r="O327" s="11" t="s">
        <v>17</v>
      </c>
      <c r="P327" s="10" t="str">
        <f>IF(I327="-",'Policy Clause Build'!C$2,'Configuration Area'!I327)</f>
        <v>AR</v>
      </c>
      <c r="Q327" s="10" t="str">
        <f>IF(IF(K327="-","Yes",K327)="Yes",'Policy Clause Build'!C$3,IF(J327="-",'Policy Clause Build'!C$3,IF(ISNUMBER(SEARCH('Policy Clause Build'!C$3,'Configuration Area'!J327))=TRUE,'Policy Clause Build'!C$3,'Configuration Area'!J327)))</f>
        <v>Air</v>
      </c>
      <c r="R327" s="10" t="str">
        <f>IF(IF(M327="-","Yes",M327)="Yes",'Policy Clause Build'!C$4,IF(L327="-",'Policy Clause Build'!C$4,'Configuration Area'!L327))</f>
        <v>Dry</v>
      </c>
      <c r="S327" s="10" t="str">
        <f>IF(IF(O327="-","Yes",O327)="Yes","Yes",IF(N327='Policy Clause Build'!C$5,"Yes","No"))</f>
        <v>Yes</v>
      </c>
      <c r="T327" s="11" t="s">
        <v>17</v>
      </c>
      <c r="U327" s="11" t="s">
        <v>17</v>
      </c>
      <c r="W327" s="0" t="e">
        <f t="shared" si="10" ca="1"/>
        <v>#VALUE!</v>
      </c>
      <c r="X327" s="0" t="e">
        <f t="shared" si="11" ca="1"/>
        <v>#VALUE!</v>
      </c>
    </row>
    <row r="328">
      <c r="B328" s="18"/>
      <c r="C328" s="11"/>
      <c r="D328" s="19"/>
      <c r="E328" s="11"/>
      <c r="F328" s="42"/>
      <c r="G328" s="11" t="s">
        <v>17</v>
      </c>
      <c r="I328" s="11" t="s">
        <v>17</v>
      </c>
      <c r="J328" s="11" t="s">
        <v>17</v>
      </c>
      <c r="K328" s="11" t="s">
        <v>17</v>
      </c>
      <c r="L328" s="11" t="s">
        <v>17</v>
      </c>
      <c r="M328" s="11" t="s">
        <v>17</v>
      </c>
      <c r="N328" s="11" t="s">
        <v>17</v>
      </c>
      <c r="O328" s="11" t="s">
        <v>17</v>
      </c>
      <c r="P328" s="10" t="str">
        <f>IF(I328="-",'Policy Clause Build'!C$2,'Configuration Area'!I328)</f>
        <v>AR</v>
      </c>
      <c r="Q328" s="10" t="str">
        <f>IF(IF(K328="-","Yes",K328)="Yes",'Policy Clause Build'!C$3,IF(J328="-",'Policy Clause Build'!C$3,IF(ISNUMBER(SEARCH('Policy Clause Build'!C$3,'Configuration Area'!J328))=TRUE,'Policy Clause Build'!C$3,'Configuration Area'!J328)))</f>
        <v>Air</v>
      </c>
      <c r="R328" s="10" t="str">
        <f>IF(IF(M328="-","Yes",M328)="Yes",'Policy Clause Build'!C$4,IF(L328="-",'Policy Clause Build'!C$4,'Configuration Area'!L328))</f>
        <v>Dry</v>
      </c>
      <c r="S328" s="10" t="str">
        <f>IF(IF(O328="-","Yes",O328)="Yes","Yes",IF(N328='Policy Clause Build'!C$5,"Yes","No"))</f>
        <v>Yes</v>
      </c>
      <c r="T328" s="11" t="s">
        <v>17</v>
      </c>
      <c r="U328" s="11" t="s">
        <v>17</v>
      </c>
      <c r="W328" s="0" t="e">
        <f t="shared" si="10" ca="1"/>
        <v>#VALUE!</v>
      </c>
      <c r="X328" s="0" t="e">
        <f t="shared" si="11" ca="1"/>
        <v>#VALUE!</v>
      </c>
    </row>
    <row r="329">
      <c r="B329" s="18"/>
      <c r="C329" s="11"/>
      <c r="D329" s="19"/>
      <c r="E329" s="11"/>
      <c r="F329" s="42"/>
      <c r="G329" s="11" t="s">
        <v>17</v>
      </c>
      <c r="I329" s="11" t="s">
        <v>17</v>
      </c>
      <c r="J329" s="11" t="s">
        <v>17</v>
      </c>
      <c r="K329" s="11" t="s">
        <v>17</v>
      </c>
      <c r="L329" s="11" t="s">
        <v>17</v>
      </c>
      <c r="M329" s="11" t="s">
        <v>17</v>
      </c>
      <c r="N329" s="11" t="s">
        <v>17</v>
      </c>
      <c r="O329" s="11" t="s">
        <v>17</v>
      </c>
      <c r="P329" s="10" t="str">
        <f>IF(I329="-",'Policy Clause Build'!C$2,'Configuration Area'!I329)</f>
        <v>AR</v>
      </c>
      <c r="Q329" s="10" t="str">
        <f>IF(IF(K329="-","Yes",K329)="Yes",'Policy Clause Build'!C$3,IF(J329="-",'Policy Clause Build'!C$3,IF(ISNUMBER(SEARCH('Policy Clause Build'!C$3,'Configuration Area'!J329))=TRUE,'Policy Clause Build'!C$3,'Configuration Area'!J329)))</f>
        <v>Air</v>
      </c>
      <c r="R329" s="10" t="str">
        <f>IF(IF(M329="-","Yes",M329)="Yes",'Policy Clause Build'!C$4,IF(L329="-",'Policy Clause Build'!C$4,'Configuration Area'!L329))</f>
        <v>Dry</v>
      </c>
      <c r="S329" s="10" t="str">
        <f>IF(IF(O329="-","Yes",O329)="Yes","Yes",IF(N329='Policy Clause Build'!C$5,"Yes","No"))</f>
        <v>Yes</v>
      </c>
      <c r="T329" s="11" t="s">
        <v>17</v>
      </c>
      <c r="U329" s="11" t="s">
        <v>17</v>
      </c>
      <c r="W329" s="0" t="e">
        <f t="shared" si="10" ca="1"/>
        <v>#VALUE!</v>
      </c>
      <c r="X329" s="0" t="e">
        <f t="shared" si="11" ca="1"/>
        <v>#VALUE!</v>
      </c>
    </row>
    <row r="330">
      <c r="B330" s="18"/>
      <c r="C330" s="11"/>
      <c r="D330" s="19"/>
      <c r="E330" s="11"/>
      <c r="F330" s="42"/>
      <c r="G330" s="11" t="s">
        <v>17</v>
      </c>
      <c r="I330" s="11" t="s">
        <v>17</v>
      </c>
      <c r="J330" s="11" t="s">
        <v>17</v>
      </c>
      <c r="K330" s="11" t="s">
        <v>17</v>
      </c>
      <c r="L330" s="11" t="s">
        <v>17</v>
      </c>
      <c r="M330" s="11" t="s">
        <v>17</v>
      </c>
      <c r="N330" s="11" t="s">
        <v>17</v>
      </c>
      <c r="O330" s="11" t="s">
        <v>17</v>
      </c>
      <c r="P330" s="10" t="str">
        <f>IF(I330="-",'Policy Clause Build'!C$2,'Configuration Area'!I330)</f>
        <v>AR</v>
      </c>
      <c r="Q330" s="10" t="str">
        <f>IF(IF(K330="-","Yes",K330)="Yes",'Policy Clause Build'!C$3,IF(J330="-",'Policy Clause Build'!C$3,IF(ISNUMBER(SEARCH('Policy Clause Build'!C$3,'Configuration Area'!J330))=TRUE,'Policy Clause Build'!C$3,'Configuration Area'!J330)))</f>
        <v>Air</v>
      </c>
      <c r="R330" s="10" t="str">
        <f>IF(IF(M330="-","Yes",M330)="Yes",'Policy Clause Build'!C$4,IF(L330="-",'Policy Clause Build'!C$4,'Configuration Area'!L330))</f>
        <v>Dry</v>
      </c>
      <c r="S330" s="10" t="str">
        <f>IF(IF(O330="-","Yes",O330)="Yes","Yes",IF(N330='Policy Clause Build'!C$5,"Yes","No"))</f>
        <v>Yes</v>
      </c>
      <c r="T330" s="11" t="s">
        <v>17</v>
      </c>
      <c r="U330" s="11" t="s">
        <v>17</v>
      </c>
      <c r="W330" s="0" t="e">
        <f t="shared" si="10" ca="1"/>
        <v>#VALUE!</v>
      </c>
      <c r="X330" s="0" t="e">
        <f t="shared" si="11" ca="1"/>
        <v>#VALUE!</v>
      </c>
    </row>
    <row r="331">
      <c r="B331" s="18"/>
      <c r="C331" s="11"/>
      <c r="D331" s="19"/>
      <c r="E331" s="11"/>
      <c r="F331" s="42"/>
      <c r="G331" s="11" t="s">
        <v>17</v>
      </c>
      <c r="I331" s="11" t="s">
        <v>17</v>
      </c>
      <c r="J331" s="11" t="s">
        <v>17</v>
      </c>
      <c r="K331" s="11" t="s">
        <v>17</v>
      </c>
      <c r="L331" s="11" t="s">
        <v>17</v>
      </c>
      <c r="M331" s="11" t="s">
        <v>17</v>
      </c>
      <c r="N331" s="11" t="s">
        <v>17</v>
      </c>
      <c r="O331" s="11" t="s">
        <v>17</v>
      </c>
      <c r="P331" s="10" t="str">
        <f>IF(I331="-",'Policy Clause Build'!C$2,'Configuration Area'!I331)</f>
        <v>AR</v>
      </c>
      <c r="Q331" s="10" t="str">
        <f>IF(IF(K331="-","Yes",K331)="Yes",'Policy Clause Build'!C$3,IF(J331="-",'Policy Clause Build'!C$3,IF(ISNUMBER(SEARCH('Policy Clause Build'!C$3,'Configuration Area'!J331))=TRUE,'Policy Clause Build'!C$3,'Configuration Area'!J331)))</f>
        <v>Air</v>
      </c>
      <c r="R331" s="10" t="str">
        <f>IF(IF(M331="-","Yes",M331)="Yes",'Policy Clause Build'!C$4,IF(L331="-",'Policy Clause Build'!C$4,'Configuration Area'!L331))</f>
        <v>Dry</v>
      </c>
      <c r="S331" s="10" t="str">
        <f>IF(IF(O331="-","Yes",O331)="Yes","Yes",IF(N331='Policy Clause Build'!C$5,"Yes","No"))</f>
        <v>Yes</v>
      </c>
      <c r="T331" s="11" t="s">
        <v>17</v>
      </c>
      <c r="U331" s="11" t="s">
        <v>17</v>
      </c>
      <c r="W331" s="0" t="e">
        <f t="shared" si="10" ca="1"/>
        <v>#VALUE!</v>
      </c>
      <c r="X331" s="0" t="e">
        <f t="shared" si="11" ca="1"/>
        <v>#VALUE!</v>
      </c>
    </row>
    <row r="332">
      <c r="B332" s="18"/>
      <c r="C332" s="11"/>
      <c r="D332" s="19"/>
      <c r="E332" s="11"/>
      <c r="F332" s="42"/>
      <c r="G332" s="11" t="s">
        <v>17</v>
      </c>
      <c r="I332" s="11" t="s">
        <v>17</v>
      </c>
      <c r="J332" s="11" t="s">
        <v>17</v>
      </c>
      <c r="K332" s="11" t="s">
        <v>17</v>
      </c>
      <c r="L332" s="11" t="s">
        <v>17</v>
      </c>
      <c r="M332" s="11" t="s">
        <v>17</v>
      </c>
      <c r="N332" s="11" t="s">
        <v>17</v>
      </c>
      <c r="O332" s="11" t="s">
        <v>17</v>
      </c>
      <c r="P332" s="10" t="str">
        <f>IF(I332="-",'Policy Clause Build'!C$2,'Configuration Area'!I332)</f>
        <v>AR</v>
      </c>
      <c r="Q332" s="10" t="str">
        <f>IF(IF(K332="-","Yes",K332)="Yes",'Policy Clause Build'!C$3,IF(J332="-",'Policy Clause Build'!C$3,IF(ISNUMBER(SEARCH('Policy Clause Build'!C$3,'Configuration Area'!J332))=TRUE,'Policy Clause Build'!C$3,'Configuration Area'!J332)))</f>
        <v>Air</v>
      </c>
      <c r="R332" s="10" t="str">
        <f>IF(IF(M332="-","Yes",M332)="Yes",'Policy Clause Build'!C$4,IF(L332="-",'Policy Clause Build'!C$4,'Configuration Area'!L332))</f>
        <v>Dry</v>
      </c>
      <c r="S332" s="10" t="str">
        <f>IF(IF(O332="-","Yes",O332)="Yes","Yes",IF(N332='Policy Clause Build'!C$5,"Yes","No"))</f>
        <v>Yes</v>
      </c>
      <c r="T332" s="11" t="s">
        <v>17</v>
      </c>
      <c r="U332" s="11" t="s">
        <v>17</v>
      </c>
      <c r="W332" s="0" t="e">
        <f t="shared" si="10" ca="1"/>
        <v>#VALUE!</v>
      </c>
      <c r="X332" s="0" t="e">
        <f t="shared" si="11" ca="1"/>
        <v>#VALUE!</v>
      </c>
    </row>
    <row r="333">
      <c r="B333" s="18"/>
      <c r="C333" s="11"/>
      <c r="D333" s="19"/>
      <c r="E333" s="11"/>
      <c r="F333" s="42"/>
      <c r="G333" s="11" t="s">
        <v>17</v>
      </c>
      <c r="I333" s="11" t="s">
        <v>17</v>
      </c>
      <c r="J333" s="11" t="s">
        <v>17</v>
      </c>
      <c r="K333" s="11" t="s">
        <v>17</v>
      </c>
      <c r="L333" s="11" t="s">
        <v>17</v>
      </c>
      <c r="M333" s="11" t="s">
        <v>17</v>
      </c>
      <c r="N333" s="11" t="s">
        <v>17</v>
      </c>
      <c r="O333" s="11" t="s">
        <v>17</v>
      </c>
      <c r="P333" s="10" t="str">
        <f>IF(I333="-",'Policy Clause Build'!C$2,'Configuration Area'!I333)</f>
        <v>AR</v>
      </c>
      <c r="Q333" s="10" t="str">
        <f>IF(IF(K333="-","Yes",K333)="Yes",'Policy Clause Build'!C$3,IF(J333="-",'Policy Clause Build'!C$3,IF(ISNUMBER(SEARCH('Policy Clause Build'!C$3,'Configuration Area'!J333))=TRUE,'Policy Clause Build'!C$3,'Configuration Area'!J333)))</f>
        <v>Air</v>
      </c>
      <c r="R333" s="10" t="str">
        <f>IF(IF(M333="-","Yes",M333)="Yes",'Policy Clause Build'!C$4,IF(L333="-",'Policy Clause Build'!C$4,'Configuration Area'!L333))</f>
        <v>Dry</v>
      </c>
      <c r="S333" s="10" t="str">
        <f>IF(IF(O333="-","Yes",O333)="Yes","Yes",IF(N333='Policy Clause Build'!C$5,"Yes","No"))</f>
        <v>Yes</v>
      </c>
      <c r="T333" s="11" t="s">
        <v>17</v>
      </c>
      <c r="U333" s="11" t="s">
        <v>17</v>
      </c>
      <c r="W333" s="0" t="e">
        <f t="shared" si="10" ca="1"/>
        <v>#VALUE!</v>
      </c>
      <c r="X333" s="0" t="e">
        <f t="shared" si="11" ca="1"/>
        <v>#VALUE!</v>
      </c>
    </row>
    <row r="334">
      <c r="B334" s="18"/>
      <c r="C334" s="11"/>
      <c r="D334" s="19"/>
      <c r="E334" s="11"/>
      <c r="F334" s="42"/>
      <c r="G334" s="11" t="s">
        <v>17</v>
      </c>
      <c r="I334" s="11" t="s">
        <v>17</v>
      </c>
      <c r="J334" s="11" t="s">
        <v>17</v>
      </c>
      <c r="K334" s="11" t="s">
        <v>17</v>
      </c>
      <c r="L334" s="11" t="s">
        <v>17</v>
      </c>
      <c r="M334" s="11" t="s">
        <v>17</v>
      </c>
      <c r="N334" s="11" t="s">
        <v>17</v>
      </c>
      <c r="O334" s="11" t="s">
        <v>17</v>
      </c>
      <c r="P334" s="10" t="str">
        <f>IF(I334="-",'Policy Clause Build'!C$2,'Configuration Area'!I334)</f>
        <v>AR</v>
      </c>
      <c r="Q334" s="10" t="str">
        <f>IF(IF(K334="-","Yes",K334)="Yes",'Policy Clause Build'!C$3,IF(J334="-",'Policy Clause Build'!C$3,IF(ISNUMBER(SEARCH('Policy Clause Build'!C$3,'Configuration Area'!J334))=TRUE,'Policy Clause Build'!C$3,'Configuration Area'!J334)))</f>
        <v>Air</v>
      </c>
      <c r="R334" s="10" t="str">
        <f>IF(IF(M334="-","Yes",M334)="Yes",'Policy Clause Build'!C$4,IF(L334="-",'Policy Clause Build'!C$4,'Configuration Area'!L334))</f>
        <v>Dry</v>
      </c>
      <c r="S334" s="10" t="str">
        <f>IF(IF(O334="-","Yes",O334)="Yes","Yes",IF(N334='Policy Clause Build'!C$5,"Yes","No"))</f>
        <v>Yes</v>
      </c>
      <c r="T334" s="11" t="s">
        <v>17</v>
      </c>
      <c r="U334" s="11" t="s">
        <v>17</v>
      </c>
      <c r="W334" s="0" t="e">
        <f t="shared" si="10" ca="1"/>
        <v>#VALUE!</v>
      </c>
      <c r="X334" s="0" t="e">
        <f t="shared" si="11" ca="1"/>
        <v>#VALUE!</v>
      </c>
    </row>
    <row r="335">
      <c r="B335" s="18"/>
      <c r="C335" s="11"/>
      <c r="D335" s="19"/>
      <c r="E335" s="11"/>
      <c r="F335" s="42"/>
      <c r="G335" s="11" t="s">
        <v>17</v>
      </c>
      <c r="I335" s="11" t="s">
        <v>17</v>
      </c>
      <c r="J335" s="11" t="s">
        <v>17</v>
      </c>
      <c r="K335" s="11" t="s">
        <v>17</v>
      </c>
      <c r="L335" s="11" t="s">
        <v>17</v>
      </c>
      <c r="M335" s="11" t="s">
        <v>17</v>
      </c>
      <c r="N335" s="11" t="s">
        <v>17</v>
      </c>
      <c r="O335" s="11" t="s">
        <v>17</v>
      </c>
      <c r="P335" s="10" t="str">
        <f>IF(I335="-",'Policy Clause Build'!C$2,'Configuration Area'!I335)</f>
        <v>AR</v>
      </c>
      <c r="Q335" s="10" t="str">
        <f>IF(IF(K335="-","Yes",K335)="Yes",'Policy Clause Build'!C$3,IF(J335="-",'Policy Clause Build'!C$3,IF(ISNUMBER(SEARCH('Policy Clause Build'!C$3,'Configuration Area'!J335))=TRUE,'Policy Clause Build'!C$3,'Configuration Area'!J335)))</f>
        <v>Air</v>
      </c>
      <c r="R335" s="10" t="str">
        <f>IF(IF(M335="-","Yes",M335)="Yes",'Policy Clause Build'!C$4,IF(L335="-",'Policy Clause Build'!C$4,'Configuration Area'!L335))</f>
        <v>Dry</v>
      </c>
      <c r="S335" s="10" t="str">
        <f>IF(IF(O335="-","Yes",O335)="Yes","Yes",IF(N335='Policy Clause Build'!C$5,"Yes","No"))</f>
        <v>Yes</v>
      </c>
      <c r="T335" s="11" t="s">
        <v>17</v>
      </c>
      <c r="U335" s="11" t="s">
        <v>17</v>
      </c>
      <c r="W335" s="0" t="e">
        <f t="shared" si="10" ca="1"/>
        <v>#VALUE!</v>
      </c>
      <c r="X335" s="0" t="e">
        <f t="shared" si="11" ca="1"/>
        <v>#VALUE!</v>
      </c>
    </row>
    <row r="336">
      <c r="B336" s="18"/>
      <c r="C336" s="11"/>
      <c r="D336" s="19"/>
      <c r="E336" s="11"/>
      <c r="F336" s="42"/>
      <c r="G336" s="11" t="s">
        <v>17</v>
      </c>
      <c r="I336" s="11" t="s">
        <v>17</v>
      </c>
      <c r="J336" s="11" t="s">
        <v>17</v>
      </c>
      <c r="K336" s="11" t="s">
        <v>17</v>
      </c>
      <c r="L336" s="11" t="s">
        <v>17</v>
      </c>
      <c r="M336" s="11" t="s">
        <v>17</v>
      </c>
      <c r="N336" s="11" t="s">
        <v>17</v>
      </c>
      <c r="O336" s="11" t="s">
        <v>17</v>
      </c>
      <c r="P336" s="10" t="str">
        <f>IF(I336="-",'Policy Clause Build'!C$2,'Configuration Area'!I336)</f>
        <v>AR</v>
      </c>
      <c r="Q336" s="10" t="str">
        <f>IF(IF(K336="-","Yes",K336)="Yes",'Policy Clause Build'!C$3,IF(J336="-",'Policy Clause Build'!C$3,IF(ISNUMBER(SEARCH('Policy Clause Build'!C$3,'Configuration Area'!J336))=TRUE,'Policy Clause Build'!C$3,'Configuration Area'!J336)))</f>
        <v>Air</v>
      </c>
      <c r="R336" s="10" t="str">
        <f>IF(IF(M336="-","Yes",M336)="Yes",'Policy Clause Build'!C$4,IF(L336="-",'Policy Clause Build'!C$4,'Configuration Area'!L336))</f>
        <v>Dry</v>
      </c>
      <c r="S336" s="10" t="str">
        <f>IF(IF(O336="-","Yes",O336)="Yes","Yes",IF(N336='Policy Clause Build'!C$5,"Yes","No"))</f>
        <v>Yes</v>
      </c>
      <c r="T336" s="11" t="s">
        <v>17</v>
      </c>
      <c r="U336" s="11" t="s">
        <v>17</v>
      </c>
      <c r="W336" s="0" t="e">
        <f t="shared" si="10" ca="1"/>
        <v>#VALUE!</v>
      </c>
      <c r="X336" s="0" t="e">
        <f t="shared" si="11" ca="1"/>
        <v>#VALUE!</v>
      </c>
    </row>
    <row r="337">
      <c r="B337" s="18"/>
      <c r="C337" s="11"/>
      <c r="D337" s="19"/>
      <c r="E337" s="11"/>
      <c r="F337" s="42"/>
      <c r="G337" s="11" t="s">
        <v>17</v>
      </c>
      <c r="I337" s="11" t="s">
        <v>17</v>
      </c>
      <c r="J337" s="11" t="s">
        <v>17</v>
      </c>
      <c r="K337" s="11" t="s">
        <v>17</v>
      </c>
      <c r="L337" s="11" t="s">
        <v>17</v>
      </c>
      <c r="M337" s="11" t="s">
        <v>17</v>
      </c>
      <c r="N337" s="11" t="s">
        <v>17</v>
      </c>
      <c r="O337" s="11" t="s">
        <v>17</v>
      </c>
      <c r="P337" s="10" t="str">
        <f>IF(I337="-",'Policy Clause Build'!C$2,'Configuration Area'!I337)</f>
        <v>AR</v>
      </c>
      <c r="Q337" s="10" t="str">
        <f>IF(IF(K337="-","Yes",K337)="Yes",'Policy Clause Build'!C$3,IF(J337="-",'Policy Clause Build'!C$3,IF(ISNUMBER(SEARCH('Policy Clause Build'!C$3,'Configuration Area'!J337))=TRUE,'Policy Clause Build'!C$3,'Configuration Area'!J337)))</f>
        <v>Air</v>
      </c>
      <c r="R337" s="10" t="str">
        <f>IF(IF(M337="-","Yes",M337)="Yes",'Policy Clause Build'!C$4,IF(L337="-",'Policy Clause Build'!C$4,'Configuration Area'!L337))</f>
        <v>Dry</v>
      </c>
      <c r="S337" s="10" t="str">
        <f>IF(IF(O337="-","Yes",O337)="Yes","Yes",IF(N337='Policy Clause Build'!C$5,"Yes","No"))</f>
        <v>Yes</v>
      </c>
      <c r="T337" s="11" t="s">
        <v>17</v>
      </c>
      <c r="U337" s="11" t="s">
        <v>17</v>
      </c>
      <c r="W337" s="0" t="e">
        <f t="shared" si="10" ca="1"/>
        <v>#VALUE!</v>
      </c>
      <c r="X337" s="0" t="e">
        <f t="shared" si="11" ca="1"/>
        <v>#VALUE!</v>
      </c>
    </row>
    <row r="338">
      <c r="B338" s="18"/>
      <c r="C338" s="11"/>
      <c r="D338" s="19"/>
      <c r="E338" s="11"/>
      <c r="F338" s="42"/>
      <c r="G338" s="11" t="s">
        <v>17</v>
      </c>
      <c r="I338" s="11" t="s">
        <v>17</v>
      </c>
      <c r="J338" s="11" t="s">
        <v>17</v>
      </c>
      <c r="K338" s="11" t="s">
        <v>17</v>
      </c>
      <c r="L338" s="11" t="s">
        <v>17</v>
      </c>
      <c r="M338" s="11" t="s">
        <v>17</v>
      </c>
      <c r="N338" s="11" t="s">
        <v>17</v>
      </c>
      <c r="O338" s="11" t="s">
        <v>17</v>
      </c>
      <c r="P338" s="10" t="str">
        <f>IF(I338="-",'Policy Clause Build'!C$2,'Configuration Area'!I338)</f>
        <v>AR</v>
      </c>
      <c r="Q338" s="10" t="str">
        <f>IF(IF(K338="-","Yes",K338)="Yes",'Policy Clause Build'!C$3,IF(J338="-",'Policy Clause Build'!C$3,IF(ISNUMBER(SEARCH('Policy Clause Build'!C$3,'Configuration Area'!J338))=TRUE,'Policy Clause Build'!C$3,'Configuration Area'!J338)))</f>
        <v>Air</v>
      </c>
      <c r="R338" s="10" t="str">
        <f>IF(IF(M338="-","Yes",M338)="Yes",'Policy Clause Build'!C$4,IF(L338="-",'Policy Clause Build'!C$4,'Configuration Area'!L338))</f>
        <v>Dry</v>
      </c>
      <c r="S338" s="10" t="str">
        <f>IF(IF(O338="-","Yes",O338)="Yes","Yes",IF(N338='Policy Clause Build'!C$5,"Yes","No"))</f>
        <v>Yes</v>
      </c>
      <c r="T338" s="11" t="s">
        <v>17</v>
      </c>
      <c r="U338" s="11" t="s">
        <v>17</v>
      </c>
      <c r="W338" s="0" t="e">
        <f t="shared" si="10" ca="1"/>
        <v>#VALUE!</v>
      </c>
      <c r="X338" s="0" t="e">
        <f t="shared" si="11" ca="1"/>
        <v>#VALUE!</v>
      </c>
    </row>
    <row r="339">
      <c r="B339" s="18"/>
      <c r="C339" s="11"/>
      <c r="D339" s="19"/>
      <c r="E339" s="11"/>
      <c r="F339" s="42"/>
      <c r="G339" s="11" t="s">
        <v>17</v>
      </c>
      <c r="I339" s="11" t="s">
        <v>17</v>
      </c>
      <c r="J339" s="11" t="s">
        <v>17</v>
      </c>
      <c r="K339" s="11" t="s">
        <v>17</v>
      </c>
      <c r="L339" s="11" t="s">
        <v>17</v>
      </c>
      <c r="M339" s="11" t="s">
        <v>17</v>
      </c>
      <c r="N339" s="11" t="s">
        <v>17</v>
      </c>
      <c r="O339" s="11" t="s">
        <v>17</v>
      </c>
      <c r="P339" s="10" t="str">
        <f>IF(I339="-",'Policy Clause Build'!C$2,'Configuration Area'!I339)</f>
        <v>AR</v>
      </c>
      <c r="Q339" s="10" t="str">
        <f>IF(IF(K339="-","Yes",K339)="Yes",'Policy Clause Build'!C$3,IF(J339="-",'Policy Clause Build'!C$3,IF(ISNUMBER(SEARCH('Policy Clause Build'!C$3,'Configuration Area'!J339))=TRUE,'Policy Clause Build'!C$3,'Configuration Area'!J339)))</f>
        <v>Air</v>
      </c>
      <c r="R339" s="10" t="str">
        <f>IF(IF(M339="-","Yes",M339)="Yes",'Policy Clause Build'!C$4,IF(L339="-",'Policy Clause Build'!C$4,'Configuration Area'!L339))</f>
        <v>Dry</v>
      </c>
      <c r="S339" s="10" t="str">
        <f>IF(IF(O339="-","Yes",O339)="Yes","Yes",IF(N339='Policy Clause Build'!C$5,"Yes","No"))</f>
        <v>Yes</v>
      </c>
      <c r="T339" s="11" t="s">
        <v>17</v>
      </c>
      <c r="U339" s="11" t="s">
        <v>17</v>
      </c>
      <c r="W339" s="0" t="e">
        <f t="shared" si="10" ca="1"/>
        <v>#VALUE!</v>
      </c>
      <c r="X339" s="0" t="e">
        <f t="shared" si="11" ca="1"/>
        <v>#VALUE!</v>
      </c>
    </row>
    <row r="340">
      <c r="B340" s="18"/>
      <c r="C340" s="11"/>
      <c r="D340" s="19"/>
      <c r="E340" s="11"/>
      <c r="F340" s="42"/>
      <c r="G340" s="11" t="s">
        <v>17</v>
      </c>
      <c r="I340" s="11" t="s">
        <v>17</v>
      </c>
      <c r="J340" s="11" t="s">
        <v>17</v>
      </c>
      <c r="K340" s="11" t="s">
        <v>17</v>
      </c>
      <c r="L340" s="11" t="s">
        <v>17</v>
      </c>
      <c r="M340" s="11" t="s">
        <v>17</v>
      </c>
      <c r="N340" s="11" t="s">
        <v>17</v>
      </c>
      <c r="O340" s="11" t="s">
        <v>17</v>
      </c>
      <c r="P340" s="10" t="str">
        <f>IF(I340="-",'Policy Clause Build'!C$2,'Configuration Area'!I340)</f>
        <v>AR</v>
      </c>
      <c r="Q340" s="10" t="str">
        <f>IF(IF(K340="-","Yes",K340)="Yes",'Policy Clause Build'!C$3,IF(J340="-",'Policy Clause Build'!C$3,IF(ISNUMBER(SEARCH('Policy Clause Build'!C$3,'Configuration Area'!J340))=TRUE,'Policy Clause Build'!C$3,'Configuration Area'!J340)))</f>
        <v>Air</v>
      </c>
      <c r="R340" s="10" t="str">
        <f>IF(IF(M340="-","Yes",M340)="Yes",'Policy Clause Build'!C$4,IF(L340="-",'Policy Clause Build'!C$4,'Configuration Area'!L340))</f>
        <v>Dry</v>
      </c>
      <c r="S340" s="10" t="str">
        <f>IF(IF(O340="-","Yes",O340)="Yes","Yes",IF(N340='Policy Clause Build'!C$5,"Yes","No"))</f>
        <v>Yes</v>
      </c>
      <c r="T340" s="11" t="s">
        <v>17</v>
      </c>
      <c r="U340" s="11" t="s">
        <v>17</v>
      </c>
      <c r="W340" s="0" t="e">
        <f t="shared" si="10" ca="1"/>
        <v>#VALUE!</v>
      </c>
      <c r="X340" s="0" t="e">
        <f t="shared" si="11" ca="1"/>
        <v>#VALUE!</v>
      </c>
    </row>
    <row r="341">
      <c r="B341" s="18"/>
      <c r="C341" s="11"/>
      <c r="D341" s="19"/>
      <c r="E341" s="11"/>
      <c r="F341" s="42"/>
      <c r="G341" s="11" t="s">
        <v>17</v>
      </c>
      <c r="I341" s="11" t="s">
        <v>17</v>
      </c>
      <c r="J341" s="11" t="s">
        <v>17</v>
      </c>
      <c r="K341" s="11" t="s">
        <v>17</v>
      </c>
      <c r="L341" s="11" t="s">
        <v>17</v>
      </c>
      <c r="M341" s="11" t="s">
        <v>17</v>
      </c>
      <c r="N341" s="11" t="s">
        <v>17</v>
      </c>
      <c r="O341" s="11" t="s">
        <v>17</v>
      </c>
      <c r="P341" s="10" t="str">
        <f>IF(I341="-",'Policy Clause Build'!C$2,'Configuration Area'!I341)</f>
        <v>AR</v>
      </c>
      <c r="Q341" s="10" t="str">
        <f>IF(IF(K341="-","Yes",K341)="Yes",'Policy Clause Build'!C$3,IF(J341="-",'Policy Clause Build'!C$3,IF(ISNUMBER(SEARCH('Policy Clause Build'!C$3,'Configuration Area'!J341))=TRUE,'Policy Clause Build'!C$3,'Configuration Area'!J341)))</f>
        <v>Air</v>
      </c>
      <c r="R341" s="10" t="str">
        <f>IF(IF(M341="-","Yes",M341)="Yes",'Policy Clause Build'!C$4,IF(L341="-",'Policy Clause Build'!C$4,'Configuration Area'!L341))</f>
        <v>Dry</v>
      </c>
      <c r="S341" s="10" t="str">
        <f>IF(IF(O341="-","Yes",O341)="Yes","Yes",IF(N341='Policy Clause Build'!C$5,"Yes","No"))</f>
        <v>Yes</v>
      </c>
      <c r="T341" s="11" t="s">
        <v>17</v>
      </c>
      <c r="U341" s="11" t="s">
        <v>17</v>
      </c>
      <c r="W341" s="0" t="e">
        <f t="shared" si="10" ca="1"/>
        <v>#VALUE!</v>
      </c>
      <c r="X341" s="0" t="e">
        <f t="shared" si="11" ca="1"/>
        <v>#VALUE!</v>
      </c>
    </row>
    <row r="342">
      <c r="B342" s="18"/>
      <c r="C342" s="11"/>
      <c r="D342" s="19"/>
      <c r="E342" s="11"/>
      <c r="F342" s="42"/>
      <c r="G342" s="11" t="s">
        <v>17</v>
      </c>
      <c r="I342" s="11" t="s">
        <v>17</v>
      </c>
      <c r="J342" s="11" t="s">
        <v>17</v>
      </c>
      <c r="K342" s="11" t="s">
        <v>17</v>
      </c>
      <c r="L342" s="11" t="s">
        <v>17</v>
      </c>
      <c r="M342" s="11" t="s">
        <v>17</v>
      </c>
      <c r="N342" s="11" t="s">
        <v>17</v>
      </c>
      <c r="O342" s="11" t="s">
        <v>17</v>
      </c>
      <c r="P342" s="10" t="str">
        <f>IF(I342="-",'Policy Clause Build'!C$2,'Configuration Area'!I342)</f>
        <v>AR</v>
      </c>
      <c r="Q342" s="10" t="str">
        <f>IF(IF(K342="-","Yes",K342)="Yes",'Policy Clause Build'!C$3,IF(J342="-",'Policy Clause Build'!C$3,IF(ISNUMBER(SEARCH('Policy Clause Build'!C$3,'Configuration Area'!J342))=TRUE,'Policy Clause Build'!C$3,'Configuration Area'!J342)))</f>
        <v>Air</v>
      </c>
      <c r="R342" s="10" t="str">
        <f>IF(IF(M342="-","Yes",M342)="Yes",'Policy Clause Build'!C$4,IF(L342="-",'Policy Clause Build'!C$4,'Configuration Area'!L342))</f>
        <v>Dry</v>
      </c>
      <c r="S342" s="10" t="str">
        <f>IF(IF(O342="-","Yes",O342)="Yes","Yes",IF(N342='Policy Clause Build'!C$5,"Yes","No"))</f>
        <v>Yes</v>
      </c>
      <c r="T342" s="11" t="s">
        <v>17</v>
      </c>
      <c r="U342" s="11" t="s">
        <v>17</v>
      </c>
      <c r="W342" s="0" t="e">
        <f t="shared" si="10" ca="1"/>
        <v>#VALUE!</v>
      </c>
      <c r="X342" s="0" t="e">
        <f t="shared" si="11" ca="1"/>
        <v>#VALUE!</v>
      </c>
    </row>
    <row r="343">
      <c r="B343" s="18"/>
      <c r="C343" s="11"/>
      <c r="D343" s="19"/>
      <c r="E343" s="11"/>
      <c r="F343" s="42"/>
      <c r="G343" s="11" t="s">
        <v>17</v>
      </c>
      <c r="I343" s="11" t="s">
        <v>17</v>
      </c>
      <c r="J343" s="11" t="s">
        <v>17</v>
      </c>
      <c r="K343" s="11" t="s">
        <v>17</v>
      </c>
      <c r="L343" s="11" t="s">
        <v>17</v>
      </c>
      <c r="M343" s="11" t="s">
        <v>17</v>
      </c>
      <c r="N343" s="11" t="s">
        <v>17</v>
      </c>
      <c r="O343" s="11" t="s">
        <v>17</v>
      </c>
      <c r="P343" s="10" t="str">
        <f>IF(I343="-",'Policy Clause Build'!C$2,'Configuration Area'!I343)</f>
        <v>AR</v>
      </c>
      <c r="Q343" s="10" t="str">
        <f>IF(IF(K343="-","Yes",K343)="Yes",'Policy Clause Build'!C$3,IF(J343="-",'Policy Clause Build'!C$3,IF(ISNUMBER(SEARCH('Policy Clause Build'!C$3,'Configuration Area'!J343))=TRUE,'Policy Clause Build'!C$3,'Configuration Area'!J343)))</f>
        <v>Air</v>
      </c>
      <c r="R343" s="10" t="str">
        <f>IF(IF(M343="-","Yes",M343)="Yes",'Policy Clause Build'!C$4,IF(L343="-",'Policy Clause Build'!C$4,'Configuration Area'!L343))</f>
        <v>Dry</v>
      </c>
      <c r="S343" s="10" t="str">
        <f>IF(IF(O343="-","Yes",O343)="Yes","Yes",IF(N343='Policy Clause Build'!C$5,"Yes","No"))</f>
        <v>Yes</v>
      </c>
      <c r="T343" s="11" t="s">
        <v>17</v>
      </c>
      <c r="U343" s="11" t="s">
        <v>17</v>
      </c>
      <c r="W343" s="0" t="e">
        <f t="shared" si="10" ca="1"/>
        <v>#VALUE!</v>
      </c>
      <c r="X343" s="0" t="e">
        <f t="shared" si="11" ca="1"/>
        <v>#VALUE!</v>
      </c>
    </row>
    <row r="344">
      <c r="B344" s="18"/>
      <c r="C344" s="11"/>
      <c r="D344" s="19"/>
      <c r="E344" s="11"/>
      <c r="F344" s="42"/>
      <c r="G344" s="11" t="s">
        <v>17</v>
      </c>
      <c r="I344" s="11" t="s">
        <v>17</v>
      </c>
      <c r="J344" s="11" t="s">
        <v>17</v>
      </c>
      <c r="K344" s="11" t="s">
        <v>17</v>
      </c>
      <c r="L344" s="11" t="s">
        <v>17</v>
      </c>
      <c r="M344" s="11" t="s">
        <v>17</v>
      </c>
      <c r="N344" s="11" t="s">
        <v>17</v>
      </c>
      <c r="O344" s="11" t="s">
        <v>17</v>
      </c>
      <c r="P344" s="10" t="str">
        <f>IF(I344="-",'Policy Clause Build'!C$2,'Configuration Area'!I344)</f>
        <v>AR</v>
      </c>
      <c r="Q344" s="10" t="str">
        <f>IF(IF(K344="-","Yes",K344)="Yes",'Policy Clause Build'!C$3,IF(J344="-",'Policy Clause Build'!C$3,IF(ISNUMBER(SEARCH('Policy Clause Build'!C$3,'Configuration Area'!J344))=TRUE,'Policy Clause Build'!C$3,'Configuration Area'!J344)))</f>
        <v>Air</v>
      </c>
      <c r="R344" s="10" t="str">
        <f>IF(IF(M344="-","Yes",M344)="Yes",'Policy Clause Build'!C$4,IF(L344="-",'Policy Clause Build'!C$4,'Configuration Area'!L344))</f>
        <v>Dry</v>
      </c>
      <c r="S344" s="10" t="str">
        <f>IF(IF(O344="-","Yes",O344)="Yes","Yes",IF(N344='Policy Clause Build'!C$5,"Yes","No"))</f>
        <v>Yes</v>
      </c>
      <c r="T344" s="11" t="s">
        <v>17</v>
      </c>
      <c r="U344" s="11" t="s">
        <v>17</v>
      </c>
      <c r="W344" s="0" t="e">
        <f t="shared" si="10" ca="1"/>
        <v>#VALUE!</v>
      </c>
      <c r="X344" s="0" t="e">
        <f t="shared" si="11" ca="1"/>
        <v>#VALUE!</v>
      </c>
    </row>
    <row r="345">
      <c r="B345" s="18"/>
      <c r="C345" s="11"/>
      <c r="D345" s="19"/>
      <c r="E345" s="11"/>
      <c r="F345" s="42"/>
      <c r="G345" s="11" t="s">
        <v>17</v>
      </c>
      <c r="I345" s="11" t="s">
        <v>17</v>
      </c>
      <c r="J345" s="11" t="s">
        <v>17</v>
      </c>
      <c r="K345" s="11" t="s">
        <v>17</v>
      </c>
      <c r="L345" s="11" t="s">
        <v>17</v>
      </c>
      <c r="M345" s="11" t="s">
        <v>17</v>
      </c>
      <c r="N345" s="11" t="s">
        <v>17</v>
      </c>
      <c r="O345" s="11" t="s">
        <v>17</v>
      </c>
      <c r="P345" s="10" t="str">
        <f>IF(I345="-",'Policy Clause Build'!C$2,'Configuration Area'!I345)</f>
        <v>AR</v>
      </c>
      <c r="Q345" s="10" t="str">
        <f>IF(IF(K345="-","Yes",K345)="Yes",'Policy Clause Build'!C$3,IF(J345="-",'Policy Clause Build'!C$3,IF(ISNUMBER(SEARCH('Policy Clause Build'!C$3,'Configuration Area'!J345))=TRUE,'Policy Clause Build'!C$3,'Configuration Area'!J345)))</f>
        <v>Air</v>
      </c>
      <c r="R345" s="10" t="str">
        <f>IF(IF(M345="-","Yes",M345)="Yes",'Policy Clause Build'!C$4,IF(L345="-",'Policy Clause Build'!C$4,'Configuration Area'!L345))</f>
        <v>Dry</v>
      </c>
      <c r="S345" s="10" t="str">
        <f>IF(IF(O345="-","Yes",O345)="Yes","Yes",IF(N345='Policy Clause Build'!C$5,"Yes","No"))</f>
        <v>Yes</v>
      </c>
      <c r="T345" s="11" t="s">
        <v>17</v>
      </c>
      <c r="U345" s="11" t="s">
        <v>17</v>
      </c>
      <c r="W345" s="0" t="e">
        <f t="shared" si="10" ca="1"/>
        <v>#VALUE!</v>
      </c>
      <c r="X345" s="0" t="e">
        <f t="shared" si="11" ca="1"/>
        <v>#VALUE!</v>
      </c>
    </row>
    <row r="346">
      <c r="B346" s="18"/>
      <c r="C346" s="11"/>
      <c r="D346" s="19"/>
      <c r="E346" s="11"/>
      <c r="F346" s="42"/>
      <c r="G346" s="11" t="s">
        <v>17</v>
      </c>
      <c r="I346" s="11" t="s">
        <v>17</v>
      </c>
      <c r="J346" s="11" t="s">
        <v>17</v>
      </c>
      <c r="K346" s="11" t="s">
        <v>17</v>
      </c>
      <c r="L346" s="11" t="s">
        <v>17</v>
      </c>
      <c r="M346" s="11" t="s">
        <v>17</v>
      </c>
      <c r="N346" s="11" t="s">
        <v>17</v>
      </c>
      <c r="O346" s="11" t="s">
        <v>17</v>
      </c>
      <c r="P346" s="10" t="str">
        <f>IF(I346="-",'Policy Clause Build'!C$2,'Configuration Area'!I346)</f>
        <v>AR</v>
      </c>
      <c r="Q346" s="10" t="str">
        <f>IF(IF(K346="-","Yes",K346)="Yes",'Policy Clause Build'!C$3,IF(J346="-",'Policy Clause Build'!C$3,IF(ISNUMBER(SEARCH('Policy Clause Build'!C$3,'Configuration Area'!J346))=TRUE,'Policy Clause Build'!C$3,'Configuration Area'!J346)))</f>
        <v>Air</v>
      </c>
      <c r="R346" s="10" t="str">
        <f>IF(IF(M346="-","Yes",M346)="Yes",'Policy Clause Build'!C$4,IF(L346="-",'Policy Clause Build'!C$4,'Configuration Area'!L346))</f>
        <v>Dry</v>
      </c>
      <c r="S346" s="10" t="str">
        <f>IF(IF(O346="-","Yes",O346)="Yes","Yes",IF(N346='Policy Clause Build'!C$5,"Yes","No"))</f>
        <v>Yes</v>
      </c>
      <c r="T346" s="11" t="s">
        <v>17</v>
      </c>
      <c r="U346" s="11" t="s">
        <v>17</v>
      </c>
      <c r="W346" s="0" t="e">
        <f t="shared" si="10" ca="1"/>
        <v>#VALUE!</v>
      </c>
      <c r="X346" s="0" t="e">
        <f t="shared" si="11" ca="1"/>
        <v>#VALUE!</v>
      </c>
    </row>
    <row r="347">
      <c r="B347" s="18"/>
      <c r="C347" s="11"/>
      <c r="D347" s="19"/>
      <c r="E347" s="11"/>
      <c r="F347" s="42"/>
      <c r="G347" s="11" t="s">
        <v>17</v>
      </c>
      <c r="I347" s="11" t="s">
        <v>17</v>
      </c>
      <c r="J347" s="11" t="s">
        <v>17</v>
      </c>
      <c r="K347" s="11" t="s">
        <v>17</v>
      </c>
      <c r="L347" s="11" t="s">
        <v>17</v>
      </c>
      <c r="M347" s="11" t="s">
        <v>17</v>
      </c>
      <c r="N347" s="11" t="s">
        <v>17</v>
      </c>
      <c r="O347" s="11" t="s">
        <v>17</v>
      </c>
      <c r="P347" s="10" t="str">
        <f>IF(I347="-",'Policy Clause Build'!C$2,'Configuration Area'!I347)</f>
        <v>AR</v>
      </c>
      <c r="Q347" s="10" t="str">
        <f>IF(IF(K347="-","Yes",K347)="Yes",'Policy Clause Build'!C$3,IF(J347="-",'Policy Clause Build'!C$3,IF(ISNUMBER(SEARCH('Policy Clause Build'!C$3,'Configuration Area'!J347))=TRUE,'Policy Clause Build'!C$3,'Configuration Area'!J347)))</f>
        <v>Air</v>
      </c>
      <c r="R347" s="10" t="str">
        <f>IF(IF(M347="-","Yes",M347)="Yes",'Policy Clause Build'!C$4,IF(L347="-",'Policy Clause Build'!C$4,'Configuration Area'!L347))</f>
        <v>Dry</v>
      </c>
      <c r="S347" s="10" t="str">
        <f>IF(IF(O347="-","Yes",O347)="Yes","Yes",IF(N347='Policy Clause Build'!C$5,"Yes","No"))</f>
        <v>Yes</v>
      </c>
      <c r="T347" s="11" t="s">
        <v>17</v>
      </c>
      <c r="U347" s="11" t="s">
        <v>17</v>
      </c>
      <c r="W347" s="0" t="e">
        <f t="shared" si="10" ca="1"/>
        <v>#VALUE!</v>
      </c>
      <c r="X347" s="0" t="e">
        <f t="shared" si="11" ca="1"/>
        <v>#VALUE!</v>
      </c>
    </row>
    <row r="348">
      <c r="B348" s="18"/>
      <c r="C348" s="11"/>
      <c r="D348" s="19"/>
      <c r="E348" s="11"/>
      <c r="F348" s="42"/>
      <c r="G348" s="11" t="s">
        <v>17</v>
      </c>
      <c r="I348" s="11" t="s">
        <v>17</v>
      </c>
      <c r="J348" s="11" t="s">
        <v>17</v>
      </c>
      <c r="K348" s="11" t="s">
        <v>17</v>
      </c>
      <c r="L348" s="11" t="s">
        <v>17</v>
      </c>
      <c r="M348" s="11" t="s">
        <v>17</v>
      </c>
      <c r="N348" s="11" t="s">
        <v>17</v>
      </c>
      <c r="O348" s="11" t="s">
        <v>17</v>
      </c>
      <c r="P348" s="10" t="str">
        <f>IF(I348="-",'Policy Clause Build'!C$2,'Configuration Area'!I348)</f>
        <v>AR</v>
      </c>
      <c r="Q348" s="10" t="str">
        <f>IF(IF(K348="-","Yes",K348)="Yes",'Policy Clause Build'!C$3,IF(J348="-",'Policy Clause Build'!C$3,IF(ISNUMBER(SEARCH('Policy Clause Build'!C$3,'Configuration Area'!J348))=TRUE,'Policy Clause Build'!C$3,'Configuration Area'!J348)))</f>
        <v>Air</v>
      </c>
      <c r="R348" s="10" t="str">
        <f>IF(IF(M348="-","Yes",M348)="Yes",'Policy Clause Build'!C$4,IF(L348="-",'Policy Clause Build'!C$4,'Configuration Area'!L348))</f>
        <v>Dry</v>
      </c>
      <c r="S348" s="10" t="str">
        <f>IF(IF(O348="-","Yes",O348)="Yes","Yes",IF(N348='Policy Clause Build'!C$5,"Yes","No"))</f>
        <v>Yes</v>
      </c>
      <c r="T348" s="11" t="s">
        <v>17</v>
      </c>
      <c r="U348" s="11" t="s">
        <v>17</v>
      </c>
      <c r="W348" s="0" t="e">
        <f t="shared" si="10" ca="1"/>
        <v>#VALUE!</v>
      </c>
      <c r="X348" s="0" t="e">
        <f t="shared" si="11" ca="1"/>
        <v>#VALUE!</v>
      </c>
    </row>
    <row r="349">
      <c r="B349" s="18"/>
      <c r="C349" s="11"/>
      <c r="D349" s="19"/>
      <c r="E349" s="11"/>
      <c r="F349" s="42"/>
      <c r="G349" s="11" t="s">
        <v>17</v>
      </c>
      <c r="I349" s="11" t="s">
        <v>17</v>
      </c>
      <c r="J349" s="11" t="s">
        <v>17</v>
      </c>
      <c r="K349" s="11" t="s">
        <v>17</v>
      </c>
      <c r="L349" s="11" t="s">
        <v>17</v>
      </c>
      <c r="M349" s="11" t="s">
        <v>17</v>
      </c>
      <c r="N349" s="11" t="s">
        <v>17</v>
      </c>
      <c r="O349" s="11" t="s">
        <v>17</v>
      </c>
      <c r="P349" s="10" t="str">
        <f>IF(I349="-",'Policy Clause Build'!C$2,'Configuration Area'!I349)</f>
        <v>AR</v>
      </c>
      <c r="Q349" s="10" t="str">
        <f>IF(IF(K349="-","Yes",K349)="Yes",'Policy Clause Build'!C$3,IF(J349="-",'Policy Clause Build'!C$3,IF(ISNUMBER(SEARCH('Policy Clause Build'!C$3,'Configuration Area'!J349))=TRUE,'Policy Clause Build'!C$3,'Configuration Area'!J349)))</f>
        <v>Air</v>
      </c>
      <c r="R349" s="10" t="str">
        <f>IF(IF(M349="-","Yes",M349)="Yes",'Policy Clause Build'!C$4,IF(L349="-",'Policy Clause Build'!C$4,'Configuration Area'!L349))</f>
        <v>Dry</v>
      </c>
      <c r="S349" s="10" t="str">
        <f>IF(IF(O349="-","Yes",O349)="Yes","Yes",IF(N349='Policy Clause Build'!C$5,"Yes","No"))</f>
        <v>Yes</v>
      </c>
      <c r="T349" s="11" t="s">
        <v>17</v>
      </c>
      <c r="U349" s="11" t="s">
        <v>17</v>
      </c>
      <c r="W349" s="0" t="e">
        <f t="shared" si="10" ca="1"/>
        <v>#VALUE!</v>
      </c>
      <c r="X349" s="0" t="e">
        <f t="shared" si="11" ca="1"/>
        <v>#VALUE!</v>
      </c>
    </row>
    <row r="350">
      <c r="B350" s="18"/>
      <c r="C350" s="11"/>
      <c r="D350" s="19"/>
      <c r="E350" s="11"/>
      <c r="F350" s="42"/>
      <c r="G350" s="11" t="s">
        <v>17</v>
      </c>
      <c r="I350" s="11" t="s">
        <v>17</v>
      </c>
      <c r="J350" s="11" t="s">
        <v>17</v>
      </c>
      <c r="K350" s="11" t="s">
        <v>17</v>
      </c>
      <c r="L350" s="11" t="s">
        <v>17</v>
      </c>
      <c r="M350" s="11" t="s">
        <v>17</v>
      </c>
      <c r="N350" s="11" t="s">
        <v>17</v>
      </c>
      <c r="O350" s="11" t="s">
        <v>17</v>
      </c>
      <c r="P350" s="10" t="str">
        <f>IF(I350="-",'Policy Clause Build'!C$2,'Configuration Area'!I350)</f>
        <v>AR</v>
      </c>
      <c r="Q350" s="10" t="str">
        <f>IF(IF(K350="-","Yes",K350)="Yes",'Policy Clause Build'!C$3,IF(J350="-",'Policy Clause Build'!C$3,IF(ISNUMBER(SEARCH('Policy Clause Build'!C$3,'Configuration Area'!J350))=TRUE,'Policy Clause Build'!C$3,'Configuration Area'!J350)))</f>
        <v>Air</v>
      </c>
      <c r="R350" s="10" t="str">
        <f>IF(IF(M350="-","Yes",M350)="Yes",'Policy Clause Build'!C$4,IF(L350="-",'Policy Clause Build'!C$4,'Configuration Area'!L350))</f>
        <v>Dry</v>
      </c>
      <c r="S350" s="10" t="str">
        <f>IF(IF(O350="-","Yes",O350)="Yes","Yes",IF(N350='Policy Clause Build'!C$5,"Yes","No"))</f>
        <v>Yes</v>
      </c>
      <c r="T350" s="11" t="s">
        <v>17</v>
      </c>
      <c r="U350" s="11" t="s">
        <v>17</v>
      </c>
      <c r="W350" s="0" t="e">
        <f t="shared" si="10" ca="1"/>
        <v>#VALUE!</v>
      </c>
      <c r="X350" s="0" t="e">
        <f t="shared" si="11" ca="1"/>
        <v>#VALUE!</v>
      </c>
    </row>
    <row r="351">
      <c r="B351" s="18"/>
      <c r="C351" s="11"/>
      <c r="D351" s="19"/>
      <c r="E351" s="11"/>
      <c r="F351" s="42"/>
      <c r="G351" s="11" t="s">
        <v>17</v>
      </c>
      <c r="I351" s="11" t="s">
        <v>17</v>
      </c>
      <c r="J351" s="11" t="s">
        <v>17</v>
      </c>
      <c r="K351" s="11" t="s">
        <v>17</v>
      </c>
      <c r="L351" s="11" t="s">
        <v>17</v>
      </c>
      <c r="M351" s="11" t="s">
        <v>17</v>
      </c>
      <c r="N351" s="11" t="s">
        <v>17</v>
      </c>
      <c r="O351" s="11" t="s">
        <v>17</v>
      </c>
      <c r="P351" s="10" t="str">
        <f>IF(I351="-",'Policy Clause Build'!C$2,'Configuration Area'!I351)</f>
        <v>AR</v>
      </c>
      <c r="Q351" s="10" t="str">
        <f>IF(IF(K351="-","Yes",K351)="Yes",'Policy Clause Build'!C$3,IF(J351="-",'Policy Clause Build'!C$3,IF(ISNUMBER(SEARCH('Policy Clause Build'!C$3,'Configuration Area'!J351))=TRUE,'Policy Clause Build'!C$3,'Configuration Area'!J351)))</f>
        <v>Air</v>
      </c>
      <c r="R351" s="10" t="str">
        <f>IF(IF(M351="-","Yes",M351)="Yes",'Policy Clause Build'!C$4,IF(L351="-",'Policy Clause Build'!C$4,'Configuration Area'!L351))</f>
        <v>Dry</v>
      </c>
      <c r="S351" s="10" t="str">
        <f>IF(IF(O351="-","Yes",O351)="Yes","Yes",IF(N351='Policy Clause Build'!C$5,"Yes","No"))</f>
        <v>Yes</v>
      </c>
      <c r="T351" s="11" t="s">
        <v>17</v>
      </c>
      <c r="U351" s="11" t="s">
        <v>17</v>
      </c>
      <c r="W351" s="0" t="e">
        <f t="shared" si="10" ca="1"/>
        <v>#VALUE!</v>
      </c>
      <c r="X351" s="0" t="e">
        <f t="shared" si="11" ca="1"/>
        <v>#VALUE!</v>
      </c>
    </row>
    <row r="352">
      <c r="B352" s="18"/>
      <c r="C352" s="11"/>
      <c r="D352" s="19"/>
      <c r="E352" s="11"/>
      <c r="F352" s="42"/>
      <c r="G352" s="11" t="s">
        <v>17</v>
      </c>
      <c r="I352" s="11" t="s">
        <v>17</v>
      </c>
      <c r="J352" s="11" t="s">
        <v>17</v>
      </c>
      <c r="K352" s="11" t="s">
        <v>17</v>
      </c>
      <c r="L352" s="11" t="s">
        <v>17</v>
      </c>
      <c r="M352" s="11" t="s">
        <v>17</v>
      </c>
      <c r="N352" s="11" t="s">
        <v>17</v>
      </c>
      <c r="O352" s="11" t="s">
        <v>17</v>
      </c>
      <c r="P352" s="10" t="str">
        <f>IF(I352="-",'Policy Clause Build'!C$2,'Configuration Area'!I352)</f>
        <v>AR</v>
      </c>
      <c r="Q352" s="10" t="str">
        <f>IF(IF(K352="-","Yes",K352)="Yes",'Policy Clause Build'!C$3,IF(J352="-",'Policy Clause Build'!C$3,IF(ISNUMBER(SEARCH('Policy Clause Build'!C$3,'Configuration Area'!J352))=TRUE,'Policy Clause Build'!C$3,'Configuration Area'!J352)))</f>
        <v>Air</v>
      </c>
      <c r="R352" s="10" t="str">
        <f>IF(IF(M352="-","Yes",M352)="Yes",'Policy Clause Build'!C$4,IF(L352="-",'Policy Clause Build'!C$4,'Configuration Area'!L352))</f>
        <v>Dry</v>
      </c>
      <c r="S352" s="10" t="str">
        <f>IF(IF(O352="-","Yes",O352)="Yes","Yes",IF(N352='Policy Clause Build'!C$5,"Yes","No"))</f>
        <v>Yes</v>
      </c>
      <c r="T352" s="11" t="s">
        <v>17</v>
      </c>
      <c r="U352" s="11" t="s">
        <v>17</v>
      </c>
      <c r="W352" s="0" t="e">
        <f t="shared" si="10" ca="1"/>
        <v>#VALUE!</v>
      </c>
      <c r="X352" s="0" t="e">
        <f t="shared" si="11" ca="1"/>
        <v>#VALUE!</v>
      </c>
    </row>
    <row r="353">
      <c r="B353" s="18"/>
      <c r="C353" s="11"/>
      <c r="D353" s="19"/>
      <c r="E353" s="11"/>
      <c r="F353" s="42"/>
      <c r="G353" s="11" t="s">
        <v>17</v>
      </c>
      <c r="I353" s="11" t="s">
        <v>17</v>
      </c>
      <c r="J353" s="11" t="s">
        <v>17</v>
      </c>
      <c r="K353" s="11" t="s">
        <v>17</v>
      </c>
      <c r="L353" s="11" t="s">
        <v>17</v>
      </c>
      <c r="M353" s="11" t="s">
        <v>17</v>
      </c>
      <c r="N353" s="11" t="s">
        <v>17</v>
      </c>
      <c r="O353" s="11" t="s">
        <v>17</v>
      </c>
      <c r="P353" s="10" t="str">
        <f>IF(I353="-",'Policy Clause Build'!C$2,'Configuration Area'!I353)</f>
        <v>AR</v>
      </c>
      <c r="Q353" s="10" t="str">
        <f>IF(IF(K353="-","Yes",K353)="Yes",'Policy Clause Build'!C$3,IF(J353="-",'Policy Clause Build'!C$3,IF(ISNUMBER(SEARCH('Policy Clause Build'!C$3,'Configuration Area'!J353))=TRUE,'Policy Clause Build'!C$3,'Configuration Area'!J353)))</f>
        <v>Air</v>
      </c>
      <c r="R353" s="10" t="str">
        <f>IF(IF(M353="-","Yes",M353)="Yes",'Policy Clause Build'!C$4,IF(L353="-",'Policy Clause Build'!C$4,'Configuration Area'!L353))</f>
        <v>Dry</v>
      </c>
      <c r="S353" s="10" t="str">
        <f>IF(IF(O353="-","Yes",O353)="Yes","Yes",IF(N353='Policy Clause Build'!C$5,"Yes","No"))</f>
        <v>Yes</v>
      </c>
      <c r="T353" s="11" t="s">
        <v>17</v>
      </c>
      <c r="U353" s="11" t="s">
        <v>17</v>
      </c>
      <c r="W353" s="0" t="e">
        <f t="shared" si="10" ca="1"/>
        <v>#VALUE!</v>
      </c>
      <c r="X353" s="0" t="e">
        <f t="shared" si="11" ca="1"/>
        <v>#VALUE!</v>
      </c>
    </row>
    <row r="354">
      <c r="B354" s="18"/>
      <c r="C354" s="11"/>
      <c r="D354" s="19"/>
      <c r="E354" s="11"/>
      <c r="F354" s="42"/>
      <c r="G354" s="11" t="s">
        <v>17</v>
      </c>
      <c r="I354" s="11" t="s">
        <v>17</v>
      </c>
      <c r="J354" s="11" t="s">
        <v>17</v>
      </c>
      <c r="K354" s="11" t="s">
        <v>17</v>
      </c>
      <c r="L354" s="11" t="s">
        <v>17</v>
      </c>
      <c r="M354" s="11" t="s">
        <v>17</v>
      </c>
      <c r="N354" s="11" t="s">
        <v>17</v>
      </c>
      <c r="O354" s="11" t="s">
        <v>17</v>
      </c>
      <c r="P354" s="10" t="str">
        <f>IF(I354="-",'Policy Clause Build'!C$2,'Configuration Area'!I354)</f>
        <v>AR</v>
      </c>
      <c r="Q354" s="10" t="str">
        <f>IF(IF(K354="-","Yes",K354)="Yes",'Policy Clause Build'!C$3,IF(J354="-",'Policy Clause Build'!C$3,IF(ISNUMBER(SEARCH('Policy Clause Build'!C$3,'Configuration Area'!J354))=TRUE,'Policy Clause Build'!C$3,'Configuration Area'!J354)))</f>
        <v>Air</v>
      </c>
      <c r="R354" s="10" t="str">
        <f>IF(IF(M354="-","Yes",M354)="Yes",'Policy Clause Build'!C$4,IF(L354="-",'Policy Clause Build'!C$4,'Configuration Area'!L354))</f>
        <v>Dry</v>
      </c>
      <c r="S354" s="10" t="str">
        <f>IF(IF(O354="-","Yes",O354)="Yes","Yes",IF(N354='Policy Clause Build'!C$5,"Yes","No"))</f>
        <v>Yes</v>
      </c>
      <c r="T354" s="11" t="s">
        <v>17</v>
      </c>
      <c r="U354" s="11" t="s">
        <v>17</v>
      </c>
      <c r="W354" s="0" t="e">
        <f t="shared" si="10" ca="1"/>
        <v>#VALUE!</v>
      </c>
      <c r="X354" s="0" t="e">
        <f t="shared" si="11" ca="1"/>
        <v>#VALUE!</v>
      </c>
    </row>
    <row r="355">
      <c r="B355" s="18"/>
      <c r="C355" s="11"/>
      <c r="D355" s="19"/>
      <c r="E355" s="11"/>
      <c r="F355" s="42"/>
      <c r="G355" s="11" t="s">
        <v>17</v>
      </c>
      <c r="I355" s="11" t="s">
        <v>17</v>
      </c>
      <c r="J355" s="11" t="s">
        <v>17</v>
      </c>
      <c r="K355" s="11" t="s">
        <v>17</v>
      </c>
      <c r="L355" s="11" t="s">
        <v>17</v>
      </c>
      <c r="M355" s="11" t="s">
        <v>17</v>
      </c>
      <c r="N355" s="11" t="s">
        <v>17</v>
      </c>
      <c r="O355" s="11" t="s">
        <v>17</v>
      </c>
      <c r="P355" s="10" t="str">
        <f>IF(I355="-",'Policy Clause Build'!C$2,'Configuration Area'!I355)</f>
        <v>AR</v>
      </c>
      <c r="Q355" s="10" t="str">
        <f>IF(IF(K355="-","Yes",K355)="Yes",'Policy Clause Build'!C$3,IF(J355="-",'Policy Clause Build'!C$3,IF(ISNUMBER(SEARCH('Policy Clause Build'!C$3,'Configuration Area'!J355))=TRUE,'Policy Clause Build'!C$3,'Configuration Area'!J355)))</f>
        <v>Air</v>
      </c>
      <c r="R355" s="10" t="str">
        <f>IF(IF(M355="-","Yes",M355)="Yes",'Policy Clause Build'!C$4,IF(L355="-",'Policy Clause Build'!C$4,'Configuration Area'!L355))</f>
        <v>Dry</v>
      </c>
      <c r="S355" s="10" t="str">
        <f>IF(IF(O355="-","Yes",O355)="Yes","Yes",IF(N355='Policy Clause Build'!C$5,"Yes","No"))</f>
        <v>Yes</v>
      </c>
      <c r="T355" s="11" t="s">
        <v>17</v>
      </c>
      <c r="U355" s="11" t="s">
        <v>17</v>
      </c>
      <c r="W355" s="0" t="e">
        <f t="shared" si="10" ca="1"/>
        <v>#VALUE!</v>
      </c>
      <c r="X355" s="0" t="e">
        <f t="shared" si="11" ca="1"/>
        <v>#VALUE!</v>
      </c>
    </row>
    <row r="356">
      <c r="B356" s="18"/>
      <c r="C356" s="11"/>
      <c r="D356" s="19"/>
      <c r="E356" s="11"/>
      <c r="F356" s="42"/>
      <c r="G356" s="11" t="s">
        <v>17</v>
      </c>
      <c r="I356" s="11" t="s">
        <v>17</v>
      </c>
      <c r="J356" s="11" t="s">
        <v>17</v>
      </c>
      <c r="K356" s="11" t="s">
        <v>17</v>
      </c>
      <c r="L356" s="11" t="s">
        <v>17</v>
      </c>
      <c r="M356" s="11" t="s">
        <v>17</v>
      </c>
      <c r="N356" s="11" t="s">
        <v>17</v>
      </c>
      <c r="O356" s="11" t="s">
        <v>17</v>
      </c>
      <c r="P356" s="10" t="str">
        <f>IF(I356="-",'Policy Clause Build'!C$2,'Configuration Area'!I356)</f>
        <v>AR</v>
      </c>
      <c r="Q356" s="10" t="str">
        <f>IF(IF(K356="-","Yes",K356)="Yes",'Policy Clause Build'!C$3,IF(J356="-",'Policy Clause Build'!C$3,IF(ISNUMBER(SEARCH('Policy Clause Build'!C$3,'Configuration Area'!J356))=TRUE,'Policy Clause Build'!C$3,'Configuration Area'!J356)))</f>
        <v>Air</v>
      </c>
      <c r="R356" s="10" t="str">
        <f>IF(IF(M356="-","Yes",M356)="Yes",'Policy Clause Build'!C$4,IF(L356="-",'Policy Clause Build'!C$4,'Configuration Area'!L356))</f>
        <v>Dry</v>
      </c>
      <c r="S356" s="10" t="str">
        <f>IF(IF(O356="-","Yes",O356)="Yes","Yes",IF(N356='Policy Clause Build'!C$5,"Yes","No"))</f>
        <v>Yes</v>
      </c>
      <c r="T356" s="11" t="s">
        <v>17</v>
      </c>
      <c r="U356" s="11" t="s">
        <v>17</v>
      </c>
      <c r="W356" s="0" t="e">
        <f t="shared" si="10" ca="1"/>
        <v>#VALUE!</v>
      </c>
      <c r="X356" s="0" t="e">
        <f t="shared" si="11" ca="1"/>
        <v>#VALUE!</v>
      </c>
    </row>
    <row r="357">
      <c r="B357" s="18"/>
      <c r="C357" s="11"/>
      <c r="D357" s="19"/>
      <c r="E357" s="11"/>
      <c r="F357" s="42"/>
      <c r="G357" s="11" t="s">
        <v>17</v>
      </c>
      <c r="I357" s="11" t="s">
        <v>17</v>
      </c>
      <c r="J357" s="11" t="s">
        <v>17</v>
      </c>
      <c r="K357" s="11" t="s">
        <v>17</v>
      </c>
      <c r="L357" s="11" t="s">
        <v>17</v>
      </c>
      <c r="M357" s="11" t="s">
        <v>17</v>
      </c>
      <c r="N357" s="11" t="s">
        <v>17</v>
      </c>
      <c r="O357" s="11" t="s">
        <v>17</v>
      </c>
      <c r="P357" s="10" t="str">
        <f>IF(I357="-",'Policy Clause Build'!C$2,'Configuration Area'!I357)</f>
        <v>AR</v>
      </c>
      <c r="Q357" s="10" t="str">
        <f>IF(IF(K357="-","Yes",K357)="Yes",'Policy Clause Build'!C$3,IF(J357="-",'Policy Clause Build'!C$3,IF(ISNUMBER(SEARCH('Policy Clause Build'!C$3,'Configuration Area'!J357))=TRUE,'Policy Clause Build'!C$3,'Configuration Area'!J357)))</f>
        <v>Air</v>
      </c>
      <c r="R357" s="10" t="str">
        <f>IF(IF(M357="-","Yes",M357)="Yes",'Policy Clause Build'!C$4,IF(L357="-",'Policy Clause Build'!C$4,'Configuration Area'!L357))</f>
        <v>Dry</v>
      </c>
      <c r="S357" s="10" t="str">
        <f>IF(IF(O357="-","Yes",O357)="Yes","Yes",IF(N357='Policy Clause Build'!C$5,"Yes","No"))</f>
        <v>Yes</v>
      </c>
      <c r="T357" s="11" t="s">
        <v>17</v>
      </c>
      <c r="U357" s="11" t="s">
        <v>17</v>
      </c>
      <c r="W357" s="0" t="e">
        <f t="shared" si="10" ca="1"/>
        <v>#VALUE!</v>
      </c>
      <c r="X357" s="0" t="e">
        <f t="shared" si="11" ca="1"/>
        <v>#VALUE!</v>
      </c>
    </row>
    <row r="358">
      <c r="B358" s="18"/>
      <c r="C358" s="11"/>
      <c r="D358" s="19"/>
      <c r="E358" s="11"/>
      <c r="F358" s="42"/>
      <c r="G358" s="11" t="s">
        <v>17</v>
      </c>
      <c r="I358" s="11" t="s">
        <v>17</v>
      </c>
      <c r="J358" s="11" t="s">
        <v>17</v>
      </c>
      <c r="K358" s="11" t="s">
        <v>17</v>
      </c>
      <c r="L358" s="11" t="s">
        <v>17</v>
      </c>
      <c r="M358" s="11" t="s">
        <v>17</v>
      </c>
      <c r="N358" s="11" t="s">
        <v>17</v>
      </c>
      <c r="O358" s="11" t="s">
        <v>17</v>
      </c>
      <c r="P358" s="10" t="str">
        <f>IF(I358="-",'Policy Clause Build'!C$2,'Configuration Area'!I358)</f>
        <v>AR</v>
      </c>
      <c r="Q358" s="10" t="str">
        <f>IF(IF(K358="-","Yes",K358)="Yes",'Policy Clause Build'!C$3,IF(J358="-",'Policy Clause Build'!C$3,IF(ISNUMBER(SEARCH('Policy Clause Build'!C$3,'Configuration Area'!J358))=TRUE,'Policy Clause Build'!C$3,'Configuration Area'!J358)))</f>
        <v>Air</v>
      </c>
      <c r="R358" s="10" t="str">
        <f>IF(IF(M358="-","Yes",M358)="Yes",'Policy Clause Build'!C$4,IF(L358="-",'Policy Clause Build'!C$4,'Configuration Area'!L358))</f>
        <v>Dry</v>
      </c>
      <c r="S358" s="10" t="str">
        <f>IF(IF(O358="-","Yes",O358)="Yes","Yes",IF(N358='Policy Clause Build'!C$5,"Yes","No"))</f>
        <v>Yes</v>
      </c>
      <c r="T358" s="11" t="s">
        <v>17</v>
      </c>
      <c r="U358" s="11" t="s">
        <v>17</v>
      </c>
      <c r="W358" s="0" t="e">
        <f t="shared" si="10" ca="1"/>
        <v>#VALUE!</v>
      </c>
      <c r="X358" s="0" t="e">
        <f t="shared" si="11" ca="1"/>
        <v>#VALUE!</v>
      </c>
    </row>
    <row r="359">
      <c r="B359" s="18"/>
      <c r="C359" s="11"/>
      <c r="D359" s="19"/>
      <c r="E359" s="11"/>
      <c r="F359" s="42"/>
      <c r="G359" s="11" t="s">
        <v>17</v>
      </c>
      <c r="I359" s="11" t="s">
        <v>17</v>
      </c>
      <c r="J359" s="11" t="s">
        <v>17</v>
      </c>
      <c r="K359" s="11" t="s">
        <v>17</v>
      </c>
      <c r="L359" s="11" t="s">
        <v>17</v>
      </c>
      <c r="M359" s="11" t="s">
        <v>17</v>
      </c>
      <c r="N359" s="11" t="s">
        <v>17</v>
      </c>
      <c r="O359" s="11" t="s">
        <v>17</v>
      </c>
      <c r="P359" s="10" t="str">
        <f>IF(I359="-",'Policy Clause Build'!C$2,'Configuration Area'!I359)</f>
        <v>AR</v>
      </c>
      <c r="Q359" s="10" t="str">
        <f>IF(IF(K359="-","Yes",K359)="Yes",'Policy Clause Build'!C$3,IF(J359="-",'Policy Clause Build'!C$3,IF(ISNUMBER(SEARCH('Policy Clause Build'!C$3,'Configuration Area'!J359))=TRUE,'Policy Clause Build'!C$3,'Configuration Area'!J359)))</f>
        <v>Air</v>
      </c>
      <c r="R359" s="10" t="str">
        <f>IF(IF(M359="-","Yes",M359)="Yes",'Policy Clause Build'!C$4,IF(L359="-",'Policy Clause Build'!C$4,'Configuration Area'!L359))</f>
        <v>Dry</v>
      </c>
      <c r="S359" s="10" t="str">
        <f>IF(IF(O359="-","Yes",O359)="Yes","Yes",IF(N359='Policy Clause Build'!C$5,"Yes","No"))</f>
        <v>Yes</v>
      </c>
      <c r="T359" s="11" t="s">
        <v>17</v>
      </c>
      <c r="U359" s="11" t="s">
        <v>17</v>
      </c>
      <c r="W359" s="0" t="e">
        <f t="shared" si="10" ca="1"/>
        <v>#VALUE!</v>
      </c>
      <c r="X359" s="0" t="e">
        <f t="shared" si="11" ca="1"/>
        <v>#VALUE!</v>
      </c>
    </row>
    <row r="360">
      <c r="B360" s="18"/>
      <c r="C360" s="11"/>
      <c r="D360" s="19"/>
      <c r="E360" s="11"/>
      <c r="F360" s="42"/>
      <c r="G360" s="11" t="s">
        <v>17</v>
      </c>
      <c r="I360" s="11" t="s">
        <v>17</v>
      </c>
      <c r="J360" s="11" t="s">
        <v>17</v>
      </c>
      <c r="K360" s="11" t="s">
        <v>17</v>
      </c>
      <c r="L360" s="11" t="s">
        <v>17</v>
      </c>
      <c r="M360" s="11" t="s">
        <v>17</v>
      </c>
      <c r="N360" s="11" t="s">
        <v>17</v>
      </c>
      <c r="O360" s="11" t="s">
        <v>17</v>
      </c>
      <c r="P360" s="10" t="str">
        <f>IF(I360="-",'Policy Clause Build'!C$2,'Configuration Area'!I360)</f>
        <v>AR</v>
      </c>
      <c r="Q360" s="10" t="str">
        <f>IF(IF(K360="-","Yes",K360)="Yes",'Policy Clause Build'!C$3,IF(J360="-",'Policy Clause Build'!C$3,IF(ISNUMBER(SEARCH('Policy Clause Build'!C$3,'Configuration Area'!J360))=TRUE,'Policy Clause Build'!C$3,'Configuration Area'!J360)))</f>
        <v>Air</v>
      </c>
      <c r="R360" s="10" t="str">
        <f>IF(IF(M360="-","Yes",M360)="Yes",'Policy Clause Build'!C$4,IF(L360="-",'Policy Clause Build'!C$4,'Configuration Area'!L360))</f>
        <v>Dry</v>
      </c>
      <c r="S360" s="10" t="str">
        <f>IF(IF(O360="-","Yes",O360)="Yes","Yes",IF(N360='Policy Clause Build'!C$5,"Yes","No"))</f>
        <v>Yes</v>
      </c>
      <c r="T360" s="11" t="s">
        <v>17</v>
      </c>
      <c r="U360" s="11" t="s">
        <v>17</v>
      </c>
      <c r="W360" s="0" t="e">
        <f t="shared" si="10" ca="1"/>
        <v>#VALUE!</v>
      </c>
      <c r="X360" s="0" t="e">
        <f t="shared" si="11" ca="1"/>
        <v>#VALUE!</v>
      </c>
    </row>
    <row r="361">
      <c r="B361" s="18"/>
      <c r="C361" s="11"/>
      <c r="D361" s="19"/>
      <c r="E361" s="11"/>
      <c r="F361" s="42"/>
      <c r="G361" s="11" t="s">
        <v>17</v>
      </c>
      <c r="I361" s="11" t="s">
        <v>17</v>
      </c>
      <c r="J361" s="11" t="s">
        <v>17</v>
      </c>
      <c r="K361" s="11" t="s">
        <v>17</v>
      </c>
      <c r="L361" s="11" t="s">
        <v>17</v>
      </c>
      <c r="M361" s="11" t="s">
        <v>17</v>
      </c>
      <c r="N361" s="11" t="s">
        <v>17</v>
      </c>
      <c r="O361" s="11" t="s">
        <v>17</v>
      </c>
      <c r="P361" s="10" t="str">
        <f>IF(I361="-",'Policy Clause Build'!C$2,'Configuration Area'!I361)</f>
        <v>AR</v>
      </c>
      <c r="Q361" s="10" t="str">
        <f>IF(IF(K361="-","Yes",K361)="Yes",'Policy Clause Build'!C$3,IF(J361="-",'Policy Clause Build'!C$3,IF(ISNUMBER(SEARCH('Policy Clause Build'!C$3,'Configuration Area'!J361))=TRUE,'Policy Clause Build'!C$3,'Configuration Area'!J361)))</f>
        <v>Air</v>
      </c>
      <c r="R361" s="10" t="str">
        <f>IF(IF(M361="-","Yes",M361)="Yes",'Policy Clause Build'!C$4,IF(L361="-",'Policy Clause Build'!C$4,'Configuration Area'!L361))</f>
        <v>Dry</v>
      </c>
      <c r="S361" s="10" t="str">
        <f>IF(IF(O361="-","Yes",O361)="Yes","Yes",IF(N361='Policy Clause Build'!C$5,"Yes","No"))</f>
        <v>Yes</v>
      </c>
      <c r="T361" s="11" t="s">
        <v>17</v>
      </c>
      <c r="U361" s="11" t="s">
        <v>17</v>
      </c>
      <c r="W361" s="0" t="e">
        <f t="shared" si="10" ca="1"/>
        <v>#VALUE!</v>
      </c>
      <c r="X361" s="0" t="e">
        <f t="shared" si="11" ca="1"/>
        <v>#VALUE!</v>
      </c>
    </row>
    <row r="362">
      <c r="B362" s="18"/>
      <c r="C362" s="11"/>
      <c r="D362" s="19"/>
      <c r="E362" s="11"/>
      <c r="F362" s="42"/>
      <c r="G362" s="11" t="s">
        <v>17</v>
      </c>
      <c r="I362" s="11" t="s">
        <v>17</v>
      </c>
      <c r="J362" s="11" t="s">
        <v>17</v>
      </c>
      <c r="K362" s="11" t="s">
        <v>17</v>
      </c>
      <c r="L362" s="11" t="s">
        <v>17</v>
      </c>
      <c r="M362" s="11" t="s">
        <v>17</v>
      </c>
      <c r="N362" s="11" t="s">
        <v>17</v>
      </c>
      <c r="O362" s="11" t="s">
        <v>17</v>
      </c>
      <c r="P362" s="10" t="str">
        <f>IF(I362="-",'Policy Clause Build'!C$2,'Configuration Area'!I362)</f>
        <v>AR</v>
      </c>
      <c r="Q362" s="10" t="str">
        <f>IF(IF(K362="-","Yes",K362)="Yes",'Policy Clause Build'!C$3,IF(J362="-",'Policy Clause Build'!C$3,IF(ISNUMBER(SEARCH('Policy Clause Build'!C$3,'Configuration Area'!J362))=TRUE,'Policy Clause Build'!C$3,'Configuration Area'!J362)))</f>
        <v>Air</v>
      </c>
      <c r="R362" s="10" t="str">
        <f>IF(IF(M362="-","Yes",M362)="Yes",'Policy Clause Build'!C$4,IF(L362="-",'Policy Clause Build'!C$4,'Configuration Area'!L362))</f>
        <v>Dry</v>
      </c>
      <c r="S362" s="10" t="str">
        <f>IF(IF(O362="-","Yes",O362)="Yes","Yes",IF(N362='Policy Clause Build'!C$5,"Yes","No"))</f>
        <v>Yes</v>
      </c>
      <c r="T362" s="11" t="s">
        <v>17</v>
      </c>
      <c r="U362" s="11" t="s">
        <v>17</v>
      </c>
      <c r="W362" s="0" t="e">
        <f t="shared" si="10" ca="1"/>
        <v>#VALUE!</v>
      </c>
      <c r="X362" s="0" t="e">
        <f t="shared" si="11" ca="1"/>
        <v>#VALUE!</v>
      </c>
    </row>
    <row r="363">
      <c r="B363" s="18"/>
      <c r="C363" s="11"/>
      <c r="D363" s="19"/>
      <c r="E363" s="11"/>
      <c r="F363" s="42"/>
      <c r="G363" s="11" t="s">
        <v>17</v>
      </c>
      <c r="I363" s="11" t="s">
        <v>17</v>
      </c>
      <c r="J363" s="11" t="s">
        <v>17</v>
      </c>
      <c r="K363" s="11" t="s">
        <v>17</v>
      </c>
      <c r="L363" s="11" t="s">
        <v>17</v>
      </c>
      <c r="M363" s="11" t="s">
        <v>17</v>
      </c>
      <c r="N363" s="11" t="s">
        <v>17</v>
      </c>
      <c r="O363" s="11" t="s">
        <v>17</v>
      </c>
      <c r="P363" s="10" t="str">
        <f>IF(I363="-",'Policy Clause Build'!C$2,'Configuration Area'!I363)</f>
        <v>AR</v>
      </c>
      <c r="Q363" s="10" t="str">
        <f>IF(IF(K363="-","Yes",K363)="Yes",'Policy Clause Build'!C$3,IF(J363="-",'Policy Clause Build'!C$3,IF(ISNUMBER(SEARCH('Policy Clause Build'!C$3,'Configuration Area'!J363))=TRUE,'Policy Clause Build'!C$3,'Configuration Area'!J363)))</f>
        <v>Air</v>
      </c>
      <c r="R363" s="10" t="str">
        <f>IF(IF(M363="-","Yes",M363)="Yes",'Policy Clause Build'!C$4,IF(L363="-",'Policy Clause Build'!C$4,'Configuration Area'!L363))</f>
        <v>Dry</v>
      </c>
      <c r="S363" s="10" t="str">
        <f>IF(IF(O363="-","Yes",O363)="Yes","Yes",IF(N363='Policy Clause Build'!C$5,"Yes","No"))</f>
        <v>Yes</v>
      </c>
      <c r="T363" s="11" t="s">
        <v>17</v>
      </c>
      <c r="U363" s="11" t="s">
        <v>17</v>
      </c>
      <c r="W363" s="0" t="e">
        <f t="shared" si="10" ca="1"/>
        <v>#VALUE!</v>
      </c>
      <c r="X363" s="0" t="e">
        <f t="shared" si="11" ca="1"/>
        <v>#VALUE!</v>
      </c>
    </row>
    <row r="364">
      <c r="B364" s="18"/>
      <c r="C364" s="11"/>
      <c r="D364" s="19"/>
      <c r="E364" s="11"/>
      <c r="F364" s="42"/>
      <c r="G364" s="11" t="s">
        <v>17</v>
      </c>
      <c r="I364" s="11" t="s">
        <v>17</v>
      </c>
      <c r="J364" s="11" t="s">
        <v>17</v>
      </c>
      <c r="K364" s="11" t="s">
        <v>17</v>
      </c>
      <c r="L364" s="11" t="s">
        <v>17</v>
      </c>
      <c r="M364" s="11" t="s">
        <v>17</v>
      </c>
      <c r="N364" s="11" t="s">
        <v>17</v>
      </c>
      <c r="O364" s="11" t="s">
        <v>17</v>
      </c>
      <c r="P364" s="10" t="str">
        <f>IF(I364="-",'Policy Clause Build'!C$2,'Configuration Area'!I364)</f>
        <v>AR</v>
      </c>
      <c r="Q364" s="10" t="str">
        <f>IF(IF(K364="-","Yes",K364)="Yes",'Policy Clause Build'!C$3,IF(J364="-",'Policy Clause Build'!C$3,IF(ISNUMBER(SEARCH('Policy Clause Build'!C$3,'Configuration Area'!J364))=TRUE,'Policy Clause Build'!C$3,'Configuration Area'!J364)))</f>
        <v>Air</v>
      </c>
      <c r="R364" s="10" t="str">
        <f>IF(IF(M364="-","Yes",M364)="Yes",'Policy Clause Build'!C$4,IF(L364="-",'Policy Clause Build'!C$4,'Configuration Area'!L364))</f>
        <v>Dry</v>
      </c>
      <c r="S364" s="10" t="str">
        <f>IF(IF(O364="-","Yes",O364)="Yes","Yes",IF(N364='Policy Clause Build'!C$5,"Yes","No"))</f>
        <v>Yes</v>
      </c>
      <c r="T364" s="11" t="s">
        <v>17</v>
      </c>
      <c r="U364" s="11" t="s">
        <v>17</v>
      </c>
      <c r="W364" s="0" t="e">
        <f t="shared" si="10" ca="1"/>
        <v>#VALUE!</v>
      </c>
      <c r="X364" s="0" t="e">
        <f t="shared" si="11" ca="1"/>
        <v>#VALUE!</v>
      </c>
    </row>
    <row r="365">
      <c r="B365" s="18"/>
      <c r="C365" s="11"/>
      <c r="D365" s="19"/>
      <c r="E365" s="11"/>
      <c r="F365" s="42"/>
      <c r="G365" s="11" t="s">
        <v>17</v>
      </c>
      <c r="I365" s="11" t="s">
        <v>17</v>
      </c>
      <c r="J365" s="11" t="s">
        <v>17</v>
      </c>
      <c r="K365" s="11" t="s">
        <v>17</v>
      </c>
      <c r="L365" s="11" t="s">
        <v>17</v>
      </c>
      <c r="M365" s="11" t="s">
        <v>17</v>
      </c>
      <c r="N365" s="11" t="s">
        <v>17</v>
      </c>
      <c r="O365" s="11" t="s">
        <v>17</v>
      </c>
      <c r="P365" s="10" t="str">
        <f>IF(I365="-",'Policy Clause Build'!C$2,'Configuration Area'!I365)</f>
        <v>AR</v>
      </c>
      <c r="Q365" s="10" t="str">
        <f>IF(IF(K365="-","Yes",K365)="Yes",'Policy Clause Build'!C$3,IF(J365="-",'Policy Clause Build'!C$3,IF(ISNUMBER(SEARCH('Policy Clause Build'!C$3,'Configuration Area'!J365))=TRUE,'Policy Clause Build'!C$3,'Configuration Area'!J365)))</f>
        <v>Air</v>
      </c>
      <c r="R365" s="10" t="str">
        <f>IF(IF(M365="-","Yes",M365)="Yes",'Policy Clause Build'!C$4,IF(L365="-",'Policy Clause Build'!C$4,'Configuration Area'!L365))</f>
        <v>Dry</v>
      </c>
      <c r="S365" s="10" t="str">
        <f>IF(IF(O365="-","Yes",O365)="Yes","Yes",IF(N365='Policy Clause Build'!C$5,"Yes","No"))</f>
        <v>Yes</v>
      </c>
      <c r="T365" s="11" t="s">
        <v>17</v>
      </c>
      <c r="U365" s="11" t="s">
        <v>17</v>
      </c>
      <c r="W365" s="0" t="e">
        <f t="shared" si="10" ca="1"/>
        <v>#VALUE!</v>
      </c>
      <c r="X365" s="0" t="e">
        <f t="shared" si="11" ca="1"/>
        <v>#VALUE!</v>
      </c>
    </row>
    <row r="366">
      <c r="B366" s="18"/>
      <c r="C366" s="11"/>
      <c r="D366" s="19"/>
      <c r="E366" s="11"/>
      <c r="F366" s="42"/>
      <c r="G366" s="11" t="s">
        <v>17</v>
      </c>
      <c r="I366" s="11" t="s">
        <v>17</v>
      </c>
      <c r="J366" s="11" t="s">
        <v>17</v>
      </c>
      <c r="K366" s="11" t="s">
        <v>17</v>
      </c>
      <c r="L366" s="11" t="s">
        <v>17</v>
      </c>
      <c r="M366" s="11" t="s">
        <v>17</v>
      </c>
      <c r="N366" s="11" t="s">
        <v>17</v>
      </c>
      <c r="O366" s="11" t="s">
        <v>17</v>
      </c>
      <c r="P366" s="10" t="str">
        <f>IF(I366="-",'Policy Clause Build'!C$2,'Configuration Area'!I366)</f>
        <v>AR</v>
      </c>
      <c r="Q366" s="10" t="str">
        <f>IF(IF(K366="-","Yes",K366)="Yes",'Policy Clause Build'!C$3,IF(J366="-",'Policy Clause Build'!C$3,IF(ISNUMBER(SEARCH('Policy Clause Build'!C$3,'Configuration Area'!J366))=TRUE,'Policy Clause Build'!C$3,'Configuration Area'!J366)))</f>
        <v>Air</v>
      </c>
      <c r="R366" s="10" t="str">
        <f>IF(IF(M366="-","Yes",M366)="Yes",'Policy Clause Build'!C$4,IF(L366="-",'Policy Clause Build'!C$4,'Configuration Area'!L366))</f>
        <v>Dry</v>
      </c>
      <c r="S366" s="10" t="str">
        <f>IF(IF(O366="-","Yes",O366)="Yes","Yes",IF(N366='Policy Clause Build'!C$5,"Yes","No"))</f>
        <v>Yes</v>
      </c>
      <c r="T366" s="11" t="s">
        <v>17</v>
      </c>
      <c r="U366" s="11" t="s">
        <v>17</v>
      </c>
      <c r="W366" s="0" t="e">
        <f t="shared" si="10" ca="1"/>
        <v>#VALUE!</v>
      </c>
      <c r="X366" s="0" t="e">
        <f t="shared" si="11" ca="1"/>
        <v>#VALUE!</v>
      </c>
    </row>
    <row r="367">
      <c r="B367" s="18"/>
      <c r="C367" s="11"/>
      <c r="D367" s="19"/>
      <c r="E367" s="11"/>
      <c r="F367" s="42"/>
      <c r="G367" s="11" t="s">
        <v>17</v>
      </c>
      <c r="I367" s="11" t="s">
        <v>17</v>
      </c>
      <c r="J367" s="11" t="s">
        <v>17</v>
      </c>
      <c r="K367" s="11" t="s">
        <v>17</v>
      </c>
      <c r="L367" s="11" t="s">
        <v>17</v>
      </c>
      <c r="M367" s="11" t="s">
        <v>17</v>
      </c>
      <c r="N367" s="11" t="s">
        <v>17</v>
      </c>
      <c r="O367" s="11" t="s">
        <v>17</v>
      </c>
      <c r="P367" s="10" t="str">
        <f>IF(I367="-",'Policy Clause Build'!C$2,'Configuration Area'!I367)</f>
        <v>AR</v>
      </c>
      <c r="Q367" s="10" t="str">
        <f>IF(IF(K367="-","Yes",K367)="Yes",'Policy Clause Build'!C$3,IF(J367="-",'Policy Clause Build'!C$3,IF(ISNUMBER(SEARCH('Policy Clause Build'!C$3,'Configuration Area'!J367))=TRUE,'Policy Clause Build'!C$3,'Configuration Area'!J367)))</f>
        <v>Air</v>
      </c>
      <c r="R367" s="10" t="str">
        <f>IF(IF(M367="-","Yes",M367)="Yes",'Policy Clause Build'!C$4,IF(L367="-",'Policy Clause Build'!C$4,'Configuration Area'!L367))</f>
        <v>Dry</v>
      </c>
      <c r="S367" s="10" t="str">
        <f>IF(IF(O367="-","Yes",O367)="Yes","Yes",IF(N367='Policy Clause Build'!C$5,"Yes","No"))</f>
        <v>Yes</v>
      </c>
      <c r="T367" s="11" t="s">
        <v>17</v>
      </c>
      <c r="U367" s="11" t="s">
        <v>17</v>
      </c>
      <c r="W367" s="0" t="e">
        <f t="shared" si="10" ca="1"/>
        <v>#VALUE!</v>
      </c>
      <c r="X367" s="0" t="e">
        <f t="shared" si="11" ca="1"/>
        <v>#VALUE!</v>
      </c>
    </row>
    <row r="368">
      <c r="B368" s="18"/>
      <c r="C368" s="11"/>
      <c r="D368" s="19"/>
      <c r="E368" s="11"/>
      <c r="F368" s="42"/>
      <c r="G368" s="11" t="s">
        <v>17</v>
      </c>
      <c r="I368" s="11" t="s">
        <v>17</v>
      </c>
      <c r="J368" s="11" t="s">
        <v>17</v>
      </c>
      <c r="K368" s="11" t="s">
        <v>17</v>
      </c>
      <c r="L368" s="11" t="s">
        <v>17</v>
      </c>
      <c r="M368" s="11" t="s">
        <v>17</v>
      </c>
      <c r="N368" s="11" t="s">
        <v>17</v>
      </c>
      <c r="O368" s="11" t="s">
        <v>17</v>
      </c>
      <c r="P368" s="10" t="str">
        <f>IF(I368="-",'Policy Clause Build'!C$2,'Configuration Area'!I368)</f>
        <v>AR</v>
      </c>
      <c r="Q368" s="10" t="str">
        <f>IF(IF(K368="-","Yes",K368)="Yes",'Policy Clause Build'!C$3,IF(J368="-",'Policy Clause Build'!C$3,IF(ISNUMBER(SEARCH('Policy Clause Build'!C$3,'Configuration Area'!J368))=TRUE,'Policy Clause Build'!C$3,'Configuration Area'!J368)))</f>
        <v>Air</v>
      </c>
      <c r="R368" s="10" t="str">
        <f>IF(IF(M368="-","Yes",M368)="Yes",'Policy Clause Build'!C$4,IF(L368="-",'Policy Clause Build'!C$4,'Configuration Area'!L368))</f>
        <v>Dry</v>
      </c>
      <c r="S368" s="10" t="str">
        <f>IF(IF(O368="-","Yes",O368)="Yes","Yes",IF(N368='Policy Clause Build'!C$5,"Yes","No"))</f>
        <v>Yes</v>
      </c>
      <c r="T368" s="11" t="s">
        <v>17</v>
      </c>
      <c r="U368" s="11" t="s">
        <v>17</v>
      </c>
      <c r="W368" s="0" t="e">
        <f t="shared" si="10" ca="1"/>
        <v>#VALUE!</v>
      </c>
      <c r="X368" s="0" t="e">
        <f t="shared" si="11" ca="1"/>
        <v>#VALUE!</v>
      </c>
    </row>
    <row r="369">
      <c r="B369" s="18"/>
      <c r="C369" s="11"/>
      <c r="D369" s="19"/>
      <c r="E369" s="11"/>
      <c r="F369" s="42"/>
      <c r="G369" s="11" t="s">
        <v>17</v>
      </c>
      <c r="I369" s="11" t="s">
        <v>17</v>
      </c>
      <c r="J369" s="11" t="s">
        <v>17</v>
      </c>
      <c r="K369" s="11" t="s">
        <v>17</v>
      </c>
      <c r="L369" s="11" t="s">
        <v>17</v>
      </c>
      <c r="M369" s="11" t="s">
        <v>17</v>
      </c>
      <c r="N369" s="11" t="s">
        <v>17</v>
      </c>
      <c r="O369" s="11" t="s">
        <v>17</v>
      </c>
      <c r="P369" s="10" t="str">
        <f>IF(I369="-",'Policy Clause Build'!C$2,'Configuration Area'!I369)</f>
        <v>AR</v>
      </c>
      <c r="Q369" s="10" t="str">
        <f>IF(IF(K369="-","Yes",K369)="Yes",'Policy Clause Build'!C$3,IF(J369="-",'Policy Clause Build'!C$3,IF(ISNUMBER(SEARCH('Policy Clause Build'!C$3,'Configuration Area'!J369))=TRUE,'Policy Clause Build'!C$3,'Configuration Area'!J369)))</f>
        <v>Air</v>
      </c>
      <c r="R369" s="10" t="str">
        <f>IF(IF(M369="-","Yes",M369)="Yes",'Policy Clause Build'!C$4,IF(L369="-",'Policy Clause Build'!C$4,'Configuration Area'!L369))</f>
        <v>Dry</v>
      </c>
      <c r="S369" s="10" t="str">
        <f>IF(IF(O369="-","Yes",O369)="Yes","Yes",IF(N369='Policy Clause Build'!C$5,"Yes","No"))</f>
        <v>Yes</v>
      </c>
      <c r="T369" s="11" t="s">
        <v>17</v>
      </c>
      <c r="U369" s="11" t="s">
        <v>17</v>
      </c>
      <c r="W369" s="0" t="e">
        <f t="shared" si="10" ca="1"/>
        <v>#VALUE!</v>
      </c>
      <c r="X369" s="0" t="e">
        <f t="shared" si="11" ca="1"/>
        <v>#VALUE!</v>
      </c>
    </row>
    <row r="370">
      <c r="B370" s="18"/>
      <c r="C370" s="11"/>
      <c r="D370" s="19"/>
      <c r="E370" s="11"/>
      <c r="F370" s="42"/>
      <c r="G370" s="11" t="s">
        <v>17</v>
      </c>
      <c r="I370" s="11" t="s">
        <v>17</v>
      </c>
      <c r="J370" s="11" t="s">
        <v>17</v>
      </c>
      <c r="K370" s="11" t="s">
        <v>17</v>
      </c>
      <c r="L370" s="11" t="s">
        <v>17</v>
      </c>
      <c r="M370" s="11" t="s">
        <v>17</v>
      </c>
      <c r="N370" s="11" t="s">
        <v>17</v>
      </c>
      <c r="O370" s="11" t="s">
        <v>17</v>
      </c>
      <c r="P370" s="10" t="str">
        <f>IF(I370="-",'Policy Clause Build'!C$2,'Configuration Area'!I370)</f>
        <v>AR</v>
      </c>
      <c r="Q370" s="10" t="str">
        <f>IF(IF(K370="-","Yes",K370)="Yes",'Policy Clause Build'!C$3,IF(J370="-",'Policy Clause Build'!C$3,IF(ISNUMBER(SEARCH('Policy Clause Build'!C$3,'Configuration Area'!J370))=TRUE,'Policy Clause Build'!C$3,'Configuration Area'!J370)))</f>
        <v>Air</v>
      </c>
      <c r="R370" s="10" t="str">
        <f>IF(IF(M370="-","Yes",M370)="Yes",'Policy Clause Build'!C$4,IF(L370="-",'Policy Clause Build'!C$4,'Configuration Area'!L370))</f>
        <v>Dry</v>
      </c>
      <c r="S370" s="10" t="str">
        <f>IF(IF(O370="-","Yes",O370)="Yes","Yes",IF(N370='Policy Clause Build'!C$5,"Yes","No"))</f>
        <v>Yes</v>
      </c>
      <c r="T370" s="11" t="s">
        <v>17</v>
      </c>
      <c r="U370" s="11" t="s">
        <v>17</v>
      </c>
      <c r="W370" s="0" t="e">
        <f t="shared" si="10" ca="1"/>
        <v>#VALUE!</v>
      </c>
      <c r="X370" s="0" t="e">
        <f t="shared" si="11" ca="1"/>
        <v>#VALUE!</v>
      </c>
    </row>
    <row r="371">
      <c r="B371" s="18"/>
      <c r="C371" s="11"/>
      <c r="D371" s="19"/>
      <c r="E371" s="11"/>
      <c r="F371" s="42"/>
      <c r="G371" s="11" t="s">
        <v>17</v>
      </c>
      <c r="I371" s="11" t="s">
        <v>17</v>
      </c>
      <c r="J371" s="11" t="s">
        <v>17</v>
      </c>
      <c r="K371" s="11" t="s">
        <v>17</v>
      </c>
      <c r="L371" s="11" t="s">
        <v>17</v>
      </c>
      <c r="M371" s="11" t="s">
        <v>17</v>
      </c>
      <c r="N371" s="11" t="s">
        <v>17</v>
      </c>
      <c r="O371" s="11" t="s">
        <v>17</v>
      </c>
      <c r="P371" s="10" t="str">
        <f>IF(I371="-",'Policy Clause Build'!C$2,'Configuration Area'!I371)</f>
        <v>AR</v>
      </c>
      <c r="Q371" s="10" t="str">
        <f>IF(IF(K371="-","Yes",K371)="Yes",'Policy Clause Build'!C$3,IF(J371="-",'Policy Clause Build'!C$3,IF(ISNUMBER(SEARCH('Policy Clause Build'!C$3,'Configuration Area'!J371))=TRUE,'Policy Clause Build'!C$3,'Configuration Area'!J371)))</f>
        <v>Air</v>
      </c>
      <c r="R371" s="10" t="str">
        <f>IF(IF(M371="-","Yes",M371)="Yes",'Policy Clause Build'!C$4,IF(L371="-",'Policy Clause Build'!C$4,'Configuration Area'!L371))</f>
        <v>Dry</v>
      </c>
      <c r="S371" s="10" t="str">
        <f>IF(IF(O371="-","Yes",O371)="Yes","Yes",IF(N371='Policy Clause Build'!C$5,"Yes","No"))</f>
        <v>Yes</v>
      </c>
      <c r="T371" s="11" t="s">
        <v>17</v>
      </c>
      <c r="U371" s="11" t="s">
        <v>17</v>
      </c>
      <c r="W371" s="0" t="e">
        <f t="shared" si="10" ca="1"/>
        <v>#VALUE!</v>
      </c>
      <c r="X371" s="0" t="e">
        <f t="shared" si="11" ca="1"/>
        <v>#VALUE!</v>
      </c>
    </row>
    <row r="372">
      <c r="B372" s="18"/>
      <c r="C372" s="11"/>
      <c r="D372" s="19"/>
      <c r="E372" s="11"/>
      <c r="F372" s="42"/>
      <c r="G372" s="11" t="s">
        <v>17</v>
      </c>
      <c r="I372" s="11" t="s">
        <v>17</v>
      </c>
      <c r="J372" s="11" t="s">
        <v>17</v>
      </c>
      <c r="K372" s="11" t="s">
        <v>17</v>
      </c>
      <c r="L372" s="11" t="s">
        <v>17</v>
      </c>
      <c r="M372" s="11" t="s">
        <v>17</v>
      </c>
      <c r="N372" s="11" t="s">
        <v>17</v>
      </c>
      <c r="O372" s="11" t="s">
        <v>17</v>
      </c>
      <c r="P372" s="10" t="str">
        <f>IF(I372="-",'Policy Clause Build'!C$2,'Configuration Area'!I372)</f>
        <v>AR</v>
      </c>
      <c r="Q372" s="10" t="str">
        <f>IF(IF(K372="-","Yes",K372)="Yes",'Policy Clause Build'!C$3,IF(J372="-",'Policy Clause Build'!C$3,IF(ISNUMBER(SEARCH('Policy Clause Build'!C$3,'Configuration Area'!J372))=TRUE,'Policy Clause Build'!C$3,'Configuration Area'!J372)))</f>
        <v>Air</v>
      </c>
      <c r="R372" s="10" t="str">
        <f>IF(IF(M372="-","Yes",M372)="Yes",'Policy Clause Build'!C$4,IF(L372="-",'Policy Clause Build'!C$4,'Configuration Area'!L372))</f>
        <v>Dry</v>
      </c>
      <c r="S372" s="10" t="str">
        <f>IF(IF(O372="-","Yes",O372)="Yes","Yes",IF(N372='Policy Clause Build'!C$5,"Yes","No"))</f>
        <v>Yes</v>
      </c>
      <c r="T372" s="11" t="s">
        <v>17</v>
      </c>
      <c r="U372" s="11" t="s">
        <v>17</v>
      </c>
      <c r="W372" s="0" t="e">
        <f t="shared" si="10" ca="1"/>
        <v>#VALUE!</v>
      </c>
      <c r="X372" s="0" t="e">
        <f t="shared" si="11" ca="1"/>
        <v>#VALUE!</v>
      </c>
    </row>
    <row r="373">
      <c r="B373" s="18"/>
      <c r="C373" s="11"/>
      <c r="D373" s="19"/>
      <c r="E373" s="11"/>
      <c r="F373" s="42"/>
      <c r="G373" s="11" t="s">
        <v>17</v>
      </c>
      <c r="I373" s="11" t="s">
        <v>17</v>
      </c>
      <c r="J373" s="11" t="s">
        <v>17</v>
      </c>
      <c r="K373" s="11" t="s">
        <v>17</v>
      </c>
      <c r="L373" s="11" t="s">
        <v>17</v>
      </c>
      <c r="M373" s="11" t="s">
        <v>17</v>
      </c>
      <c r="N373" s="11" t="s">
        <v>17</v>
      </c>
      <c r="O373" s="11" t="s">
        <v>17</v>
      </c>
      <c r="P373" s="10" t="str">
        <f>IF(I373="-",'Policy Clause Build'!C$2,'Configuration Area'!I373)</f>
        <v>AR</v>
      </c>
      <c r="Q373" s="10" t="str">
        <f>IF(IF(K373="-","Yes",K373)="Yes",'Policy Clause Build'!C$3,IF(J373="-",'Policy Clause Build'!C$3,IF(ISNUMBER(SEARCH('Policy Clause Build'!C$3,'Configuration Area'!J373))=TRUE,'Policy Clause Build'!C$3,'Configuration Area'!J373)))</f>
        <v>Air</v>
      </c>
      <c r="R373" s="10" t="str">
        <f>IF(IF(M373="-","Yes",M373)="Yes",'Policy Clause Build'!C$4,IF(L373="-",'Policy Clause Build'!C$4,'Configuration Area'!L373))</f>
        <v>Dry</v>
      </c>
      <c r="S373" s="10" t="str">
        <f>IF(IF(O373="-","Yes",O373)="Yes","Yes",IF(N373='Policy Clause Build'!C$5,"Yes","No"))</f>
        <v>Yes</v>
      </c>
      <c r="T373" s="11" t="s">
        <v>17</v>
      </c>
      <c r="U373" s="11" t="s">
        <v>17</v>
      </c>
      <c r="W373" s="0" t="e">
        <f t="shared" si="10" ca="1"/>
        <v>#VALUE!</v>
      </c>
      <c r="X373" s="0" t="e">
        <f t="shared" si="11" ca="1"/>
        <v>#VALUE!</v>
      </c>
    </row>
    <row r="374">
      <c r="B374" s="18"/>
      <c r="C374" s="11"/>
      <c r="D374" s="19"/>
      <c r="E374" s="11"/>
      <c r="F374" s="42"/>
      <c r="G374" s="11" t="s">
        <v>17</v>
      </c>
      <c r="I374" s="11" t="s">
        <v>17</v>
      </c>
      <c r="J374" s="11" t="s">
        <v>17</v>
      </c>
      <c r="K374" s="11" t="s">
        <v>17</v>
      </c>
      <c r="L374" s="11" t="s">
        <v>17</v>
      </c>
      <c r="M374" s="11" t="s">
        <v>17</v>
      </c>
      <c r="N374" s="11" t="s">
        <v>17</v>
      </c>
      <c r="O374" s="11" t="s">
        <v>17</v>
      </c>
      <c r="P374" s="10" t="str">
        <f>IF(I374="-",'Policy Clause Build'!C$2,'Configuration Area'!I374)</f>
        <v>AR</v>
      </c>
      <c r="Q374" s="10" t="str">
        <f>IF(IF(K374="-","Yes",K374)="Yes",'Policy Clause Build'!C$3,IF(J374="-",'Policy Clause Build'!C$3,IF(ISNUMBER(SEARCH('Policy Clause Build'!C$3,'Configuration Area'!J374))=TRUE,'Policy Clause Build'!C$3,'Configuration Area'!J374)))</f>
        <v>Air</v>
      </c>
      <c r="R374" s="10" t="str">
        <f>IF(IF(M374="-","Yes",M374)="Yes",'Policy Clause Build'!C$4,IF(L374="-",'Policy Clause Build'!C$4,'Configuration Area'!L374))</f>
        <v>Dry</v>
      </c>
      <c r="S374" s="10" t="str">
        <f>IF(IF(O374="-","Yes",O374)="Yes","Yes",IF(N374='Policy Clause Build'!C$5,"Yes","No"))</f>
        <v>Yes</v>
      </c>
      <c r="T374" s="11" t="s">
        <v>17</v>
      </c>
      <c r="U374" s="11" t="s">
        <v>17</v>
      </c>
      <c r="W374" s="0" t="e">
        <f t="shared" si="10" ca="1"/>
        <v>#VALUE!</v>
      </c>
      <c r="X374" s="0" t="e">
        <f t="shared" si="11" ca="1"/>
        <v>#VALUE!</v>
      </c>
    </row>
    <row r="375">
      <c r="B375" s="18"/>
      <c r="C375" s="11"/>
      <c r="D375" s="19"/>
      <c r="E375" s="11"/>
      <c r="F375" s="42"/>
      <c r="G375" s="11" t="s">
        <v>17</v>
      </c>
      <c r="I375" s="11" t="s">
        <v>17</v>
      </c>
      <c r="J375" s="11" t="s">
        <v>17</v>
      </c>
      <c r="K375" s="11" t="s">
        <v>17</v>
      </c>
      <c r="L375" s="11" t="s">
        <v>17</v>
      </c>
      <c r="M375" s="11" t="s">
        <v>17</v>
      </c>
      <c r="N375" s="11" t="s">
        <v>17</v>
      </c>
      <c r="O375" s="11" t="s">
        <v>17</v>
      </c>
      <c r="P375" s="10" t="str">
        <f>IF(I375="-",'Policy Clause Build'!C$2,'Configuration Area'!I375)</f>
        <v>AR</v>
      </c>
      <c r="Q375" s="10" t="str">
        <f>IF(IF(K375="-","Yes",K375)="Yes",'Policy Clause Build'!C$3,IF(J375="-",'Policy Clause Build'!C$3,IF(ISNUMBER(SEARCH('Policy Clause Build'!C$3,'Configuration Area'!J375))=TRUE,'Policy Clause Build'!C$3,'Configuration Area'!J375)))</f>
        <v>Air</v>
      </c>
      <c r="R375" s="10" t="str">
        <f>IF(IF(M375="-","Yes",M375)="Yes",'Policy Clause Build'!C$4,IF(L375="-",'Policy Clause Build'!C$4,'Configuration Area'!L375))</f>
        <v>Dry</v>
      </c>
      <c r="S375" s="10" t="str">
        <f>IF(IF(O375="-","Yes",O375)="Yes","Yes",IF(N375='Policy Clause Build'!C$5,"Yes","No"))</f>
        <v>Yes</v>
      </c>
      <c r="T375" s="11" t="s">
        <v>17</v>
      </c>
      <c r="U375" s="11" t="s">
        <v>17</v>
      </c>
      <c r="W375" s="0" t="e">
        <f t="shared" si="10" ca="1"/>
        <v>#VALUE!</v>
      </c>
      <c r="X375" s="0" t="e">
        <f t="shared" si="11" ca="1"/>
        <v>#VALUE!</v>
      </c>
    </row>
    <row r="376">
      <c r="B376" s="18"/>
      <c r="C376" s="11"/>
      <c r="D376" s="19"/>
      <c r="E376" s="11"/>
      <c r="F376" s="42"/>
      <c r="G376" s="11" t="s">
        <v>17</v>
      </c>
      <c r="I376" s="11" t="s">
        <v>17</v>
      </c>
      <c r="J376" s="11" t="s">
        <v>17</v>
      </c>
      <c r="K376" s="11" t="s">
        <v>17</v>
      </c>
      <c r="L376" s="11" t="s">
        <v>17</v>
      </c>
      <c r="M376" s="11" t="s">
        <v>17</v>
      </c>
      <c r="N376" s="11" t="s">
        <v>17</v>
      </c>
      <c r="O376" s="11" t="s">
        <v>17</v>
      </c>
      <c r="P376" s="10" t="str">
        <f>IF(I376="-",'Policy Clause Build'!C$2,'Configuration Area'!I376)</f>
        <v>AR</v>
      </c>
      <c r="Q376" s="10" t="str">
        <f>IF(IF(K376="-","Yes",K376)="Yes",'Policy Clause Build'!C$3,IF(J376="-",'Policy Clause Build'!C$3,IF(ISNUMBER(SEARCH('Policy Clause Build'!C$3,'Configuration Area'!J376))=TRUE,'Policy Clause Build'!C$3,'Configuration Area'!J376)))</f>
        <v>Air</v>
      </c>
      <c r="R376" s="10" t="str">
        <f>IF(IF(M376="-","Yes",M376)="Yes",'Policy Clause Build'!C$4,IF(L376="-",'Policy Clause Build'!C$4,'Configuration Area'!L376))</f>
        <v>Dry</v>
      </c>
      <c r="S376" s="10" t="str">
        <f>IF(IF(O376="-","Yes",O376)="Yes","Yes",IF(N376='Policy Clause Build'!C$5,"Yes","No"))</f>
        <v>Yes</v>
      </c>
      <c r="T376" s="11" t="s">
        <v>17</v>
      </c>
      <c r="U376" s="11" t="s">
        <v>17</v>
      </c>
      <c r="W376" s="0" t="e">
        <f t="shared" si="10" ca="1"/>
        <v>#VALUE!</v>
      </c>
      <c r="X376" s="0" t="e">
        <f t="shared" si="11" ca="1"/>
        <v>#VALUE!</v>
      </c>
    </row>
    <row r="377">
      <c r="B377" s="18"/>
      <c r="C377" s="11"/>
      <c r="D377" s="19"/>
      <c r="E377" s="11"/>
      <c r="F377" s="42"/>
      <c r="G377" s="11" t="s">
        <v>17</v>
      </c>
      <c r="I377" s="11" t="s">
        <v>17</v>
      </c>
      <c r="J377" s="11" t="s">
        <v>17</v>
      </c>
      <c r="K377" s="11" t="s">
        <v>17</v>
      </c>
      <c r="L377" s="11" t="s">
        <v>17</v>
      </c>
      <c r="M377" s="11" t="s">
        <v>17</v>
      </c>
      <c r="N377" s="11" t="s">
        <v>17</v>
      </c>
      <c r="O377" s="11" t="s">
        <v>17</v>
      </c>
      <c r="P377" s="10" t="str">
        <f>IF(I377="-",'Policy Clause Build'!C$2,'Configuration Area'!I377)</f>
        <v>AR</v>
      </c>
      <c r="Q377" s="10" t="str">
        <f>IF(IF(K377="-","Yes",K377)="Yes",'Policy Clause Build'!C$3,IF(J377="-",'Policy Clause Build'!C$3,IF(ISNUMBER(SEARCH('Policy Clause Build'!C$3,'Configuration Area'!J377))=TRUE,'Policy Clause Build'!C$3,'Configuration Area'!J377)))</f>
        <v>Air</v>
      </c>
      <c r="R377" s="10" t="str">
        <f>IF(IF(M377="-","Yes",M377)="Yes",'Policy Clause Build'!C$4,IF(L377="-",'Policy Clause Build'!C$4,'Configuration Area'!L377))</f>
        <v>Dry</v>
      </c>
      <c r="S377" s="10" t="str">
        <f>IF(IF(O377="-","Yes",O377)="Yes","Yes",IF(N377='Policy Clause Build'!C$5,"Yes","No"))</f>
        <v>Yes</v>
      </c>
      <c r="T377" s="11" t="s">
        <v>17</v>
      </c>
      <c r="U377" s="11" t="s">
        <v>17</v>
      </c>
      <c r="W377" s="0" t="e">
        <f t="shared" si="10" ca="1"/>
        <v>#VALUE!</v>
      </c>
      <c r="X377" s="0" t="e">
        <f t="shared" si="11" ca="1"/>
        <v>#VALUE!</v>
      </c>
    </row>
    <row r="378">
      <c r="B378" s="18"/>
      <c r="C378" s="11"/>
      <c r="D378" s="19"/>
      <c r="E378" s="11"/>
      <c r="F378" s="42"/>
      <c r="G378" s="11" t="s">
        <v>17</v>
      </c>
      <c r="I378" s="11" t="s">
        <v>17</v>
      </c>
      <c r="J378" s="11" t="s">
        <v>17</v>
      </c>
      <c r="K378" s="11" t="s">
        <v>17</v>
      </c>
      <c r="L378" s="11" t="s">
        <v>17</v>
      </c>
      <c r="M378" s="11" t="s">
        <v>17</v>
      </c>
      <c r="N378" s="11" t="s">
        <v>17</v>
      </c>
      <c r="O378" s="11" t="s">
        <v>17</v>
      </c>
      <c r="P378" s="10" t="str">
        <f>IF(I378="-",'Policy Clause Build'!C$2,'Configuration Area'!I378)</f>
        <v>AR</v>
      </c>
      <c r="Q378" s="10" t="str">
        <f>IF(IF(K378="-","Yes",K378)="Yes",'Policy Clause Build'!C$3,IF(J378="-",'Policy Clause Build'!C$3,IF(ISNUMBER(SEARCH('Policy Clause Build'!C$3,'Configuration Area'!J378))=TRUE,'Policy Clause Build'!C$3,'Configuration Area'!J378)))</f>
        <v>Air</v>
      </c>
      <c r="R378" s="10" t="str">
        <f>IF(IF(M378="-","Yes",M378)="Yes",'Policy Clause Build'!C$4,IF(L378="-",'Policy Clause Build'!C$4,'Configuration Area'!L378))</f>
        <v>Dry</v>
      </c>
      <c r="S378" s="10" t="str">
        <f>IF(IF(O378="-","Yes",O378)="Yes","Yes",IF(N378='Policy Clause Build'!C$5,"Yes","No"))</f>
        <v>Yes</v>
      </c>
      <c r="T378" s="11" t="s">
        <v>17</v>
      </c>
      <c r="U378" s="11" t="s">
        <v>17</v>
      </c>
      <c r="W378" s="0" t="e">
        <f t="shared" si="10" ca="1"/>
        <v>#VALUE!</v>
      </c>
      <c r="X378" s="0" t="e">
        <f t="shared" si="11" ca="1"/>
        <v>#VALUE!</v>
      </c>
    </row>
    <row r="379">
      <c r="B379" s="18"/>
      <c r="C379" s="11"/>
      <c r="D379" s="19"/>
      <c r="E379" s="11"/>
      <c r="F379" s="42"/>
      <c r="G379" s="11" t="s">
        <v>17</v>
      </c>
      <c r="I379" s="11" t="s">
        <v>17</v>
      </c>
      <c r="J379" s="11" t="s">
        <v>17</v>
      </c>
      <c r="K379" s="11" t="s">
        <v>17</v>
      </c>
      <c r="L379" s="11" t="s">
        <v>17</v>
      </c>
      <c r="M379" s="11" t="s">
        <v>17</v>
      </c>
      <c r="N379" s="11" t="s">
        <v>17</v>
      </c>
      <c r="O379" s="11" t="s">
        <v>17</v>
      </c>
      <c r="P379" s="10" t="str">
        <f>IF(I379="-",'Policy Clause Build'!C$2,'Configuration Area'!I379)</f>
        <v>AR</v>
      </c>
      <c r="Q379" s="10" t="str">
        <f>IF(IF(K379="-","Yes",K379)="Yes",'Policy Clause Build'!C$3,IF(J379="-",'Policy Clause Build'!C$3,IF(ISNUMBER(SEARCH('Policy Clause Build'!C$3,'Configuration Area'!J379))=TRUE,'Policy Clause Build'!C$3,'Configuration Area'!J379)))</f>
        <v>Air</v>
      </c>
      <c r="R379" s="10" t="str">
        <f>IF(IF(M379="-","Yes",M379)="Yes",'Policy Clause Build'!C$4,IF(L379="-",'Policy Clause Build'!C$4,'Configuration Area'!L379))</f>
        <v>Dry</v>
      </c>
      <c r="S379" s="10" t="str">
        <f>IF(IF(O379="-","Yes",O379)="Yes","Yes",IF(N379='Policy Clause Build'!C$5,"Yes","No"))</f>
        <v>Yes</v>
      </c>
      <c r="T379" s="11" t="s">
        <v>17</v>
      </c>
      <c r="U379" s="11" t="s">
        <v>17</v>
      </c>
      <c r="W379" s="0" t="e">
        <f t="shared" si="10" ca="1"/>
        <v>#VALUE!</v>
      </c>
      <c r="X379" s="0" t="e">
        <f t="shared" si="11" ca="1"/>
        <v>#VALUE!</v>
      </c>
    </row>
    <row r="380">
      <c r="B380" s="18"/>
      <c r="C380" s="11"/>
      <c r="D380" s="19"/>
      <c r="E380" s="11"/>
      <c r="F380" s="42"/>
      <c r="G380" s="11" t="s">
        <v>17</v>
      </c>
      <c r="I380" s="11" t="s">
        <v>17</v>
      </c>
      <c r="J380" s="11" t="s">
        <v>17</v>
      </c>
      <c r="K380" s="11" t="s">
        <v>17</v>
      </c>
      <c r="L380" s="11" t="s">
        <v>17</v>
      </c>
      <c r="M380" s="11" t="s">
        <v>17</v>
      </c>
      <c r="N380" s="11" t="s">
        <v>17</v>
      </c>
      <c r="O380" s="11" t="s">
        <v>17</v>
      </c>
      <c r="P380" s="10" t="str">
        <f>IF(I380="-",'Policy Clause Build'!C$2,'Configuration Area'!I380)</f>
        <v>AR</v>
      </c>
      <c r="Q380" s="10" t="str">
        <f>IF(IF(K380="-","Yes",K380)="Yes",'Policy Clause Build'!C$3,IF(J380="-",'Policy Clause Build'!C$3,IF(ISNUMBER(SEARCH('Policy Clause Build'!C$3,'Configuration Area'!J380))=TRUE,'Policy Clause Build'!C$3,'Configuration Area'!J380)))</f>
        <v>Air</v>
      </c>
      <c r="R380" s="10" t="str">
        <f>IF(IF(M380="-","Yes",M380)="Yes",'Policy Clause Build'!C$4,IF(L380="-",'Policy Clause Build'!C$4,'Configuration Area'!L380))</f>
        <v>Dry</v>
      </c>
      <c r="S380" s="10" t="str">
        <f>IF(IF(O380="-","Yes",O380)="Yes","Yes",IF(N380='Policy Clause Build'!C$5,"Yes","No"))</f>
        <v>Yes</v>
      </c>
      <c r="T380" s="11" t="s">
        <v>17</v>
      </c>
      <c r="U380" s="11" t="s">
        <v>17</v>
      </c>
      <c r="W380" s="0" t="e">
        <f t="shared" si="10" ca="1"/>
        <v>#VALUE!</v>
      </c>
      <c r="X380" s="0" t="e">
        <f t="shared" si="11" ca="1"/>
        <v>#VALUE!</v>
      </c>
    </row>
    <row r="381">
      <c r="B381" s="18"/>
      <c r="C381" s="11"/>
      <c r="D381" s="19"/>
      <c r="E381" s="11"/>
      <c r="F381" s="42"/>
      <c r="G381" s="11" t="s">
        <v>17</v>
      </c>
      <c r="I381" s="11" t="s">
        <v>17</v>
      </c>
      <c r="J381" s="11" t="s">
        <v>17</v>
      </c>
      <c r="K381" s="11" t="s">
        <v>17</v>
      </c>
      <c r="L381" s="11" t="s">
        <v>17</v>
      </c>
      <c r="M381" s="11" t="s">
        <v>17</v>
      </c>
      <c r="N381" s="11" t="s">
        <v>17</v>
      </c>
      <c r="O381" s="11" t="s">
        <v>17</v>
      </c>
      <c r="P381" s="10" t="str">
        <f>IF(I381="-",'Policy Clause Build'!C$2,'Configuration Area'!I381)</f>
        <v>AR</v>
      </c>
      <c r="Q381" s="10" t="str">
        <f>IF(IF(K381="-","Yes",K381)="Yes",'Policy Clause Build'!C$3,IF(J381="-",'Policy Clause Build'!C$3,IF(ISNUMBER(SEARCH('Policy Clause Build'!C$3,'Configuration Area'!J381))=TRUE,'Policy Clause Build'!C$3,'Configuration Area'!J381)))</f>
        <v>Air</v>
      </c>
      <c r="R381" s="10" t="str">
        <f>IF(IF(M381="-","Yes",M381)="Yes",'Policy Clause Build'!C$4,IF(L381="-",'Policy Clause Build'!C$4,'Configuration Area'!L381))</f>
        <v>Dry</v>
      </c>
      <c r="S381" s="10" t="str">
        <f>IF(IF(O381="-","Yes",O381)="Yes","Yes",IF(N381='Policy Clause Build'!C$5,"Yes","No"))</f>
        <v>Yes</v>
      </c>
      <c r="T381" s="11" t="s">
        <v>17</v>
      </c>
      <c r="U381" s="11" t="s">
        <v>17</v>
      </c>
      <c r="W381" s="0" t="e">
        <f t="shared" si="10" ca="1"/>
        <v>#VALUE!</v>
      </c>
      <c r="X381" s="0" t="e">
        <f t="shared" si="11" ca="1"/>
        <v>#VALUE!</v>
      </c>
    </row>
    <row r="382">
      <c r="B382" s="18"/>
      <c r="C382" s="11"/>
      <c r="D382" s="19"/>
      <c r="E382" s="11"/>
      <c r="F382" s="42"/>
      <c r="G382" s="11" t="s">
        <v>17</v>
      </c>
      <c r="I382" s="11" t="s">
        <v>17</v>
      </c>
      <c r="J382" s="11" t="s">
        <v>17</v>
      </c>
      <c r="K382" s="11" t="s">
        <v>17</v>
      </c>
      <c r="L382" s="11" t="s">
        <v>17</v>
      </c>
      <c r="M382" s="11" t="s">
        <v>17</v>
      </c>
      <c r="N382" s="11" t="s">
        <v>17</v>
      </c>
      <c r="O382" s="11" t="s">
        <v>17</v>
      </c>
      <c r="P382" s="10" t="str">
        <f>IF(I382="-",'Policy Clause Build'!C$2,'Configuration Area'!I382)</f>
        <v>AR</v>
      </c>
      <c r="Q382" s="10" t="str">
        <f>IF(IF(K382="-","Yes",K382)="Yes",'Policy Clause Build'!C$3,IF(J382="-",'Policy Clause Build'!C$3,IF(ISNUMBER(SEARCH('Policy Clause Build'!C$3,'Configuration Area'!J382))=TRUE,'Policy Clause Build'!C$3,'Configuration Area'!J382)))</f>
        <v>Air</v>
      </c>
      <c r="R382" s="10" t="str">
        <f>IF(IF(M382="-","Yes",M382)="Yes",'Policy Clause Build'!C$4,IF(L382="-",'Policy Clause Build'!C$4,'Configuration Area'!L382))</f>
        <v>Dry</v>
      </c>
      <c r="S382" s="10" t="str">
        <f>IF(IF(O382="-","Yes",O382)="Yes","Yes",IF(N382='Policy Clause Build'!C$5,"Yes","No"))</f>
        <v>Yes</v>
      </c>
      <c r="T382" s="11" t="s">
        <v>17</v>
      </c>
      <c r="U382" s="11" t="s">
        <v>17</v>
      </c>
      <c r="W382" s="0" t="e">
        <f t="shared" si="10" ca="1"/>
        <v>#VALUE!</v>
      </c>
      <c r="X382" s="0" t="e">
        <f t="shared" si="11" ca="1"/>
        <v>#VALUE!</v>
      </c>
    </row>
    <row r="383">
      <c r="B383" s="18"/>
      <c r="C383" s="11"/>
      <c r="D383" s="19"/>
      <c r="E383" s="11"/>
      <c r="F383" s="42"/>
      <c r="G383" s="11" t="s">
        <v>17</v>
      </c>
      <c r="I383" s="11" t="s">
        <v>17</v>
      </c>
      <c r="J383" s="11" t="s">
        <v>17</v>
      </c>
      <c r="K383" s="11" t="s">
        <v>17</v>
      </c>
      <c r="L383" s="11" t="s">
        <v>17</v>
      </c>
      <c r="M383" s="11" t="s">
        <v>17</v>
      </c>
      <c r="N383" s="11" t="s">
        <v>17</v>
      </c>
      <c r="O383" s="11" t="s">
        <v>17</v>
      </c>
      <c r="P383" s="10" t="str">
        <f>IF(I383="-",'Policy Clause Build'!C$2,'Configuration Area'!I383)</f>
        <v>AR</v>
      </c>
      <c r="Q383" s="10" t="str">
        <f>IF(IF(K383="-","Yes",K383)="Yes",'Policy Clause Build'!C$3,IF(J383="-",'Policy Clause Build'!C$3,IF(ISNUMBER(SEARCH('Policy Clause Build'!C$3,'Configuration Area'!J383))=TRUE,'Policy Clause Build'!C$3,'Configuration Area'!J383)))</f>
        <v>Air</v>
      </c>
      <c r="R383" s="10" t="str">
        <f>IF(IF(M383="-","Yes",M383)="Yes",'Policy Clause Build'!C$4,IF(L383="-",'Policy Clause Build'!C$4,'Configuration Area'!L383))</f>
        <v>Dry</v>
      </c>
      <c r="S383" s="10" t="str">
        <f>IF(IF(O383="-","Yes",O383)="Yes","Yes",IF(N383='Policy Clause Build'!C$5,"Yes","No"))</f>
        <v>Yes</v>
      </c>
      <c r="T383" s="11" t="s">
        <v>17</v>
      </c>
      <c r="U383" s="11" t="s">
        <v>17</v>
      </c>
      <c r="W383" s="0" t="e">
        <f t="shared" si="10" ca="1"/>
        <v>#VALUE!</v>
      </c>
      <c r="X383" s="0" t="e">
        <f t="shared" si="11" ca="1"/>
        <v>#VALUE!</v>
      </c>
    </row>
    <row r="384">
      <c r="B384" s="18"/>
      <c r="C384" s="11"/>
      <c r="D384" s="19"/>
      <c r="E384" s="11"/>
      <c r="F384" s="42"/>
      <c r="G384" s="11" t="s">
        <v>17</v>
      </c>
      <c r="I384" s="11" t="s">
        <v>17</v>
      </c>
      <c r="J384" s="11" t="s">
        <v>17</v>
      </c>
      <c r="K384" s="11" t="s">
        <v>17</v>
      </c>
      <c r="L384" s="11" t="s">
        <v>17</v>
      </c>
      <c r="M384" s="11" t="s">
        <v>17</v>
      </c>
      <c r="N384" s="11" t="s">
        <v>17</v>
      </c>
      <c r="O384" s="11" t="s">
        <v>17</v>
      </c>
      <c r="P384" s="10" t="str">
        <f>IF(I384="-",'Policy Clause Build'!C$2,'Configuration Area'!I384)</f>
        <v>AR</v>
      </c>
      <c r="Q384" s="10" t="str">
        <f>IF(IF(K384="-","Yes",K384)="Yes",'Policy Clause Build'!C$3,IF(J384="-",'Policy Clause Build'!C$3,IF(ISNUMBER(SEARCH('Policy Clause Build'!C$3,'Configuration Area'!J384))=TRUE,'Policy Clause Build'!C$3,'Configuration Area'!J384)))</f>
        <v>Air</v>
      </c>
      <c r="R384" s="10" t="str">
        <f>IF(IF(M384="-","Yes",M384)="Yes",'Policy Clause Build'!C$4,IF(L384="-",'Policy Clause Build'!C$4,'Configuration Area'!L384))</f>
        <v>Dry</v>
      </c>
      <c r="S384" s="10" t="str">
        <f>IF(IF(O384="-","Yes",O384)="Yes","Yes",IF(N384='Policy Clause Build'!C$5,"Yes","No"))</f>
        <v>Yes</v>
      </c>
      <c r="T384" s="11" t="s">
        <v>17</v>
      </c>
      <c r="U384" s="11" t="s">
        <v>17</v>
      </c>
      <c r="W384" s="0" t="e">
        <f t="shared" si="10" ca="1"/>
        <v>#VALUE!</v>
      </c>
      <c r="X384" s="0" t="e">
        <f t="shared" si="11" ca="1"/>
        <v>#VALUE!</v>
      </c>
    </row>
    <row r="385">
      <c r="B385" s="18"/>
      <c r="C385" s="11"/>
      <c r="D385" s="19"/>
      <c r="E385" s="11"/>
      <c r="F385" s="42"/>
      <c r="G385" s="11" t="s">
        <v>17</v>
      </c>
      <c r="I385" s="11" t="s">
        <v>17</v>
      </c>
      <c r="J385" s="11" t="s">
        <v>17</v>
      </c>
      <c r="K385" s="11" t="s">
        <v>17</v>
      </c>
      <c r="L385" s="11" t="s">
        <v>17</v>
      </c>
      <c r="M385" s="11" t="s">
        <v>17</v>
      </c>
      <c r="N385" s="11" t="s">
        <v>17</v>
      </c>
      <c r="O385" s="11" t="s">
        <v>17</v>
      </c>
      <c r="P385" s="10" t="str">
        <f>IF(I385="-",'Policy Clause Build'!C$2,'Configuration Area'!I385)</f>
        <v>AR</v>
      </c>
      <c r="Q385" s="10" t="str">
        <f>IF(IF(K385="-","Yes",K385)="Yes",'Policy Clause Build'!C$3,IF(J385="-",'Policy Clause Build'!C$3,IF(ISNUMBER(SEARCH('Policy Clause Build'!C$3,'Configuration Area'!J385))=TRUE,'Policy Clause Build'!C$3,'Configuration Area'!J385)))</f>
        <v>Air</v>
      </c>
      <c r="R385" s="10" t="str">
        <f>IF(IF(M385="-","Yes",M385)="Yes",'Policy Clause Build'!C$4,IF(L385="-",'Policy Clause Build'!C$4,'Configuration Area'!L385))</f>
        <v>Dry</v>
      </c>
      <c r="S385" s="10" t="str">
        <f>IF(IF(O385="-","Yes",O385)="Yes","Yes",IF(N385='Policy Clause Build'!C$5,"Yes","No"))</f>
        <v>Yes</v>
      </c>
      <c r="T385" s="11" t="s">
        <v>17</v>
      </c>
      <c r="U385" s="11" t="s">
        <v>17</v>
      </c>
      <c r="W385" s="0" t="e">
        <f t="shared" si="10" ca="1"/>
        <v>#VALUE!</v>
      </c>
      <c r="X385" s="0" t="e">
        <f t="shared" si="11" ca="1"/>
        <v>#VALUE!</v>
      </c>
    </row>
    <row r="386">
      <c r="B386" s="18"/>
      <c r="C386" s="11"/>
      <c r="D386" s="19"/>
      <c r="E386" s="11"/>
      <c r="F386" s="42"/>
      <c r="G386" s="11" t="s">
        <v>17</v>
      </c>
      <c r="I386" s="11" t="s">
        <v>17</v>
      </c>
      <c r="J386" s="11" t="s">
        <v>17</v>
      </c>
      <c r="K386" s="11" t="s">
        <v>17</v>
      </c>
      <c r="L386" s="11" t="s">
        <v>17</v>
      </c>
      <c r="M386" s="11" t="s">
        <v>17</v>
      </c>
      <c r="N386" s="11" t="s">
        <v>17</v>
      </c>
      <c r="O386" s="11" t="s">
        <v>17</v>
      </c>
      <c r="P386" s="10" t="str">
        <f>IF(I386="-",'Policy Clause Build'!C$2,'Configuration Area'!I386)</f>
        <v>AR</v>
      </c>
      <c r="Q386" s="10" t="str">
        <f>IF(IF(K386="-","Yes",K386)="Yes",'Policy Clause Build'!C$3,IF(J386="-",'Policy Clause Build'!C$3,IF(ISNUMBER(SEARCH('Policy Clause Build'!C$3,'Configuration Area'!J386))=TRUE,'Policy Clause Build'!C$3,'Configuration Area'!J386)))</f>
        <v>Air</v>
      </c>
      <c r="R386" s="10" t="str">
        <f>IF(IF(M386="-","Yes",M386)="Yes",'Policy Clause Build'!C$4,IF(L386="-",'Policy Clause Build'!C$4,'Configuration Area'!L386))</f>
        <v>Dry</v>
      </c>
      <c r="S386" s="10" t="str">
        <f>IF(IF(O386="-","Yes",O386)="Yes","Yes",IF(N386='Policy Clause Build'!C$5,"Yes","No"))</f>
        <v>Yes</v>
      </c>
      <c r="T386" s="11" t="s">
        <v>17</v>
      </c>
      <c r="U386" s="11" t="s">
        <v>17</v>
      </c>
      <c r="W386" s="0" t="e">
        <f t="shared" si="10" ca="1"/>
        <v>#VALUE!</v>
      </c>
      <c r="X386" s="0" t="e">
        <f t="shared" si="11" ca="1"/>
        <v>#VALUE!</v>
      </c>
    </row>
    <row r="387">
      <c r="B387" s="18"/>
      <c r="C387" s="11"/>
      <c r="D387" s="19"/>
      <c r="E387" s="11"/>
      <c r="F387" s="42"/>
      <c r="G387" s="11" t="s">
        <v>17</v>
      </c>
      <c r="I387" s="11" t="s">
        <v>17</v>
      </c>
      <c r="J387" s="11" t="s">
        <v>17</v>
      </c>
      <c r="K387" s="11" t="s">
        <v>17</v>
      </c>
      <c r="L387" s="11" t="s">
        <v>17</v>
      </c>
      <c r="M387" s="11" t="s">
        <v>17</v>
      </c>
      <c r="N387" s="11" t="s">
        <v>17</v>
      </c>
      <c r="O387" s="11" t="s">
        <v>17</v>
      </c>
      <c r="P387" s="10" t="str">
        <f>IF(I387="-",'Policy Clause Build'!C$2,'Configuration Area'!I387)</f>
        <v>AR</v>
      </c>
      <c r="Q387" s="10" t="str">
        <f>IF(IF(K387="-","Yes",K387)="Yes",'Policy Clause Build'!C$3,IF(J387="-",'Policy Clause Build'!C$3,IF(ISNUMBER(SEARCH('Policy Clause Build'!C$3,'Configuration Area'!J387))=TRUE,'Policy Clause Build'!C$3,'Configuration Area'!J387)))</f>
        <v>Air</v>
      </c>
      <c r="R387" s="10" t="str">
        <f>IF(IF(M387="-","Yes",M387)="Yes",'Policy Clause Build'!C$4,IF(L387="-",'Policy Clause Build'!C$4,'Configuration Area'!L387))</f>
        <v>Dry</v>
      </c>
      <c r="S387" s="10" t="str">
        <f>IF(IF(O387="-","Yes",O387)="Yes","Yes",IF(N387='Policy Clause Build'!C$5,"Yes","No"))</f>
        <v>Yes</v>
      </c>
      <c r="T387" s="11" t="s">
        <v>17</v>
      </c>
      <c r="U387" s="11" t="s">
        <v>17</v>
      </c>
      <c r="W387" s="0" t="e">
        <f t="shared" si="10" ca="1"/>
        <v>#VALUE!</v>
      </c>
      <c r="X387" s="0" t="e">
        <f t="shared" si="11" ca="1"/>
        <v>#VALUE!</v>
      </c>
    </row>
    <row r="388">
      <c r="B388" s="18"/>
      <c r="C388" s="11"/>
      <c r="D388" s="19"/>
      <c r="E388" s="11"/>
      <c r="F388" s="42"/>
      <c r="G388" s="11" t="s">
        <v>17</v>
      </c>
      <c r="I388" s="11" t="s">
        <v>17</v>
      </c>
      <c r="J388" s="11" t="s">
        <v>17</v>
      </c>
      <c r="K388" s="11" t="s">
        <v>17</v>
      </c>
      <c r="L388" s="11" t="s">
        <v>17</v>
      </c>
      <c r="M388" s="11" t="s">
        <v>17</v>
      </c>
      <c r="N388" s="11" t="s">
        <v>17</v>
      </c>
      <c r="O388" s="11" t="s">
        <v>17</v>
      </c>
      <c r="P388" s="10" t="str">
        <f>IF(I388="-",'Policy Clause Build'!C$2,'Configuration Area'!I388)</f>
        <v>AR</v>
      </c>
      <c r="Q388" s="10" t="str">
        <f>IF(IF(K388="-","Yes",K388)="Yes",'Policy Clause Build'!C$3,IF(J388="-",'Policy Clause Build'!C$3,IF(ISNUMBER(SEARCH('Policy Clause Build'!C$3,'Configuration Area'!J388))=TRUE,'Policy Clause Build'!C$3,'Configuration Area'!J388)))</f>
        <v>Air</v>
      </c>
      <c r="R388" s="10" t="str">
        <f>IF(IF(M388="-","Yes",M388)="Yes",'Policy Clause Build'!C$4,IF(L388="-",'Policy Clause Build'!C$4,'Configuration Area'!L388))</f>
        <v>Dry</v>
      </c>
      <c r="S388" s="10" t="str">
        <f>IF(IF(O388="-","Yes",O388)="Yes","Yes",IF(N388='Policy Clause Build'!C$5,"Yes","No"))</f>
        <v>Yes</v>
      </c>
      <c r="T388" s="11" t="s">
        <v>17</v>
      </c>
      <c r="U388" s="11" t="s">
        <v>17</v>
      </c>
      <c r="W388" s="0" t="e">
        <f t="shared" si="10" ca="1"/>
        <v>#VALUE!</v>
      </c>
      <c r="X388" s="0" t="e">
        <f t="shared" si="11" ca="1"/>
        <v>#VALUE!</v>
      </c>
    </row>
    <row r="389">
      <c r="B389" s="18"/>
      <c r="C389" s="11"/>
      <c r="D389" s="19"/>
      <c r="E389" s="11"/>
      <c r="F389" s="42"/>
      <c r="G389" s="11" t="s">
        <v>17</v>
      </c>
      <c r="I389" s="11" t="s">
        <v>17</v>
      </c>
      <c r="J389" s="11" t="s">
        <v>17</v>
      </c>
      <c r="K389" s="11" t="s">
        <v>17</v>
      </c>
      <c r="L389" s="11" t="s">
        <v>17</v>
      </c>
      <c r="M389" s="11" t="s">
        <v>17</v>
      </c>
      <c r="N389" s="11" t="s">
        <v>17</v>
      </c>
      <c r="O389" s="11" t="s">
        <v>17</v>
      </c>
      <c r="P389" s="10" t="str">
        <f>IF(I389="-",'Policy Clause Build'!C$2,'Configuration Area'!I389)</f>
        <v>AR</v>
      </c>
      <c r="Q389" s="10" t="str">
        <f>IF(IF(K389="-","Yes",K389)="Yes",'Policy Clause Build'!C$3,IF(J389="-",'Policy Clause Build'!C$3,IF(ISNUMBER(SEARCH('Policy Clause Build'!C$3,'Configuration Area'!J389))=TRUE,'Policy Clause Build'!C$3,'Configuration Area'!J389)))</f>
        <v>Air</v>
      </c>
      <c r="R389" s="10" t="str">
        <f>IF(IF(M389="-","Yes",M389)="Yes",'Policy Clause Build'!C$4,IF(L389="-",'Policy Clause Build'!C$4,'Configuration Area'!L389))</f>
        <v>Dry</v>
      </c>
      <c r="S389" s="10" t="str">
        <f>IF(IF(O389="-","Yes",O389)="Yes","Yes",IF(N389='Policy Clause Build'!C$5,"Yes","No"))</f>
        <v>Yes</v>
      </c>
      <c r="T389" s="11" t="s">
        <v>17</v>
      </c>
      <c r="U389" s="11" t="s">
        <v>17</v>
      </c>
      <c r="W389" s="0" t="e">
        <f t="shared" si="10" ca="1"/>
        <v>#VALUE!</v>
      </c>
      <c r="X389" s="0" t="e">
        <f t="shared" si="11" ca="1"/>
        <v>#VALUE!</v>
      </c>
    </row>
    <row r="390">
      <c r="B390" s="18"/>
      <c r="C390" s="11"/>
      <c r="D390" s="19"/>
      <c r="E390" s="11"/>
      <c r="F390" s="42"/>
      <c r="G390" s="11" t="s">
        <v>17</v>
      </c>
      <c r="I390" s="11" t="s">
        <v>17</v>
      </c>
      <c r="J390" s="11" t="s">
        <v>17</v>
      </c>
      <c r="K390" s="11" t="s">
        <v>17</v>
      </c>
      <c r="L390" s="11" t="s">
        <v>17</v>
      </c>
      <c r="M390" s="11" t="s">
        <v>17</v>
      </c>
      <c r="N390" s="11" t="s">
        <v>17</v>
      </c>
      <c r="O390" s="11" t="s">
        <v>17</v>
      </c>
      <c r="P390" s="10" t="str">
        <f>IF(I390="-",'Policy Clause Build'!C$2,'Configuration Area'!I390)</f>
        <v>AR</v>
      </c>
      <c r="Q390" s="10" t="str">
        <f>IF(IF(K390="-","Yes",K390)="Yes",'Policy Clause Build'!C$3,IF(J390="-",'Policy Clause Build'!C$3,IF(ISNUMBER(SEARCH('Policy Clause Build'!C$3,'Configuration Area'!J390))=TRUE,'Policy Clause Build'!C$3,'Configuration Area'!J390)))</f>
        <v>Air</v>
      </c>
      <c r="R390" s="10" t="str">
        <f>IF(IF(M390="-","Yes",M390)="Yes",'Policy Clause Build'!C$4,IF(L390="-",'Policy Clause Build'!C$4,'Configuration Area'!L390))</f>
        <v>Dry</v>
      </c>
      <c r="S390" s="10" t="str">
        <f>IF(IF(O390="-","Yes",O390)="Yes","Yes",IF(N390='Policy Clause Build'!C$5,"Yes","No"))</f>
        <v>Yes</v>
      </c>
      <c r="T390" s="11" t="s">
        <v>17</v>
      </c>
      <c r="U390" s="11" t="s">
        <v>17</v>
      </c>
      <c r="W390" s="0" t="e">
        <f ref="W390:W453" t="shared" si="12" ca="1">IFERROR(MATCH("Yes",INDIRECT(CONCATENATE("T",W389+1,":T$1002"),TRUE),0)+W389,"")</f>
        <v>#VALUE!</v>
      </c>
      <c r="X390" s="0" t="e">
        <f ref="X390:X453" t="shared" si="13" ca="1">IFERROR(MATCH("Yes",INDIRECT(CONCATENATE("G",X389+1,":G$1002"),TRUE),0)+X389,"")</f>
        <v>#VALUE!</v>
      </c>
    </row>
    <row r="391">
      <c r="B391" s="18"/>
      <c r="C391" s="11"/>
      <c r="D391" s="19"/>
      <c r="E391" s="11"/>
      <c r="F391" s="42"/>
      <c r="G391" s="11" t="s">
        <v>17</v>
      </c>
      <c r="I391" s="11" t="s">
        <v>17</v>
      </c>
      <c r="J391" s="11" t="s">
        <v>17</v>
      </c>
      <c r="K391" s="11" t="s">
        <v>17</v>
      </c>
      <c r="L391" s="11" t="s">
        <v>17</v>
      </c>
      <c r="M391" s="11" t="s">
        <v>17</v>
      </c>
      <c r="N391" s="11" t="s">
        <v>17</v>
      </c>
      <c r="O391" s="11" t="s">
        <v>17</v>
      </c>
      <c r="P391" s="10" t="str">
        <f>IF(I391="-",'Policy Clause Build'!C$2,'Configuration Area'!I391)</f>
        <v>AR</v>
      </c>
      <c r="Q391" s="10" t="str">
        <f>IF(IF(K391="-","Yes",K391)="Yes",'Policy Clause Build'!C$3,IF(J391="-",'Policy Clause Build'!C$3,IF(ISNUMBER(SEARCH('Policy Clause Build'!C$3,'Configuration Area'!J391))=TRUE,'Policy Clause Build'!C$3,'Configuration Area'!J391)))</f>
        <v>Air</v>
      </c>
      <c r="R391" s="10" t="str">
        <f>IF(IF(M391="-","Yes",M391)="Yes",'Policy Clause Build'!C$4,IF(L391="-",'Policy Clause Build'!C$4,'Configuration Area'!L391))</f>
        <v>Dry</v>
      </c>
      <c r="S391" s="10" t="str">
        <f>IF(IF(O391="-","Yes",O391)="Yes","Yes",IF(N391='Policy Clause Build'!C$5,"Yes","No"))</f>
        <v>Yes</v>
      </c>
      <c r="T391" s="11" t="s">
        <v>17</v>
      </c>
      <c r="U391" s="11" t="s">
        <v>17</v>
      </c>
      <c r="W391" s="0" t="e">
        <f t="shared" si="12" ca="1"/>
        <v>#VALUE!</v>
      </c>
      <c r="X391" s="0" t="e">
        <f t="shared" si="13" ca="1"/>
        <v>#VALUE!</v>
      </c>
    </row>
    <row r="392">
      <c r="B392" s="18"/>
      <c r="C392" s="11"/>
      <c r="D392" s="19"/>
      <c r="E392" s="11"/>
      <c r="F392" s="42"/>
      <c r="G392" s="11" t="s">
        <v>17</v>
      </c>
      <c r="I392" s="11" t="s">
        <v>17</v>
      </c>
      <c r="J392" s="11" t="s">
        <v>17</v>
      </c>
      <c r="K392" s="11" t="s">
        <v>17</v>
      </c>
      <c r="L392" s="11" t="s">
        <v>17</v>
      </c>
      <c r="M392" s="11" t="s">
        <v>17</v>
      </c>
      <c r="N392" s="11" t="s">
        <v>17</v>
      </c>
      <c r="O392" s="11" t="s">
        <v>17</v>
      </c>
      <c r="P392" s="10" t="str">
        <f>IF(I392="-",'Policy Clause Build'!C$2,'Configuration Area'!I392)</f>
        <v>AR</v>
      </c>
      <c r="Q392" s="10" t="str">
        <f>IF(IF(K392="-","Yes",K392)="Yes",'Policy Clause Build'!C$3,IF(J392="-",'Policy Clause Build'!C$3,IF(ISNUMBER(SEARCH('Policy Clause Build'!C$3,'Configuration Area'!J392))=TRUE,'Policy Clause Build'!C$3,'Configuration Area'!J392)))</f>
        <v>Air</v>
      </c>
      <c r="R392" s="10" t="str">
        <f>IF(IF(M392="-","Yes",M392)="Yes",'Policy Clause Build'!C$4,IF(L392="-",'Policy Clause Build'!C$4,'Configuration Area'!L392))</f>
        <v>Dry</v>
      </c>
      <c r="S392" s="10" t="str">
        <f>IF(IF(O392="-","Yes",O392)="Yes","Yes",IF(N392='Policy Clause Build'!C$5,"Yes","No"))</f>
        <v>Yes</v>
      </c>
      <c r="T392" s="11" t="s">
        <v>17</v>
      </c>
      <c r="U392" s="11" t="s">
        <v>17</v>
      </c>
      <c r="W392" s="0" t="e">
        <f t="shared" si="12" ca="1"/>
        <v>#VALUE!</v>
      </c>
      <c r="X392" s="0" t="e">
        <f t="shared" si="13" ca="1"/>
        <v>#VALUE!</v>
      </c>
    </row>
    <row r="393">
      <c r="B393" s="18"/>
      <c r="C393" s="11"/>
      <c r="D393" s="19"/>
      <c r="E393" s="11"/>
      <c r="F393" s="42"/>
      <c r="G393" s="11" t="s">
        <v>17</v>
      </c>
      <c r="I393" s="11" t="s">
        <v>17</v>
      </c>
      <c r="J393" s="11" t="s">
        <v>17</v>
      </c>
      <c r="K393" s="11" t="s">
        <v>17</v>
      </c>
      <c r="L393" s="11" t="s">
        <v>17</v>
      </c>
      <c r="M393" s="11" t="s">
        <v>17</v>
      </c>
      <c r="N393" s="11" t="s">
        <v>17</v>
      </c>
      <c r="O393" s="11" t="s">
        <v>17</v>
      </c>
      <c r="P393" s="10" t="str">
        <f>IF(I393="-",'Policy Clause Build'!C$2,'Configuration Area'!I393)</f>
        <v>AR</v>
      </c>
      <c r="Q393" s="10" t="str">
        <f>IF(IF(K393="-","Yes",K393)="Yes",'Policy Clause Build'!C$3,IF(J393="-",'Policy Clause Build'!C$3,IF(ISNUMBER(SEARCH('Policy Clause Build'!C$3,'Configuration Area'!J393))=TRUE,'Policy Clause Build'!C$3,'Configuration Area'!J393)))</f>
        <v>Air</v>
      </c>
      <c r="R393" s="10" t="str">
        <f>IF(IF(M393="-","Yes",M393)="Yes",'Policy Clause Build'!C$4,IF(L393="-",'Policy Clause Build'!C$4,'Configuration Area'!L393))</f>
        <v>Dry</v>
      </c>
      <c r="S393" s="10" t="str">
        <f>IF(IF(O393="-","Yes",O393)="Yes","Yes",IF(N393='Policy Clause Build'!C$5,"Yes","No"))</f>
        <v>Yes</v>
      </c>
      <c r="T393" s="11" t="s">
        <v>17</v>
      </c>
      <c r="U393" s="11" t="s">
        <v>17</v>
      </c>
      <c r="W393" s="0" t="e">
        <f t="shared" si="12" ca="1"/>
        <v>#VALUE!</v>
      </c>
      <c r="X393" s="0" t="e">
        <f t="shared" si="13" ca="1"/>
        <v>#VALUE!</v>
      </c>
    </row>
    <row r="394">
      <c r="B394" s="18"/>
      <c r="C394" s="11"/>
      <c r="D394" s="19"/>
      <c r="E394" s="11"/>
      <c r="F394" s="42"/>
      <c r="G394" s="11" t="s">
        <v>17</v>
      </c>
      <c r="I394" s="11" t="s">
        <v>17</v>
      </c>
      <c r="J394" s="11" t="s">
        <v>17</v>
      </c>
      <c r="K394" s="11" t="s">
        <v>17</v>
      </c>
      <c r="L394" s="11" t="s">
        <v>17</v>
      </c>
      <c r="M394" s="11" t="s">
        <v>17</v>
      </c>
      <c r="N394" s="11" t="s">
        <v>17</v>
      </c>
      <c r="O394" s="11" t="s">
        <v>17</v>
      </c>
      <c r="P394" s="10" t="str">
        <f>IF(I394="-",'Policy Clause Build'!C$2,'Configuration Area'!I394)</f>
        <v>AR</v>
      </c>
      <c r="Q394" s="10" t="str">
        <f>IF(IF(K394="-","Yes",K394)="Yes",'Policy Clause Build'!C$3,IF(J394="-",'Policy Clause Build'!C$3,IF(ISNUMBER(SEARCH('Policy Clause Build'!C$3,'Configuration Area'!J394))=TRUE,'Policy Clause Build'!C$3,'Configuration Area'!J394)))</f>
        <v>Air</v>
      </c>
      <c r="R394" s="10" t="str">
        <f>IF(IF(M394="-","Yes",M394)="Yes",'Policy Clause Build'!C$4,IF(L394="-",'Policy Clause Build'!C$4,'Configuration Area'!L394))</f>
        <v>Dry</v>
      </c>
      <c r="S394" s="10" t="str">
        <f>IF(IF(O394="-","Yes",O394)="Yes","Yes",IF(N394='Policy Clause Build'!C$5,"Yes","No"))</f>
        <v>Yes</v>
      </c>
      <c r="T394" s="11" t="s">
        <v>17</v>
      </c>
      <c r="U394" s="11" t="s">
        <v>17</v>
      </c>
      <c r="W394" s="0" t="e">
        <f t="shared" si="12" ca="1"/>
        <v>#VALUE!</v>
      </c>
      <c r="X394" s="0" t="e">
        <f t="shared" si="13" ca="1"/>
        <v>#VALUE!</v>
      </c>
    </row>
    <row r="395">
      <c r="B395" s="18"/>
      <c r="C395" s="11"/>
      <c r="D395" s="19"/>
      <c r="E395" s="11"/>
      <c r="F395" s="42"/>
      <c r="G395" s="11" t="s">
        <v>17</v>
      </c>
      <c r="I395" s="11" t="s">
        <v>17</v>
      </c>
      <c r="J395" s="11" t="s">
        <v>17</v>
      </c>
      <c r="K395" s="11" t="s">
        <v>17</v>
      </c>
      <c r="L395" s="11" t="s">
        <v>17</v>
      </c>
      <c r="M395" s="11" t="s">
        <v>17</v>
      </c>
      <c r="N395" s="11" t="s">
        <v>17</v>
      </c>
      <c r="O395" s="11" t="s">
        <v>17</v>
      </c>
      <c r="P395" s="10" t="str">
        <f>IF(I395="-",'Policy Clause Build'!C$2,'Configuration Area'!I395)</f>
        <v>AR</v>
      </c>
      <c r="Q395" s="10" t="str">
        <f>IF(IF(K395="-","Yes",K395)="Yes",'Policy Clause Build'!C$3,IF(J395="-",'Policy Clause Build'!C$3,IF(ISNUMBER(SEARCH('Policy Clause Build'!C$3,'Configuration Area'!J395))=TRUE,'Policy Clause Build'!C$3,'Configuration Area'!J395)))</f>
        <v>Air</v>
      </c>
      <c r="R395" s="10" t="str">
        <f>IF(IF(M395="-","Yes",M395)="Yes",'Policy Clause Build'!C$4,IF(L395="-",'Policy Clause Build'!C$4,'Configuration Area'!L395))</f>
        <v>Dry</v>
      </c>
      <c r="S395" s="10" t="str">
        <f>IF(IF(O395="-","Yes",O395)="Yes","Yes",IF(N395='Policy Clause Build'!C$5,"Yes","No"))</f>
        <v>Yes</v>
      </c>
      <c r="T395" s="11" t="s">
        <v>17</v>
      </c>
      <c r="U395" s="11" t="s">
        <v>17</v>
      </c>
      <c r="W395" s="0" t="e">
        <f t="shared" si="12" ca="1"/>
        <v>#VALUE!</v>
      </c>
      <c r="X395" s="0" t="e">
        <f t="shared" si="13" ca="1"/>
        <v>#VALUE!</v>
      </c>
    </row>
    <row r="396">
      <c r="B396" s="18"/>
      <c r="C396" s="11"/>
      <c r="D396" s="19"/>
      <c r="E396" s="11"/>
      <c r="F396" s="42"/>
      <c r="G396" s="11" t="s">
        <v>17</v>
      </c>
      <c r="I396" s="11" t="s">
        <v>17</v>
      </c>
      <c r="J396" s="11" t="s">
        <v>17</v>
      </c>
      <c r="K396" s="11" t="s">
        <v>17</v>
      </c>
      <c r="L396" s="11" t="s">
        <v>17</v>
      </c>
      <c r="M396" s="11" t="s">
        <v>17</v>
      </c>
      <c r="N396" s="11" t="s">
        <v>17</v>
      </c>
      <c r="O396" s="11" t="s">
        <v>17</v>
      </c>
      <c r="P396" s="10" t="str">
        <f>IF(I396="-",'Policy Clause Build'!C$2,'Configuration Area'!I396)</f>
        <v>AR</v>
      </c>
      <c r="Q396" s="10" t="str">
        <f>IF(IF(K396="-","Yes",K396)="Yes",'Policy Clause Build'!C$3,IF(J396="-",'Policy Clause Build'!C$3,IF(ISNUMBER(SEARCH('Policy Clause Build'!C$3,'Configuration Area'!J396))=TRUE,'Policy Clause Build'!C$3,'Configuration Area'!J396)))</f>
        <v>Air</v>
      </c>
      <c r="R396" s="10" t="str">
        <f>IF(IF(M396="-","Yes",M396)="Yes",'Policy Clause Build'!C$4,IF(L396="-",'Policy Clause Build'!C$4,'Configuration Area'!L396))</f>
        <v>Dry</v>
      </c>
      <c r="S396" s="10" t="str">
        <f>IF(IF(O396="-","Yes",O396)="Yes","Yes",IF(N396='Policy Clause Build'!C$5,"Yes","No"))</f>
        <v>Yes</v>
      </c>
      <c r="T396" s="11" t="s">
        <v>17</v>
      </c>
      <c r="U396" s="11" t="s">
        <v>17</v>
      </c>
      <c r="W396" s="0" t="e">
        <f t="shared" si="12" ca="1"/>
        <v>#VALUE!</v>
      </c>
      <c r="X396" s="0" t="e">
        <f t="shared" si="13" ca="1"/>
        <v>#VALUE!</v>
      </c>
    </row>
    <row r="397">
      <c r="B397" s="18"/>
      <c r="C397" s="11"/>
      <c r="D397" s="19"/>
      <c r="E397" s="11"/>
      <c r="F397" s="42"/>
      <c r="G397" s="11" t="s">
        <v>17</v>
      </c>
      <c r="I397" s="11" t="s">
        <v>17</v>
      </c>
      <c r="J397" s="11" t="s">
        <v>17</v>
      </c>
      <c r="K397" s="11" t="s">
        <v>17</v>
      </c>
      <c r="L397" s="11" t="s">
        <v>17</v>
      </c>
      <c r="M397" s="11" t="s">
        <v>17</v>
      </c>
      <c r="N397" s="11" t="s">
        <v>17</v>
      </c>
      <c r="O397" s="11" t="s">
        <v>17</v>
      </c>
      <c r="P397" s="10" t="str">
        <f>IF(I397="-",'Policy Clause Build'!C$2,'Configuration Area'!I397)</f>
        <v>AR</v>
      </c>
      <c r="Q397" s="10" t="str">
        <f>IF(IF(K397="-","Yes",K397)="Yes",'Policy Clause Build'!C$3,IF(J397="-",'Policy Clause Build'!C$3,IF(ISNUMBER(SEARCH('Policy Clause Build'!C$3,'Configuration Area'!J397))=TRUE,'Policy Clause Build'!C$3,'Configuration Area'!J397)))</f>
        <v>Air</v>
      </c>
      <c r="R397" s="10" t="str">
        <f>IF(IF(M397="-","Yes",M397)="Yes",'Policy Clause Build'!C$4,IF(L397="-",'Policy Clause Build'!C$4,'Configuration Area'!L397))</f>
        <v>Dry</v>
      </c>
      <c r="S397" s="10" t="str">
        <f>IF(IF(O397="-","Yes",O397)="Yes","Yes",IF(N397='Policy Clause Build'!C$5,"Yes","No"))</f>
        <v>Yes</v>
      </c>
      <c r="T397" s="11" t="s">
        <v>17</v>
      </c>
      <c r="U397" s="11" t="s">
        <v>17</v>
      </c>
      <c r="W397" s="0" t="e">
        <f t="shared" si="12" ca="1"/>
        <v>#VALUE!</v>
      </c>
      <c r="X397" s="0" t="e">
        <f t="shared" si="13" ca="1"/>
        <v>#VALUE!</v>
      </c>
    </row>
    <row r="398">
      <c r="B398" s="18"/>
      <c r="C398" s="11"/>
      <c r="D398" s="19"/>
      <c r="E398" s="11"/>
      <c r="F398" s="42"/>
      <c r="G398" s="11" t="s">
        <v>17</v>
      </c>
      <c r="I398" s="11" t="s">
        <v>17</v>
      </c>
      <c r="J398" s="11" t="s">
        <v>17</v>
      </c>
      <c r="K398" s="11" t="s">
        <v>17</v>
      </c>
      <c r="L398" s="11" t="s">
        <v>17</v>
      </c>
      <c r="M398" s="11" t="s">
        <v>17</v>
      </c>
      <c r="N398" s="11" t="s">
        <v>17</v>
      </c>
      <c r="O398" s="11" t="s">
        <v>17</v>
      </c>
      <c r="P398" s="10" t="str">
        <f>IF(I398="-",'Policy Clause Build'!C$2,'Configuration Area'!I398)</f>
        <v>AR</v>
      </c>
      <c r="Q398" s="10" t="str">
        <f>IF(IF(K398="-","Yes",K398)="Yes",'Policy Clause Build'!C$3,IF(J398="-",'Policy Clause Build'!C$3,IF(ISNUMBER(SEARCH('Policy Clause Build'!C$3,'Configuration Area'!J398))=TRUE,'Policy Clause Build'!C$3,'Configuration Area'!J398)))</f>
        <v>Air</v>
      </c>
      <c r="R398" s="10" t="str">
        <f>IF(IF(M398="-","Yes",M398)="Yes",'Policy Clause Build'!C$4,IF(L398="-",'Policy Clause Build'!C$4,'Configuration Area'!L398))</f>
        <v>Dry</v>
      </c>
      <c r="S398" s="10" t="str">
        <f>IF(IF(O398="-","Yes",O398)="Yes","Yes",IF(N398='Policy Clause Build'!C$5,"Yes","No"))</f>
        <v>Yes</v>
      </c>
      <c r="T398" s="11" t="s">
        <v>17</v>
      </c>
      <c r="U398" s="11" t="s">
        <v>17</v>
      </c>
      <c r="W398" s="0" t="e">
        <f t="shared" si="12" ca="1"/>
        <v>#VALUE!</v>
      </c>
      <c r="X398" s="0" t="e">
        <f t="shared" si="13" ca="1"/>
        <v>#VALUE!</v>
      </c>
    </row>
    <row r="399">
      <c r="B399" s="18"/>
      <c r="C399" s="11"/>
      <c r="D399" s="19"/>
      <c r="E399" s="11"/>
      <c r="F399" s="42"/>
      <c r="G399" s="11" t="s">
        <v>17</v>
      </c>
      <c r="I399" s="11" t="s">
        <v>17</v>
      </c>
      <c r="J399" s="11" t="s">
        <v>17</v>
      </c>
      <c r="K399" s="11" t="s">
        <v>17</v>
      </c>
      <c r="L399" s="11" t="s">
        <v>17</v>
      </c>
      <c r="M399" s="11" t="s">
        <v>17</v>
      </c>
      <c r="N399" s="11" t="s">
        <v>17</v>
      </c>
      <c r="O399" s="11" t="s">
        <v>17</v>
      </c>
      <c r="P399" s="10" t="str">
        <f>IF(I399="-",'Policy Clause Build'!C$2,'Configuration Area'!I399)</f>
        <v>AR</v>
      </c>
      <c r="Q399" s="10" t="str">
        <f>IF(IF(K399="-","Yes",K399)="Yes",'Policy Clause Build'!C$3,IF(J399="-",'Policy Clause Build'!C$3,IF(ISNUMBER(SEARCH('Policy Clause Build'!C$3,'Configuration Area'!J399))=TRUE,'Policy Clause Build'!C$3,'Configuration Area'!J399)))</f>
        <v>Air</v>
      </c>
      <c r="R399" s="10" t="str">
        <f>IF(IF(M399="-","Yes",M399)="Yes",'Policy Clause Build'!C$4,IF(L399="-",'Policy Clause Build'!C$4,'Configuration Area'!L399))</f>
        <v>Dry</v>
      </c>
      <c r="S399" s="10" t="str">
        <f>IF(IF(O399="-","Yes",O399)="Yes","Yes",IF(N399='Policy Clause Build'!C$5,"Yes","No"))</f>
        <v>Yes</v>
      </c>
      <c r="T399" s="11" t="s">
        <v>17</v>
      </c>
      <c r="U399" s="11" t="s">
        <v>17</v>
      </c>
      <c r="W399" s="0" t="e">
        <f t="shared" si="12" ca="1"/>
        <v>#VALUE!</v>
      </c>
      <c r="X399" s="0" t="e">
        <f t="shared" si="13" ca="1"/>
        <v>#VALUE!</v>
      </c>
    </row>
    <row r="400">
      <c r="B400" s="18"/>
      <c r="C400" s="11"/>
      <c r="D400" s="19"/>
      <c r="E400" s="11"/>
      <c r="F400" s="42"/>
      <c r="G400" s="11" t="s">
        <v>17</v>
      </c>
      <c r="I400" s="11" t="s">
        <v>17</v>
      </c>
      <c r="J400" s="11" t="s">
        <v>17</v>
      </c>
      <c r="K400" s="11" t="s">
        <v>17</v>
      </c>
      <c r="L400" s="11" t="s">
        <v>17</v>
      </c>
      <c r="M400" s="11" t="s">
        <v>17</v>
      </c>
      <c r="N400" s="11" t="s">
        <v>17</v>
      </c>
      <c r="O400" s="11" t="s">
        <v>17</v>
      </c>
      <c r="P400" s="10" t="str">
        <f>IF(I400="-",'Policy Clause Build'!C$2,'Configuration Area'!I400)</f>
        <v>AR</v>
      </c>
      <c r="Q400" s="10" t="str">
        <f>IF(IF(K400="-","Yes",K400)="Yes",'Policy Clause Build'!C$3,IF(J400="-",'Policy Clause Build'!C$3,IF(ISNUMBER(SEARCH('Policy Clause Build'!C$3,'Configuration Area'!J400))=TRUE,'Policy Clause Build'!C$3,'Configuration Area'!J400)))</f>
        <v>Air</v>
      </c>
      <c r="R400" s="10" t="str">
        <f>IF(IF(M400="-","Yes",M400)="Yes",'Policy Clause Build'!C$4,IF(L400="-",'Policy Clause Build'!C$4,'Configuration Area'!L400))</f>
        <v>Dry</v>
      </c>
      <c r="S400" s="10" t="str">
        <f>IF(IF(O400="-","Yes",O400)="Yes","Yes",IF(N400='Policy Clause Build'!C$5,"Yes","No"))</f>
        <v>Yes</v>
      </c>
      <c r="T400" s="11" t="s">
        <v>17</v>
      </c>
      <c r="U400" s="11" t="s">
        <v>17</v>
      </c>
      <c r="W400" s="0" t="e">
        <f t="shared" si="12" ca="1"/>
        <v>#VALUE!</v>
      </c>
      <c r="X400" s="0" t="e">
        <f t="shared" si="13" ca="1"/>
        <v>#VALUE!</v>
      </c>
    </row>
    <row r="401">
      <c r="B401" s="18"/>
      <c r="C401" s="11"/>
      <c r="D401" s="19"/>
      <c r="E401" s="11"/>
      <c r="F401" s="42"/>
      <c r="G401" s="11" t="s">
        <v>17</v>
      </c>
      <c r="I401" s="11" t="s">
        <v>17</v>
      </c>
      <c r="J401" s="11" t="s">
        <v>17</v>
      </c>
      <c r="K401" s="11" t="s">
        <v>17</v>
      </c>
      <c r="L401" s="11" t="s">
        <v>17</v>
      </c>
      <c r="M401" s="11" t="s">
        <v>17</v>
      </c>
      <c r="N401" s="11" t="s">
        <v>17</v>
      </c>
      <c r="O401" s="11" t="s">
        <v>17</v>
      </c>
      <c r="P401" s="10" t="str">
        <f>IF(I401="-",'Policy Clause Build'!C$2,'Configuration Area'!I401)</f>
        <v>AR</v>
      </c>
      <c r="Q401" s="10" t="str">
        <f>IF(IF(K401="-","Yes",K401)="Yes",'Policy Clause Build'!C$3,IF(J401="-",'Policy Clause Build'!C$3,IF(ISNUMBER(SEARCH('Policy Clause Build'!C$3,'Configuration Area'!J401))=TRUE,'Policy Clause Build'!C$3,'Configuration Area'!J401)))</f>
        <v>Air</v>
      </c>
      <c r="R401" s="10" t="str">
        <f>IF(IF(M401="-","Yes",M401)="Yes",'Policy Clause Build'!C$4,IF(L401="-",'Policy Clause Build'!C$4,'Configuration Area'!L401))</f>
        <v>Dry</v>
      </c>
      <c r="S401" s="10" t="str">
        <f>IF(IF(O401="-","Yes",O401)="Yes","Yes",IF(N401='Policy Clause Build'!C$5,"Yes","No"))</f>
        <v>Yes</v>
      </c>
      <c r="T401" s="11" t="s">
        <v>17</v>
      </c>
      <c r="U401" s="11" t="s">
        <v>17</v>
      </c>
      <c r="W401" s="0" t="e">
        <f t="shared" si="12" ca="1"/>
        <v>#VALUE!</v>
      </c>
      <c r="X401" s="0" t="e">
        <f t="shared" si="13" ca="1"/>
        <v>#VALUE!</v>
      </c>
    </row>
    <row r="402">
      <c r="B402" s="18"/>
      <c r="C402" s="11"/>
      <c r="D402" s="19"/>
      <c r="E402" s="11"/>
      <c r="F402" s="42"/>
      <c r="G402" s="11" t="s">
        <v>17</v>
      </c>
      <c r="I402" s="11" t="s">
        <v>17</v>
      </c>
      <c r="J402" s="11" t="s">
        <v>17</v>
      </c>
      <c r="K402" s="11" t="s">
        <v>17</v>
      </c>
      <c r="L402" s="11" t="s">
        <v>17</v>
      </c>
      <c r="M402" s="11" t="s">
        <v>17</v>
      </c>
      <c r="N402" s="11" t="s">
        <v>17</v>
      </c>
      <c r="O402" s="11" t="s">
        <v>17</v>
      </c>
      <c r="P402" s="10" t="str">
        <f>IF(I402="-",'Policy Clause Build'!C$2,'Configuration Area'!I402)</f>
        <v>AR</v>
      </c>
      <c r="Q402" s="10" t="str">
        <f>IF(IF(K402="-","Yes",K402)="Yes",'Policy Clause Build'!C$3,IF(J402="-",'Policy Clause Build'!C$3,IF(ISNUMBER(SEARCH('Policy Clause Build'!C$3,'Configuration Area'!J402))=TRUE,'Policy Clause Build'!C$3,'Configuration Area'!J402)))</f>
        <v>Air</v>
      </c>
      <c r="R402" s="10" t="str">
        <f>IF(IF(M402="-","Yes",M402)="Yes",'Policy Clause Build'!C$4,IF(L402="-",'Policy Clause Build'!C$4,'Configuration Area'!L402))</f>
        <v>Dry</v>
      </c>
      <c r="S402" s="10" t="str">
        <f>IF(IF(O402="-","Yes",O402)="Yes","Yes",IF(N402='Policy Clause Build'!C$5,"Yes","No"))</f>
        <v>Yes</v>
      </c>
      <c r="T402" s="11" t="s">
        <v>17</v>
      </c>
      <c r="U402" s="11" t="s">
        <v>17</v>
      </c>
      <c r="W402" s="0" t="e">
        <f t="shared" si="12" ca="1"/>
        <v>#VALUE!</v>
      </c>
      <c r="X402" s="0" t="e">
        <f t="shared" si="13" ca="1"/>
        <v>#VALUE!</v>
      </c>
    </row>
    <row r="403">
      <c r="B403" s="18"/>
      <c r="C403" s="11"/>
      <c r="D403" s="19"/>
      <c r="E403" s="11"/>
      <c r="F403" s="42"/>
      <c r="G403" s="11" t="s">
        <v>17</v>
      </c>
      <c r="I403" s="11" t="s">
        <v>17</v>
      </c>
      <c r="J403" s="11" t="s">
        <v>17</v>
      </c>
      <c r="K403" s="11" t="s">
        <v>17</v>
      </c>
      <c r="L403" s="11" t="s">
        <v>17</v>
      </c>
      <c r="M403" s="11" t="s">
        <v>17</v>
      </c>
      <c r="N403" s="11" t="s">
        <v>17</v>
      </c>
      <c r="O403" s="11" t="s">
        <v>17</v>
      </c>
      <c r="P403" s="10" t="str">
        <f>IF(I403="-",'Policy Clause Build'!C$2,'Configuration Area'!I403)</f>
        <v>AR</v>
      </c>
      <c r="Q403" s="10" t="str">
        <f>IF(IF(K403="-","Yes",K403)="Yes",'Policy Clause Build'!C$3,IF(J403="-",'Policy Clause Build'!C$3,IF(ISNUMBER(SEARCH('Policy Clause Build'!C$3,'Configuration Area'!J403))=TRUE,'Policy Clause Build'!C$3,'Configuration Area'!J403)))</f>
        <v>Air</v>
      </c>
      <c r="R403" s="10" t="str">
        <f>IF(IF(M403="-","Yes",M403)="Yes",'Policy Clause Build'!C$4,IF(L403="-",'Policy Clause Build'!C$4,'Configuration Area'!L403))</f>
        <v>Dry</v>
      </c>
      <c r="S403" s="10" t="str">
        <f>IF(IF(O403="-","Yes",O403)="Yes","Yes",IF(N403='Policy Clause Build'!C$5,"Yes","No"))</f>
        <v>Yes</v>
      </c>
      <c r="T403" s="11" t="s">
        <v>17</v>
      </c>
      <c r="U403" s="11" t="s">
        <v>17</v>
      </c>
      <c r="W403" s="0" t="e">
        <f t="shared" si="12" ca="1"/>
        <v>#VALUE!</v>
      </c>
      <c r="X403" s="0" t="e">
        <f t="shared" si="13" ca="1"/>
        <v>#VALUE!</v>
      </c>
    </row>
    <row r="404">
      <c r="B404" s="18"/>
      <c r="C404" s="11"/>
      <c r="D404" s="19"/>
      <c r="E404" s="11"/>
      <c r="F404" s="42"/>
      <c r="G404" s="11" t="s">
        <v>17</v>
      </c>
      <c r="I404" s="11" t="s">
        <v>17</v>
      </c>
      <c r="J404" s="11" t="s">
        <v>17</v>
      </c>
      <c r="K404" s="11" t="s">
        <v>17</v>
      </c>
      <c r="L404" s="11" t="s">
        <v>17</v>
      </c>
      <c r="M404" s="11" t="s">
        <v>17</v>
      </c>
      <c r="N404" s="11" t="s">
        <v>17</v>
      </c>
      <c r="O404" s="11" t="s">
        <v>17</v>
      </c>
      <c r="P404" s="10" t="str">
        <f>IF(I404="-",'Policy Clause Build'!C$2,'Configuration Area'!I404)</f>
        <v>AR</v>
      </c>
      <c r="Q404" s="10" t="str">
        <f>IF(IF(K404="-","Yes",K404)="Yes",'Policy Clause Build'!C$3,IF(J404="-",'Policy Clause Build'!C$3,IF(ISNUMBER(SEARCH('Policy Clause Build'!C$3,'Configuration Area'!J404))=TRUE,'Policy Clause Build'!C$3,'Configuration Area'!J404)))</f>
        <v>Air</v>
      </c>
      <c r="R404" s="10" t="str">
        <f>IF(IF(M404="-","Yes",M404)="Yes",'Policy Clause Build'!C$4,IF(L404="-",'Policy Clause Build'!C$4,'Configuration Area'!L404))</f>
        <v>Dry</v>
      </c>
      <c r="S404" s="10" t="str">
        <f>IF(IF(O404="-","Yes",O404)="Yes","Yes",IF(N404='Policy Clause Build'!C$5,"Yes","No"))</f>
        <v>Yes</v>
      </c>
      <c r="T404" s="11" t="s">
        <v>17</v>
      </c>
      <c r="U404" s="11" t="s">
        <v>17</v>
      </c>
      <c r="W404" s="0" t="e">
        <f t="shared" si="12" ca="1"/>
        <v>#VALUE!</v>
      </c>
      <c r="X404" s="0" t="e">
        <f t="shared" si="13" ca="1"/>
        <v>#VALUE!</v>
      </c>
    </row>
    <row r="405">
      <c r="B405" s="18"/>
      <c r="C405" s="11"/>
      <c r="D405" s="19"/>
      <c r="E405" s="11"/>
      <c r="F405" s="42"/>
      <c r="G405" s="11" t="s">
        <v>17</v>
      </c>
      <c r="I405" s="11" t="s">
        <v>17</v>
      </c>
      <c r="J405" s="11" t="s">
        <v>17</v>
      </c>
      <c r="K405" s="11" t="s">
        <v>17</v>
      </c>
      <c r="L405" s="11" t="s">
        <v>17</v>
      </c>
      <c r="M405" s="11" t="s">
        <v>17</v>
      </c>
      <c r="N405" s="11" t="s">
        <v>17</v>
      </c>
      <c r="O405" s="11" t="s">
        <v>17</v>
      </c>
      <c r="P405" s="10" t="str">
        <f>IF(I405="-",'Policy Clause Build'!C$2,'Configuration Area'!I405)</f>
        <v>AR</v>
      </c>
      <c r="Q405" s="10" t="str">
        <f>IF(IF(K405="-","Yes",K405)="Yes",'Policy Clause Build'!C$3,IF(J405="-",'Policy Clause Build'!C$3,IF(ISNUMBER(SEARCH('Policy Clause Build'!C$3,'Configuration Area'!J405))=TRUE,'Policy Clause Build'!C$3,'Configuration Area'!J405)))</f>
        <v>Air</v>
      </c>
      <c r="R405" s="10" t="str">
        <f>IF(IF(M405="-","Yes",M405)="Yes",'Policy Clause Build'!C$4,IF(L405="-",'Policy Clause Build'!C$4,'Configuration Area'!L405))</f>
        <v>Dry</v>
      </c>
      <c r="S405" s="10" t="str">
        <f>IF(IF(O405="-","Yes",O405)="Yes","Yes",IF(N405='Policy Clause Build'!C$5,"Yes","No"))</f>
        <v>Yes</v>
      </c>
      <c r="T405" s="11" t="s">
        <v>17</v>
      </c>
      <c r="U405" s="11" t="s">
        <v>17</v>
      </c>
      <c r="W405" s="0" t="e">
        <f t="shared" si="12" ca="1"/>
        <v>#VALUE!</v>
      </c>
      <c r="X405" s="0" t="e">
        <f t="shared" si="13" ca="1"/>
        <v>#VALUE!</v>
      </c>
    </row>
    <row r="406">
      <c r="B406" s="18"/>
      <c r="C406" s="11"/>
      <c r="D406" s="19"/>
      <c r="E406" s="11"/>
      <c r="F406" s="42"/>
      <c r="G406" s="11" t="s">
        <v>17</v>
      </c>
      <c r="I406" s="11" t="s">
        <v>17</v>
      </c>
      <c r="J406" s="11" t="s">
        <v>17</v>
      </c>
      <c r="K406" s="11" t="s">
        <v>17</v>
      </c>
      <c r="L406" s="11" t="s">
        <v>17</v>
      </c>
      <c r="M406" s="11" t="s">
        <v>17</v>
      </c>
      <c r="N406" s="11" t="s">
        <v>17</v>
      </c>
      <c r="O406" s="11" t="s">
        <v>17</v>
      </c>
      <c r="P406" s="10" t="str">
        <f>IF(I406="-",'Policy Clause Build'!C$2,'Configuration Area'!I406)</f>
        <v>AR</v>
      </c>
      <c r="Q406" s="10" t="str">
        <f>IF(IF(K406="-","Yes",K406)="Yes",'Policy Clause Build'!C$3,IF(J406="-",'Policy Clause Build'!C$3,IF(ISNUMBER(SEARCH('Policy Clause Build'!C$3,'Configuration Area'!J406))=TRUE,'Policy Clause Build'!C$3,'Configuration Area'!J406)))</f>
        <v>Air</v>
      </c>
      <c r="R406" s="10" t="str">
        <f>IF(IF(M406="-","Yes",M406)="Yes",'Policy Clause Build'!C$4,IF(L406="-",'Policy Clause Build'!C$4,'Configuration Area'!L406))</f>
        <v>Dry</v>
      </c>
      <c r="S406" s="10" t="str">
        <f>IF(IF(O406="-","Yes",O406)="Yes","Yes",IF(N406='Policy Clause Build'!C$5,"Yes","No"))</f>
        <v>Yes</v>
      </c>
      <c r="T406" s="11" t="s">
        <v>17</v>
      </c>
      <c r="U406" s="11" t="s">
        <v>17</v>
      </c>
      <c r="W406" s="0" t="e">
        <f t="shared" si="12" ca="1"/>
        <v>#VALUE!</v>
      </c>
      <c r="X406" s="0" t="e">
        <f t="shared" si="13" ca="1"/>
        <v>#VALUE!</v>
      </c>
    </row>
    <row r="407">
      <c r="B407" s="18"/>
      <c r="C407" s="11"/>
      <c r="D407" s="19"/>
      <c r="E407" s="11"/>
      <c r="F407" s="42"/>
      <c r="G407" s="11" t="s">
        <v>17</v>
      </c>
      <c r="I407" s="11" t="s">
        <v>17</v>
      </c>
      <c r="J407" s="11" t="s">
        <v>17</v>
      </c>
      <c r="K407" s="11" t="s">
        <v>17</v>
      </c>
      <c r="L407" s="11" t="s">
        <v>17</v>
      </c>
      <c r="M407" s="11" t="s">
        <v>17</v>
      </c>
      <c r="N407" s="11" t="s">
        <v>17</v>
      </c>
      <c r="O407" s="11" t="s">
        <v>17</v>
      </c>
      <c r="P407" s="10" t="str">
        <f>IF(I407="-",'Policy Clause Build'!C$2,'Configuration Area'!I407)</f>
        <v>AR</v>
      </c>
      <c r="Q407" s="10" t="str">
        <f>IF(IF(K407="-","Yes",K407)="Yes",'Policy Clause Build'!C$3,IF(J407="-",'Policy Clause Build'!C$3,IF(ISNUMBER(SEARCH('Policy Clause Build'!C$3,'Configuration Area'!J407))=TRUE,'Policy Clause Build'!C$3,'Configuration Area'!J407)))</f>
        <v>Air</v>
      </c>
      <c r="R407" s="10" t="str">
        <f>IF(IF(M407="-","Yes",M407)="Yes",'Policy Clause Build'!C$4,IF(L407="-",'Policy Clause Build'!C$4,'Configuration Area'!L407))</f>
        <v>Dry</v>
      </c>
      <c r="S407" s="10" t="str">
        <f>IF(IF(O407="-","Yes",O407)="Yes","Yes",IF(N407='Policy Clause Build'!C$5,"Yes","No"))</f>
        <v>Yes</v>
      </c>
      <c r="T407" s="11" t="s">
        <v>17</v>
      </c>
      <c r="U407" s="11" t="s">
        <v>17</v>
      </c>
      <c r="W407" s="0" t="e">
        <f t="shared" si="12" ca="1"/>
        <v>#VALUE!</v>
      </c>
      <c r="X407" s="0" t="e">
        <f t="shared" si="13" ca="1"/>
        <v>#VALUE!</v>
      </c>
    </row>
    <row r="408">
      <c r="B408" s="18"/>
      <c r="C408" s="11"/>
      <c r="D408" s="19"/>
      <c r="E408" s="11"/>
      <c r="F408" s="42"/>
      <c r="G408" s="11" t="s">
        <v>17</v>
      </c>
      <c r="I408" s="11" t="s">
        <v>17</v>
      </c>
      <c r="J408" s="11" t="s">
        <v>17</v>
      </c>
      <c r="K408" s="11" t="s">
        <v>17</v>
      </c>
      <c r="L408" s="11" t="s">
        <v>17</v>
      </c>
      <c r="M408" s="11" t="s">
        <v>17</v>
      </c>
      <c r="N408" s="11" t="s">
        <v>17</v>
      </c>
      <c r="O408" s="11" t="s">
        <v>17</v>
      </c>
      <c r="P408" s="10" t="str">
        <f>IF(I408="-",'Policy Clause Build'!C$2,'Configuration Area'!I408)</f>
        <v>AR</v>
      </c>
      <c r="Q408" s="10" t="str">
        <f>IF(IF(K408="-","Yes",K408)="Yes",'Policy Clause Build'!C$3,IF(J408="-",'Policy Clause Build'!C$3,IF(ISNUMBER(SEARCH('Policy Clause Build'!C$3,'Configuration Area'!J408))=TRUE,'Policy Clause Build'!C$3,'Configuration Area'!J408)))</f>
        <v>Air</v>
      </c>
      <c r="R408" s="10" t="str">
        <f>IF(IF(M408="-","Yes",M408)="Yes",'Policy Clause Build'!C$4,IF(L408="-",'Policy Clause Build'!C$4,'Configuration Area'!L408))</f>
        <v>Dry</v>
      </c>
      <c r="S408" s="10" t="str">
        <f>IF(IF(O408="-","Yes",O408)="Yes","Yes",IF(N408='Policy Clause Build'!C$5,"Yes","No"))</f>
        <v>Yes</v>
      </c>
      <c r="T408" s="11" t="s">
        <v>17</v>
      </c>
      <c r="U408" s="11" t="s">
        <v>17</v>
      </c>
      <c r="W408" s="0" t="e">
        <f t="shared" si="12" ca="1"/>
        <v>#VALUE!</v>
      </c>
      <c r="X408" s="0" t="e">
        <f t="shared" si="13" ca="1"/>
        <v>#VALUE!</v>
      </c>
    </row>
    <row r="409">
      <c r="B409" s="18"/>
      <c r="C409" s="11"/>
      <c r="D409" s="19"/>
      <c r="E409" s="11"/>
      <c r="F409" s="42"/>
      <c r="G409" s="11" t="s">
        <v>17</v>
      </c>
      <c r="I409" s="11" t="s">
        <v>17</v>
      </c>
      <c r="J409" s="11" t="s">
        <v>17</v>
      </c>
      <c r="K409" s="11" t="s">
        <v>17</v>
      </c>
      <c r="L409" s="11" t="s">
        <v>17</v>
      </c>
      <c r="M409" s="11" t="s">
        <v>17</v>
      </c>
      <c r="N409" s="11" t="s">
        <v>17</v>
      </c>
      <c r="O409" s="11" t="s">
        <v>17</v>
      </c>
      <c r="P409" s="10" t="str">
        <f>IF(I409="-",'Policy Clause Build'!C$2,'Configuration Area'!I409)</f>
        <v>AR</v>
      </c>
      <c r="Q409" s="10" t="str">
        <f>IF(IF(K409="-","Yes",K409)="Yes",'Policy Clause Build'!C$3,IF(J409="-",'Policy Clause Build'!C$3,IF(ISNUMBER(SEARCH('Policy Clause Build'!C$3,'Configuration Area'!J409))=TRUE,'Policy Clause Build'!C$3,'Configuration Area'!J409)))</f>
        <v>Air</v>
      </c>
      <c r="R409" s="10" t="str">
        <f>IF(IF(M409="-","Yes",M409)="Yes",'Policy Clause Build'!C$4,IF(L409="-",'Policy Clause Build'!C$4,'Configuration Area'!L409))</f>
        <v>Dry</v>
      </c>
      <c r="S409" s="10" t="str">
        <f>IF(IF(O409="-","Yes",O409)="Yes","Yes",IF(N409='Policy Clause Build'!C$5,"Yes","No"))</f>
        <v>Yes</v>
      </c>
      <c r="T409" s="11" t="s">
        <v>17</v>
      </c>
      <c r="U409" s="11" t="s">
        <v>17</v>
      </c>
      <c r="W409" s="0" t="e">
        <f t="shared" si="12" ca="1"/>
        <v>#VALUE!</v>
      </c>
      <c r="X409" s="0" t="e">
        <f t="shared" si="13" ca="1"/>
        <v>#VALUE!</v>
      </c>
    </row>
    <row r="410">
      <c r="B410" s="18"/>
      <c r="C410" s="11"/>
      <c r="D410" s="19"/>
      <c r="E410" s="11"/>
      <c r="F410" s="42"/>
      <c r="G410" s="11" t="s">
        <v>17</v>
      </c>
      <c r="I410" s="11" t="s">
        <v>17</v>
      </c>
      <c r="J410" s="11" t="s">
        <v>17</v>
      </c>
      <c r="K410" s="11" t="s">
        <v>17</v>
      </c>
      <c r="L410" s="11" t="s">
        <v>17</v>
      </c>
      <c r="M410" s="11" t="s">
        <v>17</v>
      </c>
      <c r="N410" s="11" t="s">
        <v>17</v>
      </c>
      <c r="O410" s="11" t="s">
        <v>17</v>
      </c>
      <c r="P410" s="10" t="str">
        <f>IF(I410="-",'Policy Clause Build'!C$2,'Configuration Area'!I410)</f>
        <v>AR</v>
      </c>
      <c r="Q410" s="10" t="str">
        <f>IF(IF(K410="-","Yes",K410)="Yes",'Policy Clause Build'!C$3,IF(J410="-",'Policy Clause Build'!C$3,IF(ISNUMBER(SEARCH('Policy Clause Build'!C$3,'Configuration Area'!J410))=TRUE,'Policy Clause Build'!C$3,'Configuration Area'!J410)))</f>
        <v>Air</v>
      </c>
      <c r="R410" s="10" t="str">
        <f>IF(IF(M410="-","Yes",M410)="Yes",'Policy Clause Build'!C$4,IF(L410="-",'Policy Clause Build'!C$4,'Configuration Area'!L410))</f>
        <v>Dry</v>
      </c>
      <c r="S410" s="10" t="str">
        <f>IF(IF(O410="-","Yes",O410)="Yes","Yes",IF(N410='Policy Clause Build'!C$5,"Yes","No"))</f>
        <v>Yes</v>
      </c>
      <c r="T410" s="11" t="s">
        <v>17</v>
      </c>
      <c r="U410" s="11" t="s">
        <v>17</v>
      </c>
      <c r="W410" s="0" t="e">
        <f t="shared" si="12" ca="1"/>
        <v>#VALUE!</v>
      </c>
      <c r="X410" s="0" t="e">
        <f t="shared" si="13" ca="1"/>
        <v>#VALUE!</v>
      </c>
    </row>
    <row r="411">
      <c r="B411" s="18"/>
      <c r="C411" s="11"/>
      <c r="D411" s="19"/>
      <c r="E411" s="11"/>
      <c r="F411" s="42"/>
      <c r="G411" s="11" t="s">
        <v>17</v>
      </c>
      <c r="I411" s="11" t="s">
        <v>17</v>
      </c>
      <c r="J411" s="11" t="s">
        <v>17</v>
      </c>
      <c r="K411" s="11" t="s">
        <v>17</v>
      </c>
      <c r="L411" s="11" t="s">
        <v>17</v>
      </c>
      <c r="M411" s="11" t="s">
        <v>17</v>
      </c>
      <c r="N411" s="11" t="s">
        <v>17</v>
      </c>
      <c r="O411" s="11" t="s">
        <v>17</v>
      </c>
      <c r="P411" s="10" t="str">
        <f>IF(I411="-",'Policy Clause Build'!C$2,'Configuration Area'!I411)</f>
        <v>AR</v>
      </c>
      <c r="Q411" s="10" t="str">
        <f>IF(IF(K411="-","Yes",K411)="Yes",'Policy Clause Build'!C$3,IF(J411="-",'Policy Clause Build'!C$3,IF(ISNUMBER(SEARCH('Policy Clause Build'!C$3,'Configuration Area'!J411))=TRUE,'Policy Clause Build'!C$3,'Configuration Area'!J411)))</f>
        <v>Air</v>
      </c>
      <c r="R411" s="10" t="str">
        <f>IF(IF(M411="-","Yes",M411)="Yes",'Policy Clause Build'!C$4,IF(L411="-",'Policy Clause Build'!C$4,'Configuration Area'!L411))</f>
        <v>Dry</v>
      </c>
      <c r="S411" s="10" t="str">
        <f>IF(IF(O411="-","Yes",O411)="Yes","Yes",IF(N411='Policy Clause Build'!C$5,"Yes","No"))</f>
        <v>Yes</v>
      </c>
      <c r="T411" s="11" t="s">
        <v>17</v>
      </c>
      <c r="U411" s="11" t="s">
        <v>17</v>
      </c>
      <c r="W411" s="0" t="e">
        <f t="shared" si="12" ca="1"/>
        <v>#VALUE!</v>
      </c>
      <c r="X411" s="0" t="e">
        <f t="shared" si="13" ca="1"/>
        <v>#VALUE!</v>
      </c>
    </row>
    <row r="412">
      <c r="B412" s="18"/>
      <c r="C412" s="11"/>
      <c r="D412" s="19"/>
      <c r="E412" s="11"/>
      <c r="F412" s="42"/>
      <c r="G412" s="11" t="s">
        <v>17</v>
      </c>
      <c r="I412" s="11" t="s">
        <v>17</v>
      </c>
      <c r="J412" s="11" t="s">
        <v>17</v>
      </c>
      <c r="K412" s="11" t="s">
        <v>17</v>
      </c>
      <c r="L412" s="11" t="s">
        <v>17</v>
      </c>
      <c r="M412" s="11" t="s">
        <v>17</v>
      </c>
      <c r="N412" s="11" t="s">
        <v>17</v>
      </c>
      <c r="O412" s="11" t="s">
        <v>17</v>
      </c>
      <c r="P412" s="10" t="str">
        <f>IF(I412="-",'Policy Clause Build'!C$2,'Configuration Area'!I412)</f>
        <v>AR</v>
      </c>
      <c r="Q412" s="10" t="str">
        <f>IF(IF(K412="-","Yes",K412)="Yes",'Policy Clause Build'!C$3,IF(J412="-",'Policy Clause Build'!C$3,IF(ISNUMBER(SEARCH('Policy Clause Build'!C$3,'Configuration Area'!J412))=TRUE,'Policy Clause Build'!C$3,'Configuration Area'!J412)))</f>
        <v>Air</v>
      </c>
      <c r="R412" s="10" t="str">
        <f>IF(IF(M412="-","Yes",M412)="Yes",'Policy Clause Build'!C$4,IF(L412="-",'Policy Clause Build'!C$4,'Configuration Area'!L412))</f>
        <v>Dry</v>
      </c>
      <c r="S412" s="10" t="str">
        <f>IF(IF(O412="-","Yes",O412)="Yes","Yes",IF(N412='Policy Clause Build'!C$5,"Yes","No"))</f>
        <v>Yes</v>
      </c>
      <c r="T412" s="11" t="s">
        <v>17</v>
      </c>
      <c r="U412" s="11" t="s">
        <v>17</v>
      </c>
      <c r="W412" s="0" t="e">
        <f t="shared" si="12" ca="1"/>
        <v>#VALUE!</v>
      </c>
      <c r="X412" s="0" t="e">
        <f t="shared" si="13" ca="1"/>
        <v>#VALUE!</v>
      </c>
    </row>
    <row r="413">
      <c r="B413" s="18"/>
      <c r="C413" s="11"/>
      <c r="D413" s="19"/>
      <c r="E413" s="11"/>
      <c r="F413" s="42"/>
      <c r="G413" s="11" t="s">
        <v>17</v>
      </c>
      <c r="I413" s="11" t="s">
        <v>17</v>
      </c>
      <c r="J413" s="11" t="s">
        <v>17</v>
      </c>
      <c r="K413" s="11" t="s">
        <v>17</v>
      </c>
      <c r="L413" s="11" t="s">
        <v>17</v>
      </c>
      <c r="M413" s="11" t="s">
        <v>17</v>
      </c>
      <c r="N413" s="11" t="s">
        <v>17</v>
      </c>
      <c r="O413" s="11" t="s">
        <v>17</v>
      </c>
      <c r="P413" s="10" t="str">
        <f>IF(I413="-",'Policy Clause Build'!C$2,'Configuration Area'!I413)</f>
        <v>AR</v>
      </c>
      <c r="Q413" s="10" t="str">
        <f>IF(IF(K413="-","Yes",K413)="Yes",'Policy Clause Build'!C$3,IF(J413="-",'Policy Clause Build'!C$3,IF(ISNUMBER(SEARCH('Policy Clause Build'!C$3,'Configuration Area'!J413))=TRUE,'Policy Clause Build'!C$3,'Configuration Area'!J413)))</f>
        <v>Air</v>
      </c>
      <c r="R413" s="10" t="str">
        <f>IF(IF(M413="-","Yes",M413)="Yes",'Policy Clause Build'!C$4,IF(L413="-",'Policy Clause Build'!C$4,'Configuration Area'!L413))</f>
        <v>Dry</v>
      </c>
      <c r="S413" s="10" t="str">
        <f>IF(IF(O413="-","Yes",O413)="Yes","Yes",IF(N413='Policy Clause Build'!C$5,"Yes","No"))</f>
        <v>Yes</v>
      </c>
      <c r="T413" s="11" t="s">
        <v>17</v>
      </c>
      <c r="U413" s="11" t="s">
        <v>17</v>
      </c>
      <c r="W413" s="0" t="e">
        <f t="shared" si="12" ca="1"/>
        <v>#VALUE!</v>
      </c>
      <c r="X413" s="0" t="e">
        <f t="shared" si="13" ca="1"/>
        <v>#VALUE!</v>
      </c>
    </row>
    <row r="414">
      <c r="B414" s="18"/>
      <c r="C414" s="11"/>
      <c r="D414" s="19"/>
      <c r="E414" s="11"/>
      <c r="F414" s="42"/>
      <c r="G414" s="11" t="s">
        <v>17</v>
      </c>
      <c r="I414" s="11" t="s">
        <v>17</v>
      </c>
      <c r="J414" s="11" t="s">
        <v>17</v>
      </c>
      <c r="K414" s="11" t="s">
        <v>17</v>
      </c>
      <c r="L414" s="11" t="s">
        <v>17</v>
      </c>
      <c r="M414" s="11" t="s">
        <v>17</v>
      </c>
      <c r="N414" s="11" t="s">
        <v>17</v>
      </c>
      <c r="O414" s="11" t="s">
        <v>17</v>
      </c>
      <c r="P414" s="10" t="str">
        <f>IF(I414="-",'Policy Clause Build'!C$2,'Configuration Area'!I414)</f>
        <v>AR</v>
      </c>
      <c r="Q414" s="10" t="str">
        <f>IF(IF(K414="-","Yes",K414)="Yes",'Policy Clause Build'!C$3,IF(J414="-",'Policy Clause Build'!C$3,IF(ISNUMBER(SEARCH('Policy Clause Build'!C$3,'Configuration Area'!J414))=TRUE,'Policy Clause Build'!C$3,'Configuration Area'!J414)))</f>
        <v>Air</v>
      </c>
      <c r="R414" s="10" t="str">
        <f>IF(IF(M414="-","Yes",M414)="Yes",'Policy Clause Build'!C$4,IF(L414="-",'Policy Clause Build'!C$4,'Configuration Area'!L414))</f>
        <v>Dry</v>
      </c>
      <c r="S414" s="10" t="str">
        <f>IF(IF(O414="-","Yes",O414)="Yes","Yes",IF(N414='Policy Clause Build'!C$5,"Yes","No"))</f>
        <v>Yes</v>
      </c>
      <c r="T414" s="11" t="s">
        <v>17</v>
      </c>
      <c r="U414" s="11" t="s">
        <v>17</v>
      </c>
      <c r="W414" s="0" t="e">
        <f t="shared" si="12" ca="1"/>
        <v>#VALUE!</v>
      </c>
      <c r="X414" s="0" t="e">
        <f t="shared" si="13" ca="1"/>
        <v>#VALUE!</v>
      </c>
    </row>
    <row r="415">
      <c r="B415" s="18"/>
      <c r="C415" s="11"/>
      <c r="D415" s="19"/>
      <c r="E415" s="11"/>
      <c r="F415" s="42"/>
      <c r="G415" s="11" t="s">
        <v>17</v>
      </c>
      <c r="I415" s="11" t="s">
        <v>17</v>
      </c>
      <c r="J415" s="11" t="s">
        <v>17</v>
      </c>
      <c r="K415" s="11" t="s">
        <v>17</v>
      </c>
      <c r="L415" s="11" t="s">
        <v>17</v>
      </c>
      <c r="M415" s="11" t="s">
        <v>17</v>
      </c>
      <c r="N415" s="11" t="s">
        <v>17</v>
      </c>
      <c r="O415" s="11" t="s">
        <v>17</v>
      </c>
      <c r="P415" s="10" t="str">
        <f>IF(I415="-",'Policy Clause Build'!C$2,'Configuration Area'!I415)</f>
        <v>AR</v>
      </c>
      <c r="Q415" s="10" t="str">
        <f>IF(IF(K415="-","Yes",K415)="Yes",'Policy Clause Build'!C$3,IF(J415="-",'Policy Clause Build'!C$3,IF(ISNUMBER(SEARCH('Policy Clause Build'!C$3,'Configuration Area'!J415))=TRUE,'Policy Clause Build'!C$3,'Configuration Area'!J415)))</f>
        <v>Air</v>
      </c>
      <c r="R415" s="10" t="str">
        <f>IF(IF(M415="-","Yes",M415)="Yes",'Policy Clause Build'!C$4,IF(L415="-",'Policy Clause Build'!C$4,'Configuration Area'!L415))</f>
        <v>Dry</v>
      </c>
      <c r="S415" s="10" t="str">
        <f>IF(IF(O415="-","Yes",O415)="Yes","Yes",IF(N415='Policy Clause Build'!C$5,"Yes","No"))</f>
        <v>Yes</v>
      </c>
      <c r="T415" s="11" t="s">
        <v>17</v>
      </c>
      <c r="U415" s="11" t="s">
        <v>17</v>
      </c>
      <c r="W415" s="0" t="e">
        <f t="shared" si="12" ca="1"/>
        <v>#VALUE!</v>
      </c>
      <c r="X415" s="0" t="e">
        <f t="shared" si="13" ca="1"/>
        <v>#VALUE!</v>
      </c>
    </row>
    <row r="416">
      <c r="B416" s="18"/>
      <c r="C416" s="11"/>
      <c r="D416" s="19"/>
      <c r="E416" s="11"/>
      <c r="F416" s="42"/>
      <c r="G416" s="11" t="s">
        <v>17</v>
      </c>
      <c r="I416" s="11" t="s">
        <v>17</v>
      </c>
      <c r="J416" s="11" t="s">
        <v>17</v>
      </c>
      <c r="K416" s="11" t="s">
        <v>17</v>
      </c>
      <c r="L416" s="11" t="s">
        <v>17</v>
      </c>
      <c r="M416" s="11" t="s">
        <v>17</v>
      </c>
      <c r="N416" s="11" t="s">
        <v>17</v>
      </c>
      <c r="O416" s="11" t="s">
        <v>17</v>
      </c>
      <c r="P416" s="10" t="str">
        <f>IF(I416="-",'Policy Clause Build'!C$2,'Configuration Area'!I416)</f>
        <v>AR</v>
      </c>
      <c r="Q416" s="10" t="str">
        <f>IF(IF(K416="-","Yes",K416)="Yes",'Policy Clause Build'!C$3,IF(J416="-",'Policy Clause Build'!C$3,IF(ISNUMBER(SEARCH('Policy Clause Build'!C$3,'Configuration Area'!J416))=TRUE,'Policy Clause Build'!C$3,'Configuration Area'!J416)))</f>
        <v>Air</v>
      </c>
      <c r="R416" s="10" t="str">
        <f>IF(IF(M416="-","Yes",M416)="Yes",'Policy Clause Build'!C$4,IF(L416="-",'Policy Clause Build'!C$4,'Configuration Area'!L416))</f>
        <v>Dry</v>
      </c>
      <c r="S416" s="10" t="str">
        <f>IF(IF(O416="-","Yes",O416)="Yes","Yes",IF(N416='Policy Clause Build'!C$5,"Yes","No"))</f>
        <v>Yes</v>
      </c>
      <c r="T416" s="11" t="s">
        <v>17</v>
      </c>
      <c r="U416" s="11" t="s">
        <v>17</v>
      </c>
      <c r="W416" s="0" t="e">
        <f t="shared" si="12" ca="1"/>
        <v>#VALUE!</v>
      </c>
      <c r="X416" s="0" t="e">
        <f t="shared" si="13" ca="1"/>
        <v>#VALUE!</v>
      </c>
    </row>
    <row r="417">
      <c r="B417" s="18"/>
      <c r="C417" s="11"/>
      <c r="D417" s="19"/>
      <c r="E417" s="11"/>
      <c r="F417" s="42"/>
      <c r="G417" s="11" t="s">
        <v>17</v>
      </c>
      <c r="I417" s="11" t="s">
        <v>17</v>
      </c>
      <c r="J417" s="11" t="s">
        <v>17</v>
      </c>
      <c r="K417" s="11" t="s">
        <v>17</v>
      </c>
      <c r="L417" s="11" t="s">
        <v>17</v>
      </c>
      <c r="M417" s="11" t="s">
        <v>17</v>
      </c>
      <c r="N417" s="11" t="s">
        <v>17</v>
      </c>
      <c r="O417" s="11" t="s">
        <v>17</v>
      </c>
      <c r="P417" s="10" t="str">
        <f>IF(I417="-",'Policy Clause Build'!C$2,'Configuration Area'!I417)</f>
        <v>AR</v>
      </c>
      <c r="Q417" s="10" t="str">
        <f>IF(IF(K417="-","Yes",K417)="Yes",'Policy Clause Build'!C$3,IF(J417="-",'Policy Clause Build'!C$3,IF(ISNUMBER(SEARCH('Policy Clause Build'!C$3,'Configuration Area'!J417))=TRUE,'Policy Clause Build'!C$3,'Configuration Area'!J417)))</f>
        <v>Air</v>
      </c>
      <c r="R417" s="10" t="str">
        <f>IF(IF(M417="-","Yes",M417)="Yes",'Policy Clause Build'!C$4,IF(L417="-",'Policy Clause Build'!C$4,'Configuration Area'!L417))</f>
        <v>Dry</v>
      </c>
      <c r="S417" s="10" t="str">
        <f>IF(IF(O417="-","Yes",O417)="Yes","Yes",IF(N417='Policy Clause Build'!C$5,"Yes","No"))</f>
        <v>Yes</v>
      </c>
      <c r="T417" s="11" t="s">
        <v>17</v>
      </c>
      <c r="U417" s="11" t="s">
        <v>17</v>
      </c>
      <c r="W417" s="0" t="e">
        <f t="shared" si="12" ca="1"/>
        <v>#VALUE!</v>
      </c>
      <c r="X417" s="0" t="e">
        <f t="shared" si="13" ca="1"/>
        <v>#VALUE!</v>
      </c>
    </row>
    <row r="418">
      <c r="B418" s="18"/>
      <c r="C418" s="11"/>
      <c r="D418" s="19"/>
      <c r="E418" s="11"/>
      <c r="F418" s="42"/>
      <c r="G418" s="11" t="s">
        <v>17</v>
      </c>
      <c r="I418" s="11" t="s">
        <v>17</v>
      </c>
      <c r="J418" s="11" t="s">
        <v>17</v>
      </c>
      <c r="K418" s="11" t="s">
        <v>17</v>
      </c>
      <c r="L418" s="11" t="s">
        <v>17</v>
      </c>
      <c r="M418" s="11" t="s">
        <v>17</v>
      </c>
      <c r="N418" s="11" t="s">
        <v>17</v>
      </c>
      <c r="O418" s="11" t="s">
        <v>17</v>
      </c>
      <c r="P418" s="10" t="str">
        <f>IF(I418="-",'Policy Clause Build'!C$2,'Configuration Area'!I418)</f>
        <v>AR</v>
      </c>
      <c r="Q418" s="10" t="str">
        <f>IF(IF(K418="-","Yes",K418)="Yes",'Policy Clause Build'!C$3,IF(J418="-",'Policy Clause Build'!C$3,IF(ISNUMBER(SEARCH('Policy Clause Build'!C$3,'Configuration Area'!J418))=TRUE,'Policy Clause Build'!C$3,'Configuration Area'!J418)))</f>
        <v>Air</v>
      </c>
      <c r="R418" s="10" t="str">
        <f>IF(IF(M418="-","Yes",M418)="Yes",'Policy Clause Build'!C$4,IF(L418="-",'Policy Clause Build'!C$4,'Configuration Area'!L418))</f>
        <v>Dry</v>
      </c>
      <c r="S418" s="10" t="str">
        <f>IF(IF(O418="-","Yes",O418)="Yes","Yes",IF(N418='Policy Clause Build'!C$5,"Yes","No"))</f>
        <v>Yes</v>
      </c>
      <c r="T418" s="11" t="s">
        <v>17</v>
      </c>
      <c r="U418" s="11" t="s">
        <v>17</v>
      </c>
      <c r="W418" s="0" t="e">
        <f t="shared" si="12" ca="1"/>
        <v>#VALUE!</v>
      </c>
      <c r="X418" s="0" t="e">
        <f t="shared" si="13" ca="1"/>
        <v>#VALUE!</v>
      </c>
    </row>
    <row r="419">
      <c r="B419" s="18"/>
      <c r="C419" s="11"/>
      <c r="D419" s="19"/>
      <c r="E419" s="11"/>
      <c r="F419" s="42"/>
      <c r="G419" s="11" t="s">
        <v>17</v>
      </c>
      <c r="I419" s="11" t="s">
        <v>17</v>
      </c>
      <c r="J419" s="11" t="s">
        <v>17</v>
      </c>
      <c r="K419" s="11" t="s">
        <v>17</v>
      </c>
      <c r="L419" s="11" t="s">
        <v>17</v>
      </c>
      <c r="M419" s="11" t="s">
        <v>17</v>
      </c>
      <c r="N419" s="11" t="s">
        <v>17</v>
      </c>
      <c r="O419" s="11" t="s">
        <v>17</v>
      </c>
      <c r="P419" s="10" t="str">
        <f>IF(I419="-",'Policy Clause Build'!C$2,'Configuration Area'!I419)</f>
        <v>AR</v>
      </c>
      <c r="Q419" s="10" t="str">
        <f>IF(IF(K419="-","Yes",K419)="Yes",'Policy Clause Build'!C$3,IF(J419="-",'Policy Clause Build'!C$3,IF(ISNUMBER(SEARCH('Policy Clause Build'!C$3,'Configuration Area'!J419))=TRUE,'Policy Clause Build'!C$3,'Configuration Area'!J419)))</f>
        <v>Air</v>
      </c>
      <c r="R419" s="10" t="str">
        <f>IF(IF(M419="-","Yes",M419)="Yes",'Policy Clause Build'!C$4,IF(L419="-",'Policy Clause Build'!C$4,'Configuration Area'!L419))</f>
        <v>Dry</v>
      </c>
      <c r="S419" s="10" t="str">
        <f>IF(IF(O419="-","Yes",O419)="Yes","Yes",IF(N419='Policy Clause Build'!C$5,"Yes","No"))</f>
        <v>Yes</v>
      </c>
      <c r="T419" s="11" t="s">
        <v>17</v>
      </c>
      <c r="U419" s="11" t="s">
        <v>17</v>
      </c>
      <c r="W419" s="0" t="e">
        <f t="shared" si="12" ca="1"/>
        <v>#VALUE!</v>
      </c>
      <c r="X419" s="0" t="e">
        <f t="shared" si="13" ca="1"/>
        <v>#VALUE!</v>
      </c>
    </row>
    <row r="420">
      <c r="B420" s="18"/>
      <c r="C420" s="11"/>
      <c r="D420" s="19"/>
      <c r="E420" s="11"/>
      <c r="F420" s="42"/>
      <c r="G420" s="11" t="s">
        <v>17</v>
      </c>
      <c r="I420" s="11" t="s">
        <v>17</v>
      </c>
      <c r="J420" s="11" t="s">
        <v>17</v>
      </c>
      <c r="K420" s="11" t="s">
        <v>17</v>
      </c>
      <c r="L420" s="11" t="s">
        <v>17</v>
      </c>
      <c r="M420" s="11" t="s">
        <v>17</v>
      </c>
      <c r="N420" s="11" t="s">
        <v>17</v>
      </c>
      <c r="O420" s="11" t="s">
        <v>17</v>
      </c>
      <c r="P420" s="10" t="str">
        <f>IF(I420="-",'Policy Clause Build'!C$2,'Configuration Area'!I420)</f>
        <v>AR</v>
      </c>
      <c r="Q420" s="10" t="str">
        <f>IF(IF(K420="-","Yes",K420)="Yes",'Policy Clause Build'!C$3,IF(J420="-",'Policy Clause Build'!C$3,IF(ISNUMBER(SEARCH('Policy Clause Build'!C$3,'Configuration Area'!J420))=TRUE,'Policy Clause Build'!C$3,'Configuration Area'!J420)))</f>
        <v>Air</v>
      </c>
      <c r="R420" s="10" t="str">
        <f>IF(IF(M420="-","Yes",M420)="Yes",'Policy Clause Build'!C$4,IF(L420="-",'Policy Clause Build'!C$4,'Configuration Area'!L420))</f>
        <v>Dry</v>
      </c>
      <c r="S420" s="10" t="str">
        <f>IF(IF(O420="-","Yes",O420)="Yes","Yes",IF(N420='Policy Clause Build'!C$5,"Yes","No"))</f>
        <v>Yes</v>
      </c>
      <c r="T420" s="11" t="s">
        <v>17</v>
      </c>
      <c r="U420" s="11" t="s">
        <v>17</v>
      </c>
      <c r="W420" s="0" t="e">
        <f t="shared" si="12" ca="1"/>
        <v>#VALUE!</v>
      </c>
      <c r="X420" s="0" t="e">
        <f t="shared" si="13" ca="1"/>
        <v>#VALUE!</v>
      </c>
    </row>
    <row r="421">
      <c r="B421" s="18"/>
      <c r="C421" s="11"/>
      <c r="D421" s="19"/>
      <c r="E421" s="11"/>
      <c r="F421" s="42"/>
      <c r="G421" s="11" t="s">
        <v>17</v>
      </c>
      <c r="I421" s="11" t="s">
        <v>17</v>
      </c>
      <c r="J421" s="11" t="s">
        <v>17</v>
      </c>
      <c r="K421" s="11" t="s">
        <v>17</v>
      </c>
      <c r="L421" s="11" t="s">
        <v>17</v>
      </c>
      <c r="M421" s="11" t="s">
        <v>17</v>
      </c>
      <c r="N421" s="11" t="s">
        <v>17</v>
      </c>
      <c r="O421" s="11" t="s">
        <v>17</v>
      </c>
      <c r="P421" s="10" t="str">
        <f>IF(I421="-",'Policy Clause Build'!C$2,'Configuration Area'!I421)</f>
        <v>AR</v>
      </c>
      <c r="Q421" s="10" t="str">
        <f>IF(IF(K421="-","Yes",K421)="Yes",'Policy Clause Build'!C$3,IF(J421="-",'Policy Clause Build'!C$3,IF(ISNUMBER(SEARCH('Policy Clause Build'!C$3,'Configuration Area'!J421))=TRUE,'Policy Clause Build'!C$3,'Configuration Area'!J421)))</f>
        <v>Air</v>
      </c>
      <c r="R421" s="10" t="str">
        <f>IF(IF(M421="-","Yes",M421)="Yes",'Policy Clause Build'!C$4,IF(L421="-",'Policy Clause Build'!C$4,'Configuration Area'!L421))</f>
        <v>Dry</v>
      </c>
      <c r="S421" s="10" t="str">
        <f>IF(IF(O421="-","Yes",O421)="Yes","Yes",IF(N421='Policy Clause Build'!C$5,"Yes","No"))</f>
        <v>Yes</v>
      </c>
      <c r="T421" s="11" t="s">
        <v>17</v>
      </c>
      <c r="U421" s="11" t="s">
        <v>17</v>
      </c>
      <c r="W421" s="0" t="e">
        <f t="shared" si="12" ca="1"/>
        <v>#VALUE!</v>
      </c>
      <c r="X421" s="0" t="e">
        <f t="shared" si="13" ca="1"/>
        <v>#VALUE!</v>
      </c>
    </row>
    <row r="422">
      <c r="B422" s="18"/>
      <c r="C422" s="11"/>
      <c r="D422" s="19"/>
      <c r="E422" s="11"/>
      <c r="F422" s="42"/>
      <c r="G422" s="11" t="s">
        <v>17</v>
      </c>
      <c r="I422" s="11" t="s">
        <v>17</v>
      </c>
      <c r="J422" s="11" t="s">
        <v>17</v>
      </c>
      <c r="K422" s="11" t="s">
        <v>17</v>
      </c>
      <c r="L422" s="11" t="s">
        <v>17</v>
      </c>
      <c r="M422" s="11" t="s">
        <v>17</v>
      </c>
      <c r="N422" s="11" t="s">
        <v>17</v>
      </c>
      <c r="O422" s="11" t="s">
        <v>17</v>
      </c>
      <c r="P422" s="10" t="str">
        <f>IF(I422="-",'Policy Clause Build'!C$2,'Configuration Area'!I422)</f>
        <v>AR</v>
      </c>
      <c r="Q422" s="10" t="str">
        <f>IF(IF(K422="-","Yes",K422)="Yes",'Policy Clause Build'!C$3,IF(J422="-",'Policy Clause Build'!C$3,IF(ISNUMBER(SEARCH('Policy Clause Build'!C$3,'Configuration Area'!J422))=TRUE,'Policy Clause Build'!C$3,'Configuration Area'!J422)))</f>
        <v>Air</v>
      </c>
      <c r="R422" s="10" t="str">
        <f>IF(IF(M422="-","Yes",M422)="Yes",'Policy Clause Build'!C$4,IF(L422="-",'Policy Clause Build'!C$4,'Configuration Area'!L422))</f>
        <v>Dry</v>
      </c>
      <c r="S422" s="10" t="str">
        <f>IF(IF(O422="-","Yes",O422)="Yes","Yes",IF(N422='Policy Clause Build'!C$5,"Yes","No"))</f>
        <v>Yes</v>
      </c>
      <c r="T422" s="11" t="s">
        <v>17</v>
      </c>
      <c r="U422" s="11" t="s">
        <v>17</v>
      </c>
      <c r="W422" s="0" t="e">
        <f t="shared" si="12" ca="1"/>
        <v>#VALUE!</v>
      </c>
      <c r="X422" s="0" t="e">
        <f t="shared" si="13" ca="1"/>
        <v>#VALUE!</v>
      </c>
    </row>
    <row r="423">
      <c r="B423" s="18"/>
      <c r="C423" s="11"/>
      <c r="D423" s="19"/>
      <c r="E423" s="11"/>
      <c r="F423" s="42"/>
      <c r="G423" s="11" t="s">
        <v>17</v>
      </c>
      <c r="I423" s="11" t="s">
        <v>17</v>
      </c>
      <c r="J423" s="11" t="s">
        <v>17</v>
      </c>
      <c r="K423" s="11" t="s">
        <v>17</v>
      </c>
      <c r="L423" s="11" t="s">
        <v>17</v>
      </c>
      <c r="M423" s="11" t="s">
        <v>17</v>
      </c>
      <c r="N423" s="11" t="s">
        <v>17</v>
      </c>
      <c r="O423" s="11" t="s">
        <v>17</v>
      </c>
      <c r="P423" s="10" t="str">
        <f>IF(I423="-",'Policy Clause Build'!C$2,'Configuration Area'!I423)</f>
        <v>AR</v>
      </c>
      <c r="Q423" s="10" t="str">
        <f>IF(IF(K423="-","Yes",K423)="Yes",'Policy Clause Build'!C$3,IF(J423="-",'Policy Clause Build'!C$3,IF(ISNUMBER(SEARCH('Policy Clause Build'!C$3,'Configuration Area'!J423))=TRUE,'Policy Clause Build'!C$3,'Configuration Area'!J423)))</f>
        <v>Air</v>
      </c>
      <c r="R423" s="10" t="str">
        <f>IF(IF(M423="-","Yes",M423)="Yes",'Policy Clause Build'!C$4,IF(L423="-",'Policy Clause Build'!C$4,'Configuration Area'!L423))</f>
        <v>Dry</v>
      </c>
      <c r="S423" s="10" t="str">
        <f>IF(IF(O423="-","Yes",O423)="Yes","Yes",IF(N423='Policy Clause Build'!C$5,"Yes","No"))</f>
        <v>Yes</v>
      </c>
      <c r="T423" s="11" t="s">
        <v>17</v>
      </c>
      <c r="U423" s="11" t="s">
        <v>17</v>
      </c>
      <c r="W423" s="0" t="e">
        <f t="shared" si="12" ca="1"/>
        <v>#VALUE!</v>
      </c>
      <c r="X423" s="0" t="e">
        <f t="shared" si="13" ca="1"/>
        <v>#VALUE!</v>
      </c>
    </row>
    <row r="424">
      <c r="B424" s="18"/>
      <c r="C424" s="11"/>
      <c r="D424" s="19"/>
      <c r="E424" s="11"/>
      <c r="F424" s="42"/>
      <c r="G424" s="11" t="s">
        <v>17</v>
      </c>
      <c r="I424" s="11" t="s">
        <v>17</v>
      </c>
      <c r="J424" s="11" t="s">
        <v>17</v>
      </c>
      <c r="K424" s="11" t="s">
        <v>17</v>
      </c>
      <c r="L424" s="11" t="s">
        <v>17</v>
      </c>
      <c r="M424" s="11" t="s">
        <v>17</v>
      </c>
      <c r="N424" s="11" t="s">
        <v>17</v>
      </c>
      <c r="O424" s="11" t="s">
        <v>17</v>
      </c>
      <c r="P424" s="10" t="str">
        <f>IF(I424="-",'Policy Clause Build'!C$2,'Configuration Area'!I424)</f>
        <v>AR</v>
      </c>
      <c r="Q424" s="10" t="str">
        <f>IF(IF(K424="-","Yes",K424)="Yes",'Policy Clause Build'!C$3,IF(J424="-",'Policy Clause Build'!C$3,IF(ISNUMBER(SEARCH('Policy Clause Build'!C$3,'Configuration Area'!J424))=TRUE,'Policy Clause Build'!C$3,'Configuration Area'!J424)))</f>
        <v>Air</v>
      </c>
      <c r="R424" s="10" t="str">
        <f>IF(IF(M424="-","Yes",M424)="Yes",'Policy Clause Build'!C$4,IF(L424="-",'Policy Clause Build'!C$4,'Configuration Area'!L424))</f>
        <v>Dry</v>
      </c>
      <c r="S424" s="10" t="str">
        <f>IF(IF(O424="-","Yes",O424)="Yes","Yes",IF(N424='Policy Clause Build'!C$5,"Yes","No"))</f>
        <v>Yes</v>
      </c>
      <c r="T424" s="11" t="s">
        <v>17</v>
      </c>
      <c r="U424" s="11" t="s">
        <v>17</v>
      </c>
      <c r="W424" s="0" t="e">
        <f t="shared" si="12" ca="1"/>
        <v>#VALUE!</v>
      </c>
      <c r="X424" s="0" t="e">
        <f t="shared" si="13" ca="1"/>
        <v>#VALUE!</v>
      </c>
    </row>
    <row r="425">
      <c r="B425" s="18"/>
      <c r="C425" s="11"/>
      <c r="D425" s="19"/>
      <c r="E425" s="11"/>
      <c r="F425" s="42"/>
      <c r="G425" s="11" t="s">
        <v>17</v>
      </c>
      <c r="I425" s="11" t="s">
        <v>17</v>
      </c>
      <c r="J425" s="11" t="s">
        <v>17</v>
      </c>
      <c r="K425" s="11" t="s">
        <v>17</v>
      </c>
      <c r="L425" s="11" t="s">
        <v>17</v>
      </c>
      <c r="M425" s="11" t="s">
        <v>17</v>
      </c>
      <c r="N425" s="11" t="s">
        <v>17</v>
      </c>
      <c r="O425" s="11" t="s">
        <v>17</v>
      </c>
      <c r="P425" s="10" t="str">
        <f>IF(I425="-",'Policy Clause Build'!C$2,'Configuration Area'!I425)</f>
        <v>AR</v>
      </c>
      <c r="Q425" s="10" t="str">
        <f>IF(IF(K425="-","Yes",K425)="Yes",'Policy Clause Build'!C$3,IF(J425="-",'Policy Clause Build'!C$3,IF(ISNUMBER(SEARCH('Policy Clause Build'!C$3,'Configuration Area'!J425))=TRUE,'Policy Clause Build'!C$3,'Configuration Area'!J425)))</f>
        <v>Air</v>
      </c>
      <c r="R425" s="10" t="str">
        <f>IF(IF(M425="-","Yes",M425)="Yes",'Policy Clause Build'!C$4,IF(L425="-",'Policy Clause Build'!C$4,'Configuration Area'!L425))</f>
        <v>Dry</v>
      </c>
      <c r="S425" s="10" t="str">
        <f>IF(IF(O425="-","Yes",O425)="Yes","Yes",IF(N425='Policy Clause Build'!C$5,"Yes","No"))</f>
        <v>Yes</v>
      </c>
      <c r="T425" s="11" t="s">
        <v>17</v>
      </c>
      <c r="U425" s="11" t="s">
        <v>17</v>
      </c>
      <c r="W425" s="0" t="e">
        <f t="shared" si="12" ca="1"/>
        <v>#VALUE!</v>
      </c>
      <c r="X425" s="0" t="e">
        <f t="shared" si="13" ca="1"/>
        <v>#VALUE!</v>
      </c>
    </row>
    <row r="426">
      <c r="B426" s="18"/>
      <c r="C426" s="11"/>
      <c r="D426" s="19"/>
      <c r="E426" s="11"/>
      <c r="F426" s="42"/>
      <c r="G426" s="11" t="s">
        <v>17</v>
      </c>
      <c r="I426" s="11" t="s">
        <v>17</v>
      </c>
      <c r="J426" s="11" t="s">
        <v>17</v>
      </c>
      <c r="K426" s="11" t="s">
        <v>17</v>
      </c>
      <c r="L426" s="11" t="s">
        <v>17</v>
      </c>
      <c r="M426" s="11" t="s">
        <v>17</v>
      </c>
      <c r="N426" s="11" t="s">
        <v>17</v>
      </c>
      <c r="O426" s="11" t="s">
        <v>17</v>
      </c>
      <c r="P426" s="10" t="str">
        <f>IF(I426="-",'Policy Clause Build'!C$2,'Configuration Area'!I426)</f>
        <v>AR</v>
      </c>
      <c r="Q426" s="10" t="str">
        <f>IF(IF(K426="-","Yes",K426)="Yes",'Policy Clause Build'!C$3,IF(J426="-",'Policy Clause Build'!C$3,IF(ISNUMBER(SEARCH('Policy Clause Build'!C$3,'Configuration Area'!J426))=TRUE,'Policy Clause Build'!C$3,'Configuration Area'!J426)))</f>
        <v>Air</v>
      </c>
      <c r="R426" s="10" t="str">
        <f>IF(IF(M426="-","Yes",M426)="Yes",'Policy Clause Build'!C$4,IF(L426="-",'Policy Clause Build'!C$4,'Configuration Area'!L426))</f>
        <v>Dry</v>
      </c>
      <c r="S426" s="10" t="str">
        <f>IF(IF(O426="-","Yes",O426)="Yes","Yes",IF(N426='Policy Clause Build'!C$5,"Yes","No"))</f>
        <v>Yes</v>
      </c>
      <c r="T426" s="11" t="s">
        <v>17</v>
      </c>
      <c r="U426" s="11" t="s">
        <v>17</v>
      </c>
      <c r="W426" s="0" t="e">
        <f t="shared" si="12" ca="1"/>
        <v>#VALUE!</v>
      </c>
      <c r="X426" s="0" t="e">
        <f t="shared" si="13" ca="1"/>
        <v>#VALUE!</v>
      </c>
    </row>
    <row r="427">
      <c r="B427" s="18"/>
      <c r="C427" s="11"/>
      <c r="D427" s="19"/>
      <c r="E427" s="11"/>
      <c r="F427" s="42"/>
      <c r="G427" s="11" t="s">
        <v>17</v>
      </c>
      <c r="I427" s="11" t="s">
        <v>17</v>
      </c>
      <c r="J427" s="11" t="s">
        <v>17</v>
      </c>
      <c r="K427" s="11" t="s">
        <v>17</v>
      </c>
      <c r="L427" s="11" t="s">
        <v>17</v>
      </c>
      <c r="M427" s="11" t="s">
        <v>17</v>
      </c>
      <c r="N427" s="11" t="s">
        <v>17</v>
      </c>
      <c r="O427" s="11" t="s">
        <v>17</v>
      </c>
      <c r="P427" s="10" t="str">
        <f>IF(I427="-",'Policy Clause Build'!C$2,'Configuration Area'!I427)</f>
        <v>AR</v>
      </c>
      <c r="Q427" s="10" t="str">
        <f>IF(IF(K427="-","Yes",K427)="Yes",'Policy Clause Build'!C$3,IF(J427="-",'Policy Clause Build'!C$3,IF(ISNUMBER(SEARCH('Policy Clause Build'!C$3,'Configuration Area'!J427))=TRUE,'Policy Clause Build'!C$3,'Configuration Area'!J427)))</f>
        <v>Air</v>
      </c>
      <c r="R427" s="10" t="str">
        <f>IF(IF(M427="-","Yes",M427)="Yes",'Policy Clause Build'!C$4,IF(L427="-",'Policy Clause Build'!C$4,'Configuration Area'!L427))</f>
        <v>Dry</v>
      </c>
      <c r="S427" s="10" t="str">
        <f>IF(IF(O427="-","Yes",O427)="Yes","Yes",IF(N427='Policy Clause Build'!C$5,"Yes","No"))</f>
        <v>Yes</v>
      </c>
      <c r="T427" s="11" t="s">
        <v>17</v>
      </c>
      <c r="U427" s="11" t="s">
        <v>17</v>
      </c>
      <c r="W427" s="0" t="e">
        <f t="shared" si="12" ca="1"/>
        <v>#VALUE!</v>
      </c>
      <c r="X427" s="0" t="e">
        <f t="shared" si="13" ca="1"/>
        <v>#VALUE!</v>
      </c>
    </row>
    <row r="428">
      <c r="B428" s="18"/>
      <c r="C428" s="11"/>
      <c r="D428" s="19"/>
      <c r="E428" s="11"/>
      <c r="F428" s="42"/>
      <c r="G428" s="11" t="s">
        <v>17</v>
      </c>
      <c r="I428" s="11" t="s">
        <v>17</v>
      </c>
      <c r="J428" s="11" t="s">
        <v>17</v>
      </c>
      <c r="K428" s="11" t="s">
        <v>17</v>
      </c>
      <c r="L428" s="11" t="s">
        <v>17</v>
      </c>
      <c r="M428" s="11" t="s">
        <v>17</v>
      </c>
      <c r="N428" s="11" t="s">
        <v>17</v>
      </c>
      <c r="O428" s="11" t="s">
        <v>17</v>
      </c>
      <c r="P428" s="10" t="str">
        <f>IF(I428="-",'Policy Clause Build'!C$2,'Configuration Area'!I428)</f>
        <v>AR</v>
      </c>
      <c r="Q428" s="10" t="str">
        <f>IF(IF(K428="-","Yes",K428)="Yes",'Policy Clause Build'!C$3,IF(J428="-",'Policy Clause Build'!C$3,IF(ISNUMBER(SEARCH('Policy Clause Build'!C$3,'Configuration Area'!J428))=TRUE,'Policy Clause Build'!C$3,'Configuration Area'!J428)))</f>
        <v>Air</v>
      </c>
      <c r="R428" s="10" t="str">
        <f>IF(IF(M428="-","Yes",M428)="Yes",'Policy Clause Build'!C$4,IF(L428="-",'Policy Clause Build'!C$4,'Configuration Area'!L428))</f>
        <v>Dry</v>
      </c>
      <c r="S428" s="10" t="str">
        <f>IF(IF(O428="-","Yes",O428)="Yes","Yes",IF(N428='Policy Clause Build'!C$5,"Yes","No"))</f>
        <v>Yes</v>
      </c>
      <c r="T428" s="11" t="s">
        <v>17</v>
      </c>
      <c r="U428" s="11" t="s">
        <v>17</v>
      </c>
      <c r="W428" s="0" t="e">
        <f t="shared" si="12" ca="1"/>
        <v>#VALUE!</v>
      </c>
      <c r="X428" s="0" t="e">
        <f t="shared" si="13" ca="1"/>
        <v>#VALUE!</v>
      </c>
    </row>
    <row r="429">
      <c r="B429" s="18"/>
      <c r="C429" s="11"/>
      <c r="D429" s="19"/>
      <c r="E429" s="11"/>
      <c r="F429" s="42"/>
      <c r="G429" s="11" t="s">
        <v>17</v>
      </c>
      <c r="I429" s="11" t="s">
        <v>17</v>
      </c>
      <c r="J429" s="11" t="s">
        <v>17</v>
      </c>
      <c r="K429" s="11" t="s">
        <v>17</v>
      </c>
      <c r="L429" s="11" t="s">
        <v>17</v>
      </c>
      <c r="M429" s="11" t="s">
        <v>17</v>
      </c>
      <c r="N429" s="11" t="s">
        <v>17</v>
      </c>
      <c r="O429" s="11" t="s">
        <v>17</v>
      </c>
      <c r="P429" s="10" t="str">
        <f>IF(I429="-",'Policy Clause Build'!C$2,'Configuration Area'!I429)</f>
        <v>AR</v>
      </c>
      <c r="Q429" s="10" t="str">
        <f>IF(IF(K429="-","Yes",K429)="Yes",'Policy Clause Build'!C$3,IF(J429="-",'Policy Clause Build'!C$3,IF(ISNUMBER(SEARCH('Policy Clause Build'!C$3,'Configuration Area'!J429))=TRUE,'Policy Clause Build'!C$3,'Configuration Area'!J429)))</f>
        <v>Air</v>
      </c>
      <c r="R429" s="10" t="str">
        <f>IF(IF(M429="-","Yes",M429)="Yes",'Policy Clause Build'!C$4,IF(L429="-",'Policy Clause Build'!C$4,'Configuration Area'!L429))</f>
        <v>Dry</v>
      </c>
      <c r="S429" s="10" t="str">
        <f>IF(IF(O429="-","Yes",O429)="Yes","Yes",IF(N429='Policy Clause Build'!C$5,"Yes","No"))</f>
        <v>Yes</v>
      </c>
      <c r="T429" s="11" t="s">
        <v>17</v>
      </c>
      <c r="U429" s="11" t="s">
        <v>17</v>
      </c>
      <c r="W429" s="0" t="e">
        <f t="shared" si="12" ca="1"/>
        <v>#VALUE!</v>
      </c>
      <c r="X429" s="0" t="e">
        <f t="shared" si="13" ca="1"/>
        <v>#VALUE!</v>
      </c>
    </row>
    <row r="430">
      <c r="B430" s="18"/>
      <c r="C430" s="11"/>
      <c r="D430" s="19"/>
      <c r="E430" s="11"/>
      <c r="F430" s="42"/>
      <c r="G430" s="11" t="s">
        <v>17</v>
      </c>
      <c r="I430" s="11" t="s">
        <v>17</v>
      </c>
      <c r="J430" s="11" t="s">
        <v>17</v>
      </c>
      <c r="K430" s="11" t="s">
        <v>17</v>
      </c>
      <c r="L430" s="11" t="s">
        <v>17</v>
      </c>
      <c r="M430" s="11" t="s">
        <v>17</v>
      </c>
      <c r="N430" s="11" t="s">
        <v>17</v>
      </c>
      <c r="O430" s="11" t="s">
        <v>17</v>
      </c>
      <c r="P430" s="10" t="str">
        <f>IF(I430="-",'Policy Clause Build'!C$2,'Configuration Area'!I430)</f>
        <v>AR</v>
      </c>
      <c r="Q430" s="10" t="str">
        <f>IF(IF(K430="-","Yes",K430)="Yes",'Policy Clause Build'!C$3,IF(J430="-",'Policy Clause Build'!C$3,IF(ISNUMBER(SEARCH('Policy Clause Build'!C$3,'Configuration Area'!J430))=TRUE,'Policy Clause Build'!C$3,'Configuration Area'!J430)))</f>
        <v>Air</v>
      </c>
      <c r="R430" s="10" t="str">
        <f>IF(IF(M430="-","Yes",M430)="Yes",'Policy Clause Build'!C$4,IF(L430="-",'Policy Clause Build'!C$4,'Configuration Area'!L430))</f>
        <v>Dry</v>
      </c>
      <c r="S430" s="10" t="str">
        <f>IF(IF(O430="-","Yes",O430)="Yes","Yes",IF(N430='Policy Clause Build'!C$5,"Yes","No"))</f>
        <v>Yes</v>
      </c>
      <c r="T430" s="11" t="s">
        <v>17</v>
      </c>
      <c r="U430" s="11" t="s">
        <v>17</v>
      </c>
      <c r="W430" s="0" t="e">
        <f t="shared" si="12" ca="1"/>
        <v>#VALUE!</v>
      </c>
      <c r="X430" s="0" t="e">
        <f t="shared" si="13" ca="1"/>
        <v>#VALUE!</v>
      </c>
    </row>
    <row r="431">
      <c r="B431" s="18"/>
      <c r="C431" s="11"/>
      <c r="D431" s="19"/>
      <c r="E431" s="11"/>
      <c r="F431" s="42"/>
      <c r="G431" s="11" t="s">
        <v>17</v>
      </c>
      <c r="I431" s="11" t="s">
        <v>17</v>
      </c>
      <c r="J431" s="11" t="s">
        <v>17</v>
      </c>
      <c r="K431" s="11" t="s">
        <v>17</v>
      </c>
      <c r="L431" s="11" t="s">
        <v>17</v>
      </c>
      <c r="M431" s="11" t="s">
        <v>17</v>
      </c>
      <c r="N431" s="11" t="s">
        <v>17</v>
      </c>
      <c r="O431" s="11" t="s">
        <v>17</v>
      </c>
      <c r="P431" s="10" t="str">
        <f>IF(I431="-",'Policy Clause Build'!C$2,'Configuration Area'!I431)</f>
        <v>AR</v>
      </c>
      <c r="Q431" s="10" t="str">
        <f>IF(IF(K431="-","Yes",K431)="Yes",'Policy Clause Build'!C$3,IF(J431="-",'Policy Clause Build'!C$3,IF(ISNUMBER(SEARCH('Policy Clause Build'!C$3,'Configuration Area'!J431))=TRUE,'Policy Clause Build'!C$3,'Configuration Area'!J431)))</f>
        <v>Air</v>
      </c>
      <c r="R431" s="10" t="str">
        <f>IF(IF(M431="-","Yes",M431)="Yes",'Policy Clause Build'!C$4,IF(L431="-",'Policy Clause Build'!C$4,'Configuration Area'!L431))</f>
        <v>Dry</v>
      </c>
      <c r="S431" s="10" t="str">
        <f>IF(IF(O431="-","Yes",O431)="Yes","Yes",IF(N431='Policy Clause Build'!C$5,"Yes","No"))</f>
        <v>Yes</v>
      </c>
      <c r="T431" s="11" t="s">
        <v>17</v>
      </c>
      <c r="U431" s="11" t="s">
        <v>17</v>
      </c>
      <c r="W431" s="0" t="e">
        <f t="shared" si="12" ca="1"/>
        <v>#VALUE!</v>
      </c>
      <c r="X431" s="0" t="e">
        <f t="shared" si="13" ca="1"/>
        <v>#VALUE!</v>
      </c>
    </row>
    <row r="432">
      <c r="B432" s="18"/>
      <c r="C432" s="11"/>
      <c r="D432" s="19"/>
      <c r="E432" s="11"/>
      <c r="F432" s="42"/>
      <c r="G432" s="11" t="s">
        <v>17</v>
      </c>
      <c r="I432" s="11" t="s">
        <v>17</v>
      </c>
      <c r="J432" s="11" t="s">
        <v>17</v>
      </c>
      <c r="K432" s="11" t="s">
        <v>17</v>
      </c>
      <c r="L432" s="11" t="s">
        <v>17</v>
      </c>
      <c r="M432" s="11" t="s">
        <v>17</v>
      </c>
      <c r="N432" s="11" t="s">
        <v>17</v>
      </c>
      <c r="O432" s="11" t="s">
        <v>17</v>
      </c>
      <c r="P432" s="10" t="str">
        <f>IF(I432="-",'Policy Clause Build'!C$2,'Configuration Area'!I432)</f>
        <v>AR</v>
      </c>
      <c r="Q432" s="10" t="str">
        <f>IF(IF(K432="-","Yes",K432)="Yes",'Policy Clause Build'!C$3,IF(J432="-",'Policy Clause Build'!C$3,IF(ISNUMBER(SEARCH('Policy Clause Build'!C$3,'Configuration Area'!J432))=TRUE,'Policy Clause Build'!C$3,'Configuration Area'!J432)))</f>
        <v>Air</v>
      </c>
      <c r="R432" s="10" t="str">
        <f>IF(IF(M432="-","Yes",M432)="Yes",'Policy Clause Build'!C$4,IF(L432="-",'Policy Clause Build'!C$4,'Configuration Area'!L432))</f>
        <v>Dry</v>
      </c>
      <c r="S432" s="10" t="str">
        <f>IF(IF(O432="-","Yes",O432)="Yes","Yes",IF(N432='Policy Clause Build'!C$5,"Yes","No"))</f>
        <v>Yes</v>
      </c>
      <c r="T432" s="11" t="s">
        <v>17</v>
      </c>
      <c r="U432" s="11" t="s">
        <v>17</v>
      </c>
      <c r="W432" s="0" t="e">
        <f t="shared" si="12" ca="1"/>
        <v>#VALUE!</v>
      </c>
      <c r="X432" s="0" t="e">
        <f t="shared" si="13" ca="1"/>
        <v>#VALUE!</v>
      </c>
    </row>
    <row r="433">
      <c r="B433" s="18"/>
      <c r="C433" s="11"/>
      <c r="D433" s="19"/>
      <c r="E433" s="11"/>
      <c r="F433" s="42"/>
      <c r="G433" s="11" t="s">
        <v>17</v>
      </c>
      <c r="I433" s="11" t="s">
        <v>17</v>
      </c>
      <c r="J433" s="11" t="s">
        <v>17</v>
      </c>
      <c r="K433" s="11" t="s">
        <v>17</v>
      </c>
      <c r="L433" s="11" t="s">
        <v>17</v>
      </c>
      <c r="M433" s="11" t="s">
        <v>17</v>
      </c>
      <c r="N433" s="11" t="s">
        <v>17</v>
      </c>
      <c r="O433" s="11" t="s">
        <v>17</v>
      </c>
      <c r="P433" s="10" t="str">
        <f>IF(I433="-",'Policy Clause Build'!C$2,'Configuration Area'!I433)</f>
        <v>AR</v>
      </c>
      <c r="Q433" s="10" t="str">
        <f>IF(IF(K433="-","Yes",K433)="Yes",'Policy Clause Build'!C$3,IF(J433="-",'Policy Clause Build'!C$3,IF(ISNUMBER(SEARCH('Policy Clause Build'!C$3,'Configuration Area'!J433))=TRUE,'Policy Clause Build'!C$3,'Configuration Area'!J433)))</f>
        <v>Air</v>
      </c>
      <c r="R433" s="10" t="str">
        <f>IF(IF(M433="-","Yes",M433)="Yes",'Policy Clause Build'!C$4,IF(L433="-",'Policy Clause Build'!C$4,'Configuration Area'!L433))</f>
        <v>Dry</v>
      </c>
      <c r="S433" s="10" t="str">
        <f>IF(IF(O433="-","Yes",O433)="Yes","Yes",IF(N433='Policy Clause Build'!C$5,"Yes","No"))</f>
        <v>Yes</v>
      </c>
      <c r="T433" s="11" t="s">
        <v>17</v>
      </c>
      <c r="U433" s="11" t="s">
        <v>17</v>
      </c>
      <c r="W433" s="0" t="e">
        <f t="shared" si="12" ca="1"/>
        <v>#VALUE!</v>
      </c>
      <c r="X433" s="0" t="e">
        <f t="shared" si="13" ca="1"/>
        <v>#VALUE!</v>
      </c>
    </row>
    <row r="434">
      <c r="B434" s="18"/>
      <c r="C434" s="11"/>
      <c r="D434" s="19"/>
      <c r="E434" s="11"/>
      <c r="F434" s="42"/>
      <c r="G434" s="11" t="s">
        <v>17</v>
      </c>
      <c r="I434" s="11" t="s">
        <v>17</v>
      </c>
      <c r="J434" s="11" t="s">
        <v>17</v>
      </c>
      <c r="K434" s="11" t="s">
        <v>17</v>
      </c>
      <c r="L434" s="11" t="s">
        <v>17</v>
      </c>
      <c r="M434" s="11" t="s">
        <v>17</v>
      </c>
      <c r="N434" s="11" t="s">
        <v>17</v>
      </c>
      <c r="O434" s="11" t="s">
        <v>17</v>
      </c>
      <c r="P434" s="10" t="str">
        <f>IF(I434="-",'Policy Clause Build'!C$2,'Configuration Area'!I434)</f>
        <v>AR</v>
      </c>
      <c r="Q434" s="10" t="str">
        <f>IF(IF(K434="-","Yes",K434)="Yes",'Policy Clause Build'!C$3,IF(J434="-",'Policy Clause Build'!C$3,IF(ISNUMBER(SEARCH('Policy Clause Build'!C$3,'Configuration Area'!J434))=TRUE,'Policy Clause Build'!C$3,'Configuration Area'!J434)))</f>
        <v>Air</v>
      </c>
      <c r="R434" s="10" t="str">
        <f>IF(IF(M434="-","Yes",M434)="Yes",'Policy Clause Build'!C$4,IF(L434="-",'Policy Clause Build'!C$4,'Configuration Area'!L434))</f>
        <v>Dry</v>
      </c>
      <c r="S434" s="10" t="str">
        <f>IF(IF(O434="-","Yes",O434)="Yes","Yes",IF(N434='Policy Clause Build'!C$5,"Yes","No"))</f>
        <v>Yes</v>
      </c>
      <c r="T434" s="11" t="s">
        <v>17</v>
      </c>
      <c r="U434" s="11" t="s">
        <v>17</v>
      </c>
      <c r="W434" s="0" t="e">
        <f t="shared" si="12" ca="1"/>
        <v>#VALUE!</v>
      </c>
      <c r="X434" s="0" t="e">
        <f t="shared" si="13" ca="1"/>
        <v>#VALUE!</v>
      </c>
    </row>
    <row r="435">
      <c r="B435" s="18"/>
      <c r="C435" s="11"/>
      <c r="D435" s="19"/>
      <c r="E435" s="11"/>
      <c r="F435" s="42"/>
      <c r="G435" s="11" t="s">
        <v>17</v>
      </c>
      <c r="I435" s="11" t="s">
        <v>17</v>
      </c>
      <c r="J435" s="11" t="s">
        <v>17</v>
      </c>
      <c r="K435" s="11" t="s">
        <v>17</v>
      </c>
      <c r="L435" s="11" t="s">
        <v>17</v>
      </c>
      <c r="M435" s="11" t="s">
        <v>17</v>
      </c>
      <c r="N435" s="11" t="s">
        <v>17</v>
      </c>
      <c r="O435" s="11" t="s">
        <v>17</v>
      </c>
      <c r="P435" s="10" t="str">
        <f>IF(I435="-",'Policy Clause Build'!C$2,'Configuration Area'!I435)</f>
        <v>AR</v>
      </c>
      <c r="Q435" s="10" t="str">
        <f>IF(IF(K435="-","Yes",K435)="Yes",'Policy Clause Build'!C$3,IF(J435="-",'Policy Clause Build'!C$3,IF(ISNUMBER(SEARCH('Policy Clause Build'!C$3,'Configuration Area'!J435))=TRUE,'Policy Clause Build'!C$3,'Configuration Area'!J435)))</f>
        <v>Air</v>
      </c>
      <c r="R435" s="10" t="str">
        <f>IF(IF(M435="-","Yes",M435)="Yes",'Policy Clause Build'!C$4,IF(L435="-",'Policy Clause Build'!C$4,'Configuration Area'!L435))</f>
        <v>Dry</v>
      </c>
      <c r="S435" s="10" t="str">
        <f>IF(IF(O435="-","Yes",O435)="Yes","Yes",IF(N435='Policy Clause Build'!C$5,"Yes","No"))</f>
        <v>Yes</v>
      </c>
      <c r="T435" s="11" t="s">
        <v>17</v>
      </c>
      <c r="U435" s="11" t="s">
        <v>17</v>
      </c>
      <c r="W435" s="0" t="e">
        <f t="shared" si="12" ca="1"/>
        <v>#VALUE!</v>
      </c>
      <c r="X435" s="0" t="e">
        <f t="shared" si="13" ca="1"/>
        <v>#VALUE!</v>
      </c>
    </row>
    <row r="436">
      <c r="B436" s="18"/>
      <c r="C436" s="11"/>
      <c r="D436" s="19"/>
      <c r="E436" s="11"/>
      <c r="F436" s="42"/>
      <c r="G436" s="11" t="s">
        <v>17</v>
      </c>
      <c r="I436" s="11" t="s">
        <v>17</v>
      </c>
      <c r="J436" s="11" t="s">
        <v>17</v>
      </c>
      <c r="K436" s="11" t="s">
        <v>17</v>
      </c>
      <c r="L436" s="11" t="s">
        <v>17</v>
      </c>
      <c r="M436" s="11" t="s">
        <v>17</v>
      </c>
      <c r="N436" s="11" t="s">
        <v>17</v>
      </c>
      <c r="O436" s="11" t="s">
        <v>17</v>
      </c>
      <c r="P436" s="10" t="str">
        <f>IF(I436="-",'Policy Clause Build'!C$2,'Configuration Area'!I436)</f>
        <v>AR</v>
      </c>
      <c r="Q436" s="10" t="str">
        <f>IF(IF(K436="-","Yes",K436)="Yes",'Policy Clause Build'!C$3,IF(J436="-",'Policy Clause Build'!C$3,IF(ISNUMBER(SEARCH('Policy Clause Build'!C$3,'Configuration Area'!J436))=TRUE,'Policy Clause Build'!C$3,'Configuration Area'!J436)))</f>
        <v>Air</v>
      </c>
      <c r="R436" s="10" t="str">
        <f>IF(IF(M436="-","Yes",M436)="Yes",'Policy Clause Build'!C$4,IF(L436="-",'Policy Clause Build'!C$4,'Configuration Area'!L436))</f>
        <v>Dry</v>
      </c>
      <c r="S436" s="10" t="str">
        <f>IF(IF(O436="-","Yes",O436)="Yes","Yes",IF(N436='Policy Clause Build'!C$5,"Yes","No"))</f>
        <v>Yes</v>
      </c>
      <c r="T436" s="11" t="s">
        <v>17</v>
      </c>
      <c r="U436" s="11" t="s">
        <v>17</v>
      </c>
      <c r="W436" s="0" t="e">
        <f t="shared" si="12" ca="1"/>
        <v>#VALUE!</v>
      </c>
      <c r="X436" s="0" t="e">
        <f t="shared" si="13" ca="1"/>
        <v>#VALUE!</v>
      </c>
    </row>
    <row r="437">
      <c r="B437" s="18"/>
      <c r="C437" s="11"/>
      <c r="D437" s="19"/>
      <c r="E437" s="11"/>
      <c r="F437" s="42"/>
      <c r="G437" s="11" t="s">
        <v>17</v>
      </c>
      <c r="I437" s="11" t="s">
        <v>17</v>
      </c>
      <c r="J437" s="11" t="s">
        <v>17</v>
      </c>
      <c r="K437" s="11" t="s">
        <v>17</v>
      </c>
      <c r="L437" s="11" t="s">
        <v>17</v>
      </c>
      <c r="M437" s="11" t="s">
        <v>17</v>
      </c>
      <c r="N437" s="11" t="s">
        <v>17</v>
      </c>
      <c r="O437" s="11" t="s">
        <v>17</v>
      </c>
      <c r="P437" s="10" t="str">
        <f>IF(I437="-",'Policy Clause Build'!C$2,'Configuration Area'!I437)</f>
        <v>AR</v>
      </c>
      <c r="Q437" s="10" t="str">
        <f>IF(IF(K437="-","Yes",K437)="Yes",'Policy Clause Build'!C$3,IF(J437="-",'Policy Clause Build'!C$3,IF(ISNUMBER(SEARCH('Policy Clause Build'!C$3,'Configuration Area'!J437))=TRUE,'Policy Clause Build'!C$3,'Configuration Area'!J437)))</f>
        <v>Air</v>
      </c>
      <c r="R437" s="10" t="str">
        <f>IF(IF(M437="-","Yes",M437)="Yes",'Policy Clause Build'!C$4,IF(L437="-",'Policy Clause Build'!C$4,'Configuration Area'!L437))</f>
        <v>Dry</v>
      </c>
      <c r="S437" s="10" t="str">
        <f>IF(IF(O437="-","Yes",O437)="Yes","Yes",IF(N437='Policy Clause Build'!C$5,"Yes","No"))</f>
        <v>Yes</v>
      </c>
      <c r="T437" s="11" t="s">
        <v>17</v>
      </c>
      <c r="U437" s="11" t="s">
        <v>17</v>
      </c>
      <c r="W437" s="0" t="e">
        <f t="shared" si="12" ca="1"/>
        <v>#VALUE!</v>
      </c>
      <c r="X437" s="0" t="e">
        <f t="shared" si="13" ca="1"/>
        <v>#VALUE!</v>
      </c>
    </row>
    <row r="438">
      <c r="B438" s="18"/>
      <c r="C438" s="11"/>
      <c r="D438" s="19"/>
      <c r="E438" s="11"/>
      <c r="F438" s="42"/>
      <c r="G438" s="11" t="s">
        <v>17</v>
      </c>
      <c r="I438" s="11" t="s">
        <v>17</v>
      </c>
      <c r="J438" s="11" t="s">
        <v>17</v>
      </c>
      <c r="K438" s="11" t="s">
        <v>17</v>
      </c>
      <c r="L438" s="11" t="s">
        <v>17</v>
      </c>
      <c r="M438" s="11" t="s">
        <v>17</v>
      </c>
      <c r="N438" s="11" t="s">
        <v>17</v>
      </c>
      <c r="O438" s="11" t="s">
        <v>17</v>
      </c>
      <c r="P438" s="10" t="str">
        <f>IF(I438="-",'Policy Clause Build'!C$2,'Configuration Area'!I438)</f>
        <v>AR</v>
      </c>
      <c r="Q438" s="10" t="str">
        <f>IF(IF(K438="-","Yes",K438)="Yes",'Policy Clause Build'!C$3,IF(J438="-",'Policy Clause Build'!C$3,IF(ISNUMBER(SEARCH('Policy Clause Build'!C$3,'Configuration Area'!J438))=TRUE,'Policy Clause Build'!C$3,'Configuration Area'!J438)))</f>
        <v>Air</v>
      </c>
      <c r="R438" s="10" t="str">
        <f>IF(IF(M438="-","Yes",M438)="Yes",'Policy Clause Build'!C$4,IF(L438="-",'Policy Clause Build'!C$4,'Configuration Area'!L438))</f>
        <v>Dry</v>
      </c>
      <c r="S438" s="10" t="str">
        <f>IF(IF(O438="-","Yes",O438)="Yes","Yes",IF(N438='Policy Clause Build'!C$5,"Yes","No"))</f>
        <v>Yes</v>
      </c>
      <c r="T438" s="11" t="s">
        <v>17</v>
      </c>
      <c r="U438" s="11" t="s">
        <v>17</v>
      </c>
      <c r="W438" s="0" t="e">
        <f t="shared" si="12" ca="1"/>
        <v>#VALUE!</v>
      </c>
      <c r="X438" s="0" t="e">
        <f t="shared" si="13" ca="1"/>
        <v>#VALUE!</v>
      </c>
    </row>
    <row r="439">
      <c r="B439" s="18"/>
      <c r="C439" s="11"/>
      <c r="D439" s="19"/>
      <c r="E439" s="11"/>
      <c r="F439" s="42"/>
      <c r="G439" s="11" t="s">
        <v>17</v>
      </c>
      <c r="I439" s="11" t="s">
        <v>17</v>
      </c>
      <c r="J439" s="11" t="s">
        <v>17</v>
      </c>
      <c r="K439" s="11" t="s">
        <v>17</v>
      </c>
      <c r="L439" s="11" t="s">
        <v>17</v>
      </c>
      <c r="M439" s="11" t="s">
        <v>17</v>
      </c>
      <c r="N439" s="11" t="s">
        <v>17</v>
      </c>
      <c r="O439" s="11" t="s">
        <v>17</v>
      </c>
      <c r="P439" s="10" t="str">
        <f>IF(I439="-",'Policy Clause Build'!C$2,'Configuration Area'!I439)</f>
        <v>AR</v>
      </c>
      <c r="Q439" s="10" t="str">
        <f>IF(IF(K439="-","Yes",K439)="Yes",'Policy Clause Build'!C$3,IF(J439="-",'Policy Clause Build'!C$3,IF(ISNUMBER(SEARCH('Policy Clause Build'!C$3,'Configuration Area'!J439))=TRUE,'Policy Clause Build'!C$3,'Configuration Area'!J439)))</f>
        <v>Air</v>
      </c>
      <c r="R439" s="10" t="str">
        <f>IF(IF(M439="-","Yes",M439)="Yes",'Policy Clause Build'!C$4,IF(L439="-",'Policy Clause Build'!C$4,'Configuration Area'!L439))</f>
        <v>Dry</v>
      </c>
      <c r="S439" s="10" t="str">
        <f>IF(IF(O439="-","Yes",O439)="Yes","Yes",IF(N439='Policy Clause Build'!C$5,"Yes","No"))</f>
        <v>Yes</v>
      </c>
      <c r="T439" s="11" t="s">
        <v>17</v>
      </c>
      <c r="U439" s="11" t="s">
        <v>17</v>
      </c>
      <c r="W439" s="0" t="e">
        <f t="shared" si="12" ca="1"/>
        <v>#VALUE!</v>
      </c>
      <c r="X439" s="0" t="e">
        <f t="shared" si="13" ca="1"/>
        <v>#VALUE!</v>
      </c>
    </row>
    <row r="440">
      <c r="B440" s="18"/>
      <c r="C440" s="11"/>
      <c r="D440" s="19"/>
      <c r="E440" s="11"/>
      <c r="F440" s="42"/>
      <c r="G440" s="11" t="s">
        <v>17</v>
      </c>
      <c r="I440" s="11" t="s">
        <v>17</v>
      </c>
      <c r="J440" s="11" t="s">
        <v>17</v>
      </c>
      <c r="K440" s="11" t="s">
        <v>17</v>
      </c>
      <c r="L440" s="11" t="s">
        <v>17</v>
      </c>
      <c r="M440" s="11" t="s">
        <v>17</v>
      </c>
      <c r="N440" s="11" t="s">
        <v>17</v>
      </c>
      <c r="O440" s="11" t="s">
        <v>17</v>
      </c>
      <c r="P440" s="10" t="str">
        <f>IF(I440="-",'Policy Clause Build'!C$2,'Configuration Area'!I440)</f>
        <v>AR</v>
      </c>
      <c r="Q440" s="10" t="str">
        <f>IF(IF(K440="-","Yes",K440)="Yes",'Policy Clause Build'!C$3,IF(J440="-",'Policy Clause Build'!C$3,IF(ISNUMBER(SEARCH('Policy Clause Build'!C$3,'Configuration Area'!J440))=TRUE,'Policy Clause Build'!C$3,'Configuration Area'!J440)))</f>
        <v>Air</v>
      </c>
      <c r="R440" s="10" t="str">
        <f>IF(IF(M440="-","Yes",M440)="Yes",'Policy Clause Build'!C$4,IF(L440="-",'Policy Clause Build'!C$4,'Configuration Area'!L440))</f>
        <v>Dry</v>
      </c>
      <c r="S440" s="10" t="str">
        <f>IF(IF(O440="-","Yes",O440)="Yes","Yes",IF(N440='Policy Clause Build'!C$5,"Yes","No"))</f>
        <v>Yes</v>
      </c>
      <c r="T440" s="11" t="s">
        <v>17</v>
      </c>
      <c r="U440" s="11" t="s">
        <v>17</v>
      </c>
      <c r="W440" s="0" t="e">
        <f t="shared" si="12" ca="1"/>
        <v>#VALUE!</v>
      </c>
      <c r="X440" s="0" t="e">
        <f t="shared" si="13" ca="1"/>
        <v>#VALUE!</v>
      </c>
    </row>
    <row r="441">
      <c r="B441" s="18"/>
      <c r="C441" s="11"/>
      <c r="D441" s="19"/>
      <c r="E441" s="11"/>
      <c r="F441" s="42"/>
      <c r="G441" s="11" t="s">
        <v>17</v>
      </c>
      <c r="I441" s="11" t="s">
        <v>17</v>
      </c>
      <c r="J441" s="11" t="s">
        <v>17</v>
      </c>
      <c r="K441" s="11" t="s">
        <v>17</v>
      </c>
      <c r="L441" s="11" t="s">
        <v>17</v>
      </c>
      <c r="M441" s="11" t="s">
        <v>17</v>
      </c>
      <c r="N441" s="11" t="s">
        <v>17</v>
      </c>
      <c r="O441" s="11" t="s">
        <v>17</v>
      </c>
      <c r="P441" s="10" t="str">
        <f>IF(I441="-",'Policy Clause Build'!C$2,'Configuration Area'!I441)</f>
        <v>AR</v>
      </c>
      <c r="Q441" s="10" t="str">
        <f>IF(IF(K441="-","Yes",K441)="Yes",'Policy Clause Build'!C$3,IF(J441="-",'Policy Clause Build'!C$3,IF(ISNUMBER(SEARCH('Policy Clause Build'!C$3,'Configuration Area'!J441))=TRUE,'Policy Clause Build'!C$3,'Configuration Area'!J441)))</f>
        <v>Air</v>
      </c>
      <c r="R441" s="10" t="str">
        <f>IF(IF(M441="-","Yes",M441)="Yes",'Policy Clause Build'!C$4,IF(L441="-",'Policy Clause Build'!C$4,'Configuration Area'!L441))</f>
        <v>Dry</v>
      </c>
      <c r="S441" s="10" t="str">
        <f>IF(IF(O441="-","Yes",O441)="Yes","Yes",IF(N441='Policy Clause Build'!C$5,"Yes","No"))</f>
        <v>Yes</v>
      </c>
      <c r="T441" s="11" t="s">
        <v>17</v>
      </c>
      <c r="U441" s="11" t="s">
        <v>17</v>
      </c>
      <c r="W441" s="0" t="e">
        <f t="shared" si="12" ca="1"/>
        <v>#VALUE!</v>
      </c>
      <c r="X441" s="0" t="e">
        <f t="shared" si="13" ca="1"/>
        <v>#VALUE!</v>
      </c>
    </row>
    <row r="442">
      <c r="B442" s="18"/>
      <c r="C442" s="11"/>
      <c r="D442" s="19"/>
      <c r="E442" s="11"/>
      <c r="F442" s="42"/>
      <c r="G442" s="11" t="s">
        <v>17</v>
      </c>
      <c r="I442" s="11" t="s">
        <v>17</v>
      </c>
      <c r="J442" s="11" t="s">
        <v>17</v>
      </c>
      <c r="K442" s="11" t="s">
        <v>17</v>
      </c>
      <c r="L442" s="11" t="s">
        <v>17</v>
      </c>
      <c r="M442" s="11" t="s">
        <v>17</v>
      </c>
      <c r="N442" s="11" t="s">
        <v>17</v>
      </c>
      <c r="O442" s="11" t="s">
        <v>17</v>
      </c>
      <c r="P442" s="10" t="str">
        <f>IF(I442="-",'Policy Clause Build'!C$2,'Configuration Area'!I442)</f>
        <v>AR</v>
      </c>
      <c r="Q442" s="10" t="str">
        <f>IF(IF(K442="-","Yes",K442)="Yes",'Policy Clause Build'!C$3,IF(J442="-",'Policy Clause Build'!C$3,IF(ISNUMBER(SEARCH('Policy Clause Build'!C$3,'Configuration Area'!J442))=TRUE,'Policy Clause Build'!C$3,'Configuration Area'!J442)))</f>
        <v>Air</v>
      </c>
      <c r="R442" s="10" t="str">
        <f>IF(IF(M442="-","Yes",M442)="Yes",'Policy Clause Build'!C$4,IF(L442="-",'Policy Clause Build'!C$4,'Configuration Area'!L442))</f>
        <v>Dry</v>
      </c>
      <c r="S442" s="10" t="str">
        <f>IF(IF(O442="-","Yes",O442)="Yes","Yes",IF(N442='Policy Clause Build'!C$5,"Yes","No"))</f>
        <v>Yes</v>
      </c>
      <c r="T442" s="11" t="s">
        <v>17</v>
      </c>
      <c r="U442" s="11" t="s">
        <v>17</v>
      </c>
      <c r="W442" s="0" t="e">
        <f t="shared" si="12" ca="1"/>
        <v>#VALUE!</v>
      </c>
      <c r="X442" s="0" t="e">
        <f t="shared" si="13" ca="1"/>
        <v>#VALUE!</v>
      </c>
    </row>
    <row r="443">
      <c r="B443" s="18"/>
      <c r="C443" s="11"/>
      <c r="D443" s="19"/>
      <c r="E443" s="11"/>
      <c r="F443" s="42"/>
      <c r="G443" s="11" t="s">
        <v>17</v>
      </c>
      <c r="I443" s="11" t="s">
        <v>17</v>
      </c>
      <c r="J443" s="11" t="s">
        <v>17</v>
      </c>
      <c r="K443" s="11" t="s">
        <v>17</v>
      </c>
      <c r="L443" s="11" t="s">
        <v>17</v>
      </c>
      <c r="M443" s="11" t="s">
        <v>17</v>
      </c>
      <c r="N443" s="11" t="s">
        <v>17</v>
      </c>
      <c r="O443" s="11" t="s">
        <v>17</v>
      </c>
      <c r="P443" s="10" t="str">
        <f>IF(I443="-",'Policy Clause Build'!C$2,'Configuration Area'!I443)</f>
        <v>AR</v>
      </c>
      <c r="Q443" s="10" t="str">
        <f>IF(IF(K443="-","Yes",K443)="Yes",'Policy Clause Build'!C$3,IF(J443="-",'Policy Clause Build'!C$3,IF(ISNUMBER(SEARCH('Policy Clause Build'!C$3,'Configuration Area'!J443))=TRUE,'Policy Clause Build'!C$3,'Configuration Area'!J443)))</f>
        <v>Air</v>
      </c>
      <c r="R443" s="10" t="str">
        <f>IF(IF(M443="-","Yes",M443)="Yes",'Policy Clause Build'!C$4,IF(L443="-",'Policy Clause Build'!C$4,'Configuration Area'!L443))</f>
        <v>Dry</v>
      </c>
      <c r="S443" s="10" t="str">
        <f>IF(IF(O443="-","Yes",O443)="Yes","Yes",IF(N443='Policy Clause Build'!C$5,"Yes","No"))</f>
        <v>Yes</v>
      </c>
      <c r="T443" s="11" t="s">
        <v>17</v>
      </c>
      <c r="U443" s="11" t="s">
        <v>17</v>
      </c>
      <c r="W443" s="0" t="e">
        <f t="shared" si="12" ca="1"/>
        <v>#VALUE!</v>
      </c>
      <c r="X443" s="0" t="e">
        <f t="shared" si="13" ca="1"/>
        <v>#VALUE!</v>
      </c>
    </row>
    <row r="444">
      <c r="B444" s="18"/>
      <c r="C444" s="11"/>
      <c r="D444" s="19"/>
      <c r="E444" s="11"/>
      <c r="F444" s="42"/>
      <c r="G444" s="11" t="s">
        <v>17</v>
      </c>
      <c r="I444" s="11" t="s">
        <v>17</v>
      </c>
      <c r="J444" s="11" t="s">
        <v>17</v>
      </c>
      <c r="K444" s="11" t="s">
        <v>17</v>
      </c>
      <c r="L444" s="11" t="s">
        <v>17</v>
      </c>
      <c r="M444" s="11" t="s">
        <v>17</v>
      </c>
      <c r="N444" s="11" t="s">
        <v>17</v>
      </c>
      <c r="O444" s="11" t="s">
        <v>17</v>
      </c>
      <c r="P444" s="10" t="str">
        <f>IF(I444="-",'Policy Clause Build'!C$2,'Configuration Area'!I444)</f>
        <v>AR</v>
      </c>
      <c r="Q444" s="10" t="str">
        <f>IF(IF(K444="-","Yes",K444)="Yes",'Policy Clause Build'!C$3,IF(J444="-",'Policy Clause Build'!C$3,IF(ISNUMBER(SEARCH('Policy Clause Build'!C$3,'Configuration Area'!J444))=TRUE,'Policy Clause Build'!C$3,'Configuration Area'!J444)))</f>
        <v>Air</v>
      </c>
      <c r="R444" s="10" t="str">
        <f>IF(IF(M444="-","Yes",M444)="Yes",'Policy Clause Build'!C$4,IF(L444="-",'Policy Clause Build'!C$4,'Configuration Area'!L444))</f>
        <v>Dry</v>
      </c>
      <c r="S444" s="10" t="str">
        <f>IF(IF(O444="-","Yes",O444)="Yes","Yes",IF(N444='Policy Clause Build'!C$5,"Yes","No"))</f>
        <v>Yes</v>
      </c>
      <c r="T444" s="11" t="s">
        <v>17</v>
      </c>
      <c r="U444" s="11" t="s">
        <v>17</v>
      </c>
      <c r="W444" s="0" t="e">
        <f t="shared" si="12" ca="1"/>
        <v>#VALUE!</v>
      </c>
      <c r="X444" s="0" t="e">
        <f t="shared" si="13" ca="1"/>
        <v>#VALUE!</v>
      </c>
    </row>
    <row r="445">
      <c r="B445" s="18"/>
      <c r="C445" s="11"/>
      <c r="D445" s="19"/>
      <c r="E445" s="11"/>
      <c r="F445" s="42"/>
      <c r="G445" s="11" t="s">
        <v>17</v>
      </c>
      <c r="I445" s="11" t="s">
        <v>17</v>
      </c>
      <c r="J445" s="11" t="s">
        <v>17</v>
      </c>
      <c r="K445" s="11" t="s">
        <v>17</v>
      </c>
      <c r="L445" s="11" t="s">
        <v>17</v>
      </c>
      <c r="M445" s="11" t="s">
        <v>17</v>
      </c>
      <c r="N445" s="11" t="s">
        <v>17</v>
      </c>
      <c r="O445" s="11" t="s">
        <v>17</v>
      </c>
      <c r="P445" s="10" t="str">
        <f>IF(I445="-",'Policy Clause Build'!C$2,'Configuration Area'!I445)</f>
        <v>AR</v>
      </c>
      <c r="Q445" s="10" t="str">
        <f>IF(IF(K445="-","Yes",K445)="Yes",'Policy Clause Build'!C$3,IF(J445="-",'Policy Clause Build'!C$3,IF(ISNUMBER(SEARCH('Policy Clause Build'!C$3,'Configuration Area'!J445))=TRUE,'Policy Clause Build'!C$3,'Configuration Area'!J445)))</f>
        <v>Air</v>
      </c>
      <c r="R445" s="10" t="str">
        <f>IF(IF(M445="-","Yes",M445)="Yes",'Policy Clause Build'!C$4,IF(L445="-",'Policy Clause Build'!C$4,'Configuration Area'!L445))</f>
        <v>Dry</v>
      </c>
      <c r="S445" s="10" t="str">
        <f>IF(IF(O445="-","Yes",O445)="Yes","Yes",IF(N445='Policy Clause Build'!C$5,"Yes","No"))</f>
        <v>Yes</v>
      </c>
      <c r="T445" s="11" t="s">
        <v>17</v>
      </c>
      <c r="U445" s="11" t="s">
        <v>17</v>
      </c>
      <c r="W445" s="0" t="e">
        <f t="shared" si="12" ca="1"/>
        <v>#VALUE!</v>
      </c>
      <c r="X445" s="0" t="e">
        <f t="shared" si="13" ca="1"/>
        <v>#VALUE!</v>
      </c>
    </row>
    <row r="446">
      <c r="B446" s="18"/>
      <c r="C446" s="11"/>
      <c r="D446" s="19"/>
      <c r="E446" s="11"/>
      <c r="F446" s="42"/>
      <c r="G446" s="11" t="s">
        <v>17</v>
      </c>
      <c r="I446" s="11" t="s">
        <v>17</v>
      </c>
      <c r="J446" s="11" t="s">
        <v>17</v>
      </c>
      <c r="K446" s="11" t="s">
        <v>17</v>
      </c>
      <c r="L446" s="11" t="s">
        <v>17</v>
      </c>
      <c r="M446" s="11" t="s">
        <v>17</v>
      </c>
      <c r="N446" s="11" t="s">
        <v>17</v>
      </c>
      <c r="O446" s="11" t="s">
        <v>17</v>
      </c>
      <c r="P446" s="10" t="str">
        <f>IF(I446="-",'Policy Clause Build'!C$2,'Configuration Area'!I446)</f>
        <v>AR</v>
      </c>
      <c r="Q446" s="10" t="str">
        <f>IF(IF(K446="-","Yes",K446)="Yes",'Policy Clause Build'!C$3,IF(J446="-",'Policy Clause Build'!C$3,IF(ISNUMBER(SEARCH('Policy Clause Build'!C$3,'Configuration Area'!J446))=TRUE,'Policy Clause Build'!C$3,'Configuration Area'!J446)))</f>
        <v>Air</v>
      </c>
      <c r="R446" s="10" t="str">
        <f>IF(IF(M446="-","Yes",M446)="Yes",'Policy Clause Build'!C$4,IF(L446="-",'Policy Clause Build'!C$4,'Configuration Area'!L446))</f>
        <v>Dry</v>
      </c>
      <c r="S446" s="10" t="str">
        <f>IF(IF(O446="-","Yes",O446)="Yes","Yes",IF(N446='Policy Clause Build'!C$5,"Yes","No"))</f>
        <v>Yes</v>
      </c>
      <c r="T446" s="11" t="s">
        <v>17</v>
      </c>
      <c r="U446" s="11" t="s">
        <v>17</v>
      </c>
      <c r="W446" s="0" t="e">
        <f t="shared" si="12" ca="1"/>
        <v>#VALUE!</v>
      </c>
      <c r="X446" s="0" t="e">
        <f t="shared" si="13" ca="1"/>
        <v>#VALUE!</v>
      </c>
    </row>
    <row r="447">
      <c r="B447" s="18"/>
      <c r="C447" s="11"/>
      <c r="D447" s="19"/>
      <c r="E447" s="11"/>
      <c r="F447" s="42"/>
      <c r="G447" s="11" t="s">
        <v>17</v>
      </c>
      <c r="I447" s="11" t="s">
        <v>17</v>
      </c>
      <c r="J447" s="11" t="s">
        <v>17</v>
      </c>
      <c r="K447" s="11" t="s">
        <v>17</v>
      </c>
      <c r="L447" s="11" t="s">
        <v>17</v>
      </c>
      <c r="M447" s="11" t="s">
        <v>17</v>
      </c>
      <c r="N447" s="11" t="s">
        <v>17</v>
      </c>
      <c r="O447" s="11" t="s">
        <v>17</v>
      </c>
      <c r="P447" s="10" t="str">
        <f>IF(I447="-",'Policy Clause Build'!C$2,'Configuration Area'!I447)</f>
        <v>AR</v>
      </c>
      <c r="Q447" s="10" t="str">
        <f>IF(IF(K447="-","Yes",K447)="Yes",'Policy Clause Build'!C$3,IF(J447="-",'Policy Clause Build'!C$3,IF(ISNUMBER(SEARCH('Policy Clause Build'!C$3,'Configuration Area'!J447))=TRUE,'Policy Clause Build'!C$3,'Configuration Area'!J447)))</f>
        <v>Air</v>
      </c>
      <c r="R447" s="10" t="str">
        <f>IF(IF(M447="-","Yes",M447)="Yes",'Policy Clause Build'!C$4,IF(L447="-",'Policy Clause Build'!C$4,'Configuration Area'!L447))</f>
        <v>Dry</v>
      </c>
      <c r="S447" s="10" t="str">
        <f>IF(IF(O447="-","Yes",O447)="Yes","Yes",IF(N447='Policy Clause Build'!C$5,"Yes","No"))</f>
        <v>Yes</v>
      </c>
      <c r="T447" s="11" t="s">
        <v>17</v>
      </c>
      <c r="U447" s="11" t="s">
        <v>17</v>
      </c>
      <c r="W447" s="0" t="e">
        <f t="shared" si="12" ca="1"/>
        <v>#VALUE!</v>
      </c>
      <c r="X447" s="0" t="e">
        <f t="shared" si="13" ca="1"/>
        <v>#VALUE!</v>
      </c>
    </row>
    <row r="448">
      <c r="B448" s="18"/>
      <c r="C448" s="11"/>
      <c r="D448" s="19"/>
      <c r="E448" s="11"/>
      <c r="F448" s="42"/>
      <c r="G448" s="11" t="s">
        <v>17</v>
      </c>
      <c r="I448" s="11" t="s">
        <v>17</v>
      </c>
      <c r="J448" s="11" t="s">
        <v>17</v>
      </c>
      <c r="K448" s="11" t="s">
        <v>17</v>
      </c>
      <c r="L448" s="11" t="s">
        <v>17</v>
      </c>
      <c r="M448" s="11" t="s">
        <v>17</v>
      </c>
      <c r="N448" s="11" t="s">
        <v>17</v>
      </c>
      <c r="O448" s="11" t="s">
        <v>17</v>
      </c>
      <c r="P448" s="10" t="str">
        <f>IF(I448="-",'Policy Clause Build'!C$2,'Configuration Area'!I448)</f>
        <v>AR</v>
      </c>
      <c r="Q448" s="10" t="str">
        <f>IF(IF(K448="-","Yes",K448)="Yes",'Policy Clause Build'!C$3,IF(J448="-",'Policy Clause Build'!C$3,IF(ISNUMBER(SEARCH('Policy Clause Build'!C$3,'Configuration Area'!J448))=TRUE,'Policy Clause Build'!C$3,'Configuration Area'!J448)))</f>
        <v>Air</v>
      </c>
      <c r="R448" s="10" t="str">
        <f>IF(IF(M448="-","Yes",M448)="Yes",'Policy Clause Build'!C$4,IF(L448="-",'Policy Clause Build'!C$4,'Configuration Area'!L448))</f>
        <v>Dry</v>
      </c>
      <c r="S448" s="10" t="str">
        <f>IF(IF(O448="-","Yes",O448)="Yes","Yes",IF(N448='Policy Clause Build'!C$5,"Yes","No"))</f>
        <v>Yes</v>
      </c>
      <c r="T448" s="11" t="s">
        <v>17</v>
      </c>
      <c r="U448" s="11" t="s">
        <v>17</v>
      </c>
      <c r="W448" s="0" t="e">
        <f t="shared" si="12" ca="1"/>
        <v>#VALUE!</v>
      </c>
      <c r="X448" s="0" t="e">
        <f t="shared" si="13" ca="1"/>
        <v>#VALUE!</v>
      </c>
    </row>
    <row r="449">
      <c r="B449" s="18"/>
      <c r="C449" s="11"/>
      <c r="D449" s="19"/>
      <c r="E449" s="11"/>
      <c r="F449" s="42"/>
      <c r="G449" s="11" t="s">
        <v>17</v>
      </c>
      <c r="I449" s="11" t="s">
        <v>17</v>
      </c>
      <c r="J449" s="11" t="s">
        <v>17</v>
      </c>
      <c r="K449" s="11" t="s">
        <v>17</v>
      </c>
      <c r="L449" s="11" t="s">
        <v>17</v>
      </c>
      <c r="M449" s="11" t="s">
        <v>17</v>
      </c>
      <c r="N449" s="11" t="s">
        <v>17</v>
      </c>
      <c r="O449" s="11" t="s">
        <v>17</v>
      </c>
      <c r="P449" s="10" t="str">
        <f>IF(I449="-",'Policy Clause Build'!C$2,'Configuration Area'!I449)</f>
        <v>AR</v>
      </c>
      <c r="Q449" s="10" t="str">
        <f>IF(IF(K449="-","Yes",K449)="Yes",'Policy Clause Build'!C$3,IF(J449="-",'Policy Clause Build'!C$3,IF(ISNUMBER(SEARCH('Policy Clause Build'!C$3,'Configuration Area'!J449))=TRUE,'Policy Clause Build'!C$3,'Configuration Area'!J449)))</f>
        <v>Air</v>
      </c>
      <c r="R449" s="10" t="str">
        <f>IF(IF(M449="-","Yes",M449)="Yes",'Policy Clause Build'!C$4,IF(L449="-",'Policy Clause Build'!C$4,'Configuration Area'!L449))</f>
        <v>Dry</v>
      </c>
      <c r="S449" s="10" t="str">
        <f>IF(IF(O449="-","Yes",O449)="Yes","Yes",IF(N449='Policy Clause Build'!C$5,"Yes","No"))</f>
        <v>Yes</v>
      </c>
      <c r="T449" s="11" t="s">
        <v>17</v>
      </c>
      <c r="U449" s="11" t="s">
        <v>17</v>
      </c>
      <c r="W449" s="0" t="e">
        <f t="shared" si="12" ca="1"/>
        <v>#VALUE!</v>
      </c>
      <c r="X449" s="0" t="e">
        <f t="shared" si="13" ca="1"/>
        <v>#VALUE!</v>
      </c>
    </row>
    <row r="450">
      <c r="B450" s="18"/>
      <c r="C450" s="11"/>
      <c r="D450" s="19"/>
      <c r="E450" s="11"/>
      <c r="F450" s="42"/>
      <c r="G450" s="11" t="s">
        <v>17</v>
      </c>
      <c r="I450" s="11" t="s">
        <v>17</v>
      </c>
      <c r="J450" s="11" t="s">
        <v>17</v>
      </c>
      <c r="K450" s="11" t="s">
        <v>17</v>
      </c>
      <c r="L450" s="11" t="s">
        <v>17</v>
      </c>
      <c r="M450" s="11" t="s">
        <v>17</v>
      </c>
      <c r="N450" s="11" t="s">
        <v>17</v>
      </c>
      <c r="O450" s="11" t="s">
        <v>17</v>
      </c>
      <c r="P450" s="10" t="str">
        <f>IF(I450="-",'Policy Clause Build'!C$2,'Configuration Area'!I450)</f>
        <v>AR</v>
      </c>
      <c r="Q450" s="10" t="str">
        <f>IF(IF(K450="-","Yes",K450)="Yes",'Policy Clause Build'!C$3,IF(J450="-",'Policy Clause Build'!C$3,IF(ISNUMBER(SEARCH('Policy Clause Build'!C$3,'Configuration Area'!J450))=TRUE,'Policy Clause Build'!C$3,'Configuration Area'!J450)))</f>
        <v>Air</v>
      </c>
      <c r="R450" s="10" t="str">
        <f>IF(IF(M450="-","Yes",M450)="Yes",'Policy Clause Build'!C$4,IF(L450="-",'Policy Clause Build'!C$4,'Configuration Area'!L450))</f>
        <v>Dry</v>
      </c>
      <c r="S450" s="10" t="str">
        <f>IF(IF(O450="-","Yes",O450)="Yes","Yes",IF(N450='Policy Clause Build'!C$5,"Yes","No"))</f>
        <v>Yes</v>
      </c>
      <c r="T450" s="11" t="s">
        <v>17</v>
      </c>
      <c r="U450" s="11" t="s">
        <v>17</v>
      </c>
      <c r="W450" s="0" t="e">
        <f t="shared" si="12" ca="1"/>
        <v>#VALUE!</v>
      </c>
      <c r="X450" s="0" t="e">
        <f t="shared" si="13" ca="1"/>
        <v>#VALUE!</v>
      </c>
    </row>
    <row r="451">
      <c r="B451" s="18"/>
      <c r="C451" s="11"/>
      <c r="D451" s="19"/>
      <c r="E451" s="11"/>
      <c r="F451" s="42"/>
      <c r="G451" s="11" t="s">
        <v>17</v>
      </c>
      <c r="I451" s="11" t="s">
        <v>17</v>
      </c>
      <c r="J451" s="11" t="s">
        <v>17</v>
      </c>
      <c r="K451" s="11" t="s">
        <v>17</v>
      </c>
      <c r="L451" s="11" t="s">
        <v>17</v>
      </c>
      <c r="M451" s="11" t="s">
        <v>17</v>
      </c>
      <c r="N451" s="11" t="s">
        <v>17</v>
      </c>
      <c r="O451" s="11" t="s">
        <v>17</v>
      </c>
      <c r="P451" s="10" t="str">
        <f>IF(I451="-",'Policy Clause Build'!C$2,'Configuration Area'!I451)</f>
        <v>AR</v>
      </c>
      <c r="Q451" s="10" t="str">
        <f>IF(IF(K451="-","Yes",K451)="Yes",'Policy Clause Build'!C$3,IF(J451="-",'Policy Clause Build'!C$3,IF(ISNUMBER(SEARCH('Policy Clause Build'!C$3,'Configuration Area'!J451))=TRUE,'Policy Clause Build'!C$3,'Configuration Area'!J451)))</f>
        <v>Air</v>
      </c>
      <c r="R451" s="10" t="str">
        <f>IF(IF(M451="-","Yes",M451)="Yes",'Policy Clause Build'!C$4,IF(L451="-",'Policy Clause Build'!C$4,'Configuration Area'!L451))</f>
        <v>Dry</v>
      </c>
      <c r="S451" s="10" t="str">
        <f>IF(IF(O451="-","Yes",O451)="Yes","Yes",IF(N451='Policy Clause Build'!C$5,"Yes","No"))</f>
        <v>Yes</v>
      </c>
      <c r="T451" s="11" t="s">
        <v>17</v>
      </c>
      <c r="U451" s="11" t="s">
        <v>17</v>
      </c>
      <c r="W451" s="0" t="e">
        <f t="shared" si="12" ca="1"/>
        <v>#VALUE!</v>
      </c>
      <c r="X451" s="0" t="e">
        <f t="shared" si="13" ca="1"/>
        <v>#VALUE!</v>
      </c>
    </row>
    <row r="452">
      <c r="B452" s="18"/>
      <c r="C452" s="11"/>
      <c r="D452" s="19"/>
      <c r="E452" s="11"/>
      <c r="F452" s="42"/>
      <c r="G452" s="11" t="s">
        <v>17</v>
      </c>
      <c r="I452" s="11" t="s">
        <v>17</v>
      </c>
      <c r="J452" s="11" t="s">
        <v>17</v>
      </c>
      <c r="K452" s="11" t="s">
        <v>17</v>
      </c>
      <c r="L452" s="11" t="s">
        <v>17</v>
      </c>
      <c r="M452" s="11" t="s">
        <v>17</v>
      </c>
      <c r="N452" s="11" t="s">
        <v>17</v>
      </c>
      <c r="O452" s="11" t="s">
        <v>17</v>
      </c>
      <c r="P452" s="10" t="str">
        <f>IF(I452="-",'Policy Clause Build'!C$2,'Configuration Area'!I452)</f>
        <v>AR</v>
      </c>
      <c r="Q452" s="10" t="str">
        <f>IF(IF(K452="-","Yes",K452)="Yes",'Policy Clause Build'!C$3,IF(J452="-",'Policy Clause Build'!C$3,IF(ISNUMBER(SEARCH('Policy Clause Build'!C$3,'Configuration Area'!J452))=TRUE,'Policy Clause Build'!C$3,'Configuration Area'!J452)))</f>
        <v>Air</v>
      </c>
      <c r="R452" s="10" t="str">
        <f>IF(IF(M452="-","Yes",M452)="Yes",'Policy Clause Build'!C$4,IF(L452="-",'Policy Clause Build'!C$4,'Configuration Area'!L452))</f>
        <v>Dry</v>
      </c>
      <c r="S452" s="10" t="str">
        <f>IF(IF(O452="-","Yes",O452)="Yes","Yes",IF(N452='Policy Clause Build'!C$5,"Yes","No"))</f>
        <v>Yes</v>
      </c>
      <c r="T452" s="11" t="s">
        <v>17</v>
      </c>
      <c r="U452" s="11" t="s">
        <v>17</v>
      </c>
      <c r="W452" s="0" t="e">
        <f t="shared" si="12" ca="1"/>
        <v>#VALUE!</v>
      </c>
      <c r="X452" s="0" t="e">
        <f t="shared" si="13" ca="1"/>
        <v>#VALUE!</v>
      </c>
    </row>
    <row r="453">
      <c r="B453" s="18"/>
      <c r="C453" s="11"/>
      <c r="D453" s="19"/>
      <c r="E453" s="11"/>
      <c r="F453" s="42"/>
      <c r="G453" s="11" t="s">
        <v>17</v>
      </c>
      <c r="I453" s="11" t="s">
        <v>17</v>
      </c>
      <c r="J453" s="11" t="s">
        <v>17</v>
      </c>
      <c r="K453" s="11" t="s">
        <v>17</v>
      </c>
      <c r="L453" s="11" t="s">
        <v>17</v>
      </c>
      <c r="M453" s="11" t="s">
        <v>17</v>
      </c>
      <c r="N453" s="11" t="s">
        <v>17</v>
      </c>
      <c r="O453" s="11" t="s">
        <v>17</v>
      </c>
      <c r="P453" s="10" t="str">
        <f>IF(I453="-",'Policy Clause Build'!C$2,'Configuration Area'!I453)</f>
        <v>AR</v>
      </c>
      <c r="Q453" s="10" t="str">
        <f>IF(IF(K453="-","Yes",K453)="Yes",'Policy Clause Build'!C$3,IF(J453="-",'Policy Clause Build'!C$3,IF(ISNUMBER(SEARCH('Policy Clause Build'!C$3,'Configuration Area'!J453))=TRUE,'Policy Clause Build'!C$3,'Configuration Area'!J453)))</f>
        <v>Air</v>
      </c>
      <c r="R453" s="10" t="str">
        <f>IF(IF(M453="-","Yes",M453)="Yes",'Policy Clause Build'!C$4,IF(L453="-",'Policy Clause Build'!C$4,'Configuration Area'!L453))</f>
        <v>Dry</v>
      </c>
      <c r="S453" s="10" t="str">
        <f>IF(IF(O453="-","Yes",O453)="Yes","Yes",IF(N453='Policy Clause Build'!C$5,"Yes","No"))</f>
        <v>Yes</v>
      </c>
      <c r="T453" s="11" t="s">
        <v>17</v>
      </c>
      <c r="U453" s="11" t="s">
        <v>17</v>
      </c>
      <c r="W453" s="0" t="e">
        <f t="shared" si="12" ca="1"/>
        <v>#VALUE!</v>
      </c>
      <c r="X453" s="0" t="e">
        <f t="shared" si="13" ca="1"/>
        <v>#VALUE!</v>
      </c>
    </row>
    <row r="454">
      <c r="B454" s="18"/>
      <c r="C454" s="11"/>
      <c r="D454" s="19"/>
      <c r="E454" s="11"/>
      <c r="F454" s="42"/>
      <c r="G454" s="11" t="s">
        <v>17</v>
      </c>
      <c r="I454" s="11" t="s">
        <v>17</v>
      </c>
      <c r="J454" s="11" t="s">
        <v>17</v>
      </c>
      <c r="K454" s="11" t="s">
        <v>17</v>
      </c>
      <c r="L454" s="11" t="s">
        <v>17</v>
      </c>
      <c r="M454" s="11" t="s">
        <v>17</v>
      </c>
      <c r="N454" s="11" t="s">
        <v>17</v>
      </c>
      <c r="O454" s="11" t="s">
        <v>17</v>
      </c>
      <c r="P454" s="10" t="str">
        <f>IF(I454="-",'Policy Clause Build'!C$2,'Configuration Area'!I454)</f>
        <v>AR</v>
      </c>
      <c r="Q454" s="10" t="str">
        <f>IF(IF(K454="-","Yes",K454)="Yes",'Policy Clause Build'!C$3,IF(J454="-",'Policy Clause Build'!C$3,IF(ISNUMBER(SEARCH('Policy Clause Build'!C$3,'Configuration Area'!J454))=TRUE,'Policy Clause Build'!C$3,'Configuration Area'!J454)))</f>
        <v>Air</v>
      </c>
      <c r="R454" s="10" t="str">
        <f>IF(IF(M454="-","Yes",M454)="Yes",'Policy Clause Build'!C$4,IF(L454="-",'Policy Clause Build'!C$4,'Configuration Area'!L454))</f>
        <v>Dry</v>
      </c>
      <c r="S454" s="10" t="str">
        <f>IF(IF(O454="-","Yes",O454)="Yes","Yes",IF(N454='Policy Clause Build'!C$5,"Yes","No"))</f>
        <v>Yes</v>
      </c>
      <c r="T454" s="11" t="s">
        <v>17</v>
      </c>
      <c r="U454" s="11" t="s">
        <v>17</v>
      </c>
      <c r="W454" s="0" t="e">
        <f ref="W454:W517" t="shared" si="14" ca="1">IFERROR(MATCH("Yes",INDIRECT(CONCATENATE("T",W453+1,":T$1002"),TRUE),0)+W453,"")</f>
        <v>#VALUE!</v>
      </c>
      <c r="X454" s="0" t="e">
        <f ref="X454:X517" t="shared" si="15" ca="1">IFERROR(MATCH("Yes",INDIRECT(CONCATENATE("G",X453+1,":G$1002"),TRUE),0)+X453,"")</f>
        <v>#VALUE!</v>
      </c>
    </row>
    <row r="455">
      <c r="B455" s="18"/>
      <c r="C455" s="11"/>
      <c r="D455" s="19"/>
      <c r="E455" s="11"/>
      <c r="F455" s="42"/>
      <c r="G455" s="11" t="s">
        <v>17</v>
      </c>
      <c r="I455" s="11" t="s">
        <v>17</v>
      </c>
      <c r="J455" s="11" t="s">
        <v>17</v>
      </c>
      <c r="K455" s="11" t="s">
        <v>17</v>
      </c>
      <c r="L455" s="11" t="s">
        <v>17</v>
      </c>
      <c r="M455" s="11" t="s">
        <v>17</v>
      </c>
      <c r="N455" s="11" t="s">
        <v>17</v>
      </c>
      <c r="O455" s="11" t="s">
        <v>17</v>
      </c>
      <c r="P455" s="10" t="str">
        <f>IF(I455="-",'Policy Clause Build'!C$2,'Configuration Area'!I455)</f>
        <v>AR</v>
      </c>
      <c r="Q455" s="10" t="str">
        <f>IF(IF(K455="-","Yes",K455)="Yes",'Policy Clause Build'!C$3,IF(J455="-",'Policy Clause Build'!C$3,IF(ISNUMBER(SEARCH('Policy Clause Build'!C$3,'Configuration Area'!J455))=TRUE,'Policy Clause Build'!C$3,'Configuration Area'!J455)))</f>
        <v>Air</v>
      </c>
      <c r="R455" s="10" t="str">
        <f>IF(IF(M455="-","Yes",M455)="Yes",'Policy Clause Build'!C$4,IF(L455="-",'Policy Clause Build'!C$4,'Configuration Area'!L455))</f>
        <v>Dry</v>
      </c>
      <c r="S455" s="10" t="str">
        <f>IF(IF(O455="-","Yes",O455)="Yes","Yes",IF(N455='Policy Clause Build'!C$5,"Yes","No"))</f>
        <v>Yes</v>
      </c>
      <c r="T455" s="11" t="s">
        <v>17</v>
      </c>
      <c r="U455" s="11" t="s">
        <v>17</v>
      </c>
      <c r="W455" s="0" t="e">
        <f t="shared" si="14" ca="1"/>
        <v>#VALUE!</v>
      </c>
      <c r="X455" s="0" t="e">
        <f t="shared" si="15" ca="1"/>
        <v>#VALUE!</v>
      </c>
    </row>
    <row r="456">
      <c r="B456" s="18"/>
      <c r="C456" s="11"/>
      <c r="D456" s="19"/>
      <c r="E456" s="11"/>
      <c r="F456" s="42"/>
      <c r="G456" s="11" t="s">
        <v>17</v>
      </c>
      <c r="I456" s="11" t="s">
        <v>17</v>
      </c>
      <c r="J456" s="11" t="s">
        <v>17</v>
      </c>
      <c r="K456" s="11" t="s">
        <v>17</v>
      </c>
      <c r="L456" s="11" t="s">
        <v>17</v>
      </c>
      <c r="M456" s="11" t="s">
        <v>17</v>
      </c>
      <c r="N456" s="11" t="s">
        <v>17</v>
      </c>
      <c r="O456" s="11" t="s">
        <v>17</v>
      </c>
      <c r="P456" s="10" t="str">
        <f>IF(I456="-",'Policy Clause Build'!C$2,'Configuration Area'!I456)</f>
        <v>AR</v>
      </c>
      <c r="Q456" s="10" t="str">
        <f>IF(IF(K456="-","Yes",K456)="Yes",'Policy Clause Build'!C$3,IF(J456="-",'Policy Clause Build'!C$3,IF(ISNUMBER(SEARCH('Policy Clause Build'!C$3,'Configuration Area'!J456))=TRUE,'Policy Clause Build'!C$3,'Configuration Area'!J456)))</f>
        <v>Air</v>
      </c>
      <c r="R456" s="10" t="str">
        <f>IF(IF(M456="-","Yes",M456)="Yes",'Policy Clause Build'!C$4,IF(L456="-",'Policy Clause Build'!C$4,'Configuration Area'!L456))</f>
        <v>Dry</v>
      </c>
      <c r="S456" s="10" t="str">
        <f>IF(IF(O456="-","Yes",O456)="Yes","Yes",IF(N456='Policy Clause Build'!C$5,"Yes","No"))</f>
        <v>Yes</v>
      </c>
      <c r="T456" s="11" t="s">
        <v>17</v>
      </c>
      <c r="U456" s="11" t="s">
        <v>17</v>
      </c>
      <c r="W456" s="0" t="e">
        <f t="shared" si="14" ca="1"/>
        <v>#VALUE!</v>
      </c>
      <c r="X456" s="0" t="e">
        <f t="shared" si="15" ca="1"/>
        <v>#VALUE!</v>
      </c>
    </row>
    <row r="457">
      <c r="B457" s="18"/>
      <c r="C457" s="11"/>
      <c r="D457" s="19"/>
      <c r="E457" s="11"/>
      <c r="F457" s="42"/>
      <c r="G457" s="11" t="s">
        <v>17</v>
      </c>
      <c r="I457" s="11" t="s">
        <v>17</v>
      </c>
      <c r="J457" s="11" t="s">
        <v>17</v>
      </c>
      <c r="K457" s="11" t="s">
        <v>17</v>
      </c>
      <c r="L457" s="11" t="s">
        <v>17</v>
      </c>
      <c r="M457" s="11" t="s">
        <v>17</v>
      </c>
      <c r="N457" s="11" t="s">
        <v>17</v>
      </c>
      <c r="O457" s="11" t="s">
        <v>17</v>
      </c>
      <c r="P457" s="10" t="str">
        <f>IF(I457="-",'Policy Clause Build'!C$2,'Configuration Area'!I457)</f>
        <v>AR</v>
      </c>
      <c r="Q457" s="10" t="str">
        <f>IF(IF(K457="-","Yes",K457)="Yes",'Policy Clause Build'!C$3,IF(J457="-",'Policy Clause Build'!C$3,IF(ISNUMBER(SEARCH('Policy Clause Build'!C$3,'Configuration Area'!J457))=TRUE,'Policy Clause Build'!C$3,'Configuration Area'!J457)))</f>
        <v>Air</v>
      </c>
      <c r="R457" s="10" t="str">
        <f>IF(IF(M457="-","Yes",M457)="Yes",'Policy Clause Build'!C$4,IF(L457="-",'Policy Clause Build'!C$4,'Configuration Area'!L457))</f>
        <v>Dry</v>
      </c>
      <c r="S457" s="10" t="str">
        <f>IF(IF(O457="-","Yes",O457)="Yes","Yes",IF(N457='Policy Clause Build'!C$5,"Yes","No"))</f>
        <v>Yes</v>
      </c>
      <c r="T457" s="11" t="s">
        <v>17</v>
      </c>
      <c r="U457" s="11" t="s">
        <v>17</v>
      </c>
      <c r="W457" s="0" t="e">
        <f t="shared" si="14" ca="1"/>
        <v>#VALUE!</v>
      </c>
      <c r="X457" s="0" t="e">
        <f t="shared" si="15" ca="1"/>
        <v>#VALUE!</v>
      </c>
    </row>
    <row r="458">
      <c r="B458" s="18"/>
      <c r="C458" s="11"/>
      <c r="D458" s="19"/>
      <c r="E458" s="11"/>
      <c r="F458" s="42"/>
      <c r="G458" s="11" t="s">
        <v>17</v>
      </c>
      <c r="I458" s="11" t="s">
        <v>17</v>
      </c>
      <c r="J458" s="11" t="s">
        <v>17</v>
      </c>
      <c r="K458" s="11" t="s">
        <v>17</v>
      </c>
      <c r="L458" s="11" t="s">
        <v>17</v>
      </c>
      <c r="M458" s="11" t="s">
        <v>17</v>
      </c>
      <c r="N458" s="11" t="s">
        <v>17</v>
      </c>
      <c r="O458" s="11" t="s">
        <v>17</v>
      </c>
      <c r="P458" s="10" t="str">
        <f>IF(I458="-",'Policy Clause Build'!C$2,'Configuration Area'!I458)</f>
        <v>AR</v>
      </c>
      <c r="Q458" s="10" t="str">
        <f>IF(IF(K458="-","Yes",K458)="Yes",'Policy Clause Build'!C$3,IF(J458="-",'Policy Clause Build'!C$3,IF(ISNUMBER(SEARCH('Policy Clause Build'!C$3,'Configuration Area'!J458))=TRUE,'Policy Clause Build'!C$3,'Configuration Area'!J458)))</f>
        <v>Air</v>
      </c>
      <c r="R458" s="10" t="str">
        <f>IF(IF(M458="-","Yes",M458)="Yes",'Policy Clause Build'!C$4,IF(L458="-",'Policy Clause Build'!C$4,'Configuration Area'!L458))</f>
        <v>Dry</v>
      </c>
      <c r="S458" s="10" t="str">
        <f>IF(IF(O458="-","Yes",O458)="Yes","Yes",IF(N458='Policy Clause Build'!C$5,"Yes","No"))</f>
        <v>Yes</v>
      </c>
      <c r="T458" s="11" t="s">
        <v>17</v>
      </c>
      <c r="U458" s="11" t="s">
        <v>17</v>
      </c>
      <c r="W458" s="0" t="e">
        <f t="shared" si="14" ca="1"/>
        <v>#VALUE!</v>
      </c>
      <c r="X458" s="0" t="e">
        <f t="shared" si="15" ca="1"/>
        <v>#VALUE!</v>
      </c>
    </row>
    <row r="459">
      <c r="B459" s="18"/>
      <c r="C459" s="11"/>
      <c r="D459" s="19"/>
      <c r="E459" s="11"/>
      <c r="F459" s="42"/>
      <c r="G459" s="11" t="s">
        <v>17</v>
      </c>
      <c r="I459" s="11" t="s">
        <v>17</v>
      </c>
      <c r="J459" s="11" t="s">
        <v>17</v>
      </c>
      <c r="K459" s="11" t="s">
        <v>17</v>
      </c>
      <c r="L459" s="11" t="s">
        <v>17</v>
      </c>
      <c r="M459" s="11" t="s">
        <v>17</v>
      </c>
      <c r="N459" s="11" t="s">
        <v>17</v>
      </c>
      <c r="O459" s="11" t="s">
        <v>17</v>
      </c>
      <c r="P459" s="10" t="str">
        <f>IF(I459="-",'Policy Clause Build'!C$2,'Configuration Area'!I459)</f>
        <v>AR</v>
      </c>
      <c r="Q459" s="10" t="str">
        <f>IF(IF(K459="-","Yes",K459)="Yes",'Policy Clause Build'!C$3,IF(J459="-",'Policy Clause Build'!C$3,IF(ISNUMBER(SEARCH('Policy Clause Build'!C$3,'Configuration Area'!J459))=TRUE,'Policy Clause Build'!C$3,'Configuration Area'!J459)))</f>
        <v>Air</v>
      </c>
      <c r="R459" s="10" t="str">
        <f>IF(IF(M459="-","Yes",M459)="Yes",'Policy Clause Build'!C$4,IF(L459="-",'Policy Clause Build'!C$4,'Configuration Area'!L459))</f>
        <v>Dry</v>
      </c>
      <c r="S459" s="10" t="str">
        <f>IF(IF(O459="-","Yes",O459)="Yes","Yes",IF(N459='Policy Clause Build'!C$5,"Yes","No"))</f>
        <v>Yes</v>
      </c>
      <c r="T459" s="11" t="s">
        <v>17</v>
      </c>
      <c r="U459" s="11" t="s">
        <v>17</v>
      </c>
      <c r="W459" s="0" t="e">
        <f t="shared" si="14" ca="1"/>
        <v>#VALUE!</v>
      </c>
      <c r="X459" s="0" t="e">
        <f t="shared" si="15" ca="1"/>
        <v>#VALUE!</v>
      </c>
    </row>
    <row r="460">
      <c r="B460" s="18"/>
      <c r="C460" s="11"/>
      <c r="D460" s="19"/>
      <c r="E460" s="11"/>
      <c r="F460" s="42"/>
      <c r="G460" s="11" t="s">
        <v>17</v>
      </c>
      <c r="I460" s="11" t="s">
        <v>17</v>
      </c>
      <c r="J460" s="11" t="s">
        <v>17</v>
      </c>
      <c r="K460" s="11" t="s">
        <v>17</v>
      </c>
      <c r="L460" s="11" t="s">
        <v>17</v>
      </c>
      <c r="M460" s="11" t="s">
        <v>17</v>
      </c>
      <c r="N460" s="11" t="s">
        <v>17</v>
      </c>
      <c r="O460" s="11" t="s">
        <v>17</v>
      </c>
      <c r="P460" s="10" t="str">
        <f>IF(I460="-",'Policy Clause Build'!C$2,'Configuration Area'!I460)</f>
        <v>AR</v>
      </c>
      <c r="Q460" s="10" t="str">
        <f>IF(IF(K460="-","Yes",K460)="Yes",'Policy Clause Build'!C$3,IF(J460="-",'Policy Clause Build'!C$3,IF(ISNUMBER(SEARCH('Policy Clause Build'!C$3,'Configuration Area'!J460))=TRUE,'Policy Clause Build'!C$3,'Configuration Area'!J460)))</f>
        <v>Air</v>
      </c>
      <c r="R460" s="10" t="str">
        <f>IF(IF(M460="-","Yes",M460)="Yes",'Policy Clause Build'!C$4,IF(L460="-",'Policy Clause Build'!C$4,'Configuration Area'!L460))</f>
        <v>Dry</v>
      </c>
      <c r="S460" s="10" t="str">
        <f>IF(IF(O460="-","Yes",O460)="Yes","Yes",IF(N460='Policy Clause Build'!C$5,"Yes","No"))</f>
        <v>Yes</v>
      </c>
      <c r="T460" s="11" t="s">
        <v>17</v>
      </c>
      <c r="U460" s="11" t="s">
        <v>17</v>
      </c>
      <c r="W460" s="0" t="e">
        <f t="shared" si="14" ca="1"/>
        <v>#VALUE!</v>
      </c>
      <c r="X460" s="0" t="e">
        <f t="shared" si="15" ca="1"/>
        <v>#VALUE!</v>
      </c>
    </row>
    <row r="461">
      <c r="B461" s="18"/>
      <c r="C461" s="11"/>
      <c r="D461" s="19"/>
      <c r="E461" s="11"/>
      <c r="F461" s="42"/>
      <c r="G461" s="11" t="s">
        <v>17</v>
      </c>
      <c r="I461" s="11" t="s">
        <v>17</v>
      </c>
      <c r="J461" s="11" t="s">
        <v>17</v>
      </c>
      <c r="K461" s="11" t="s">
        <v>17</v>
      </c>
      <c r="L461" s="11" t="s">
        <v>17</v>
      </c>
      <c r="M461" s="11" t="s">
        <v>17</v>
      </c>
      <c r="N461" s="11" t="s">
        <v>17</v>
      </c>
      <c r="O461" s="11" t="s">
        <v>17</v>
      </c>
      <c r="P461" s="10" t="str">
        <f>IF(I461="-",'Policy Clause Build'!C$2,'Configuration Area'!I461)</f>
        <v>AR</v>
      </c>
      <c r="Q461" s="10" t="str">
        <f>IF(IF(K461="-","Yes",K461)="Yes",'Policy Clause Build'!C$3,IF(J461="-",'Policy Clause Build'!C$3,IF(ISNUMBER(SEARCH('Policy Clause Build'!C$3,'Configuration Area'!J461))=TRUE,'Policy Clause Build'!C$3,'Configuration Area'!J461)))</f>
        <v>Air</v>
      </c>
      <c r="R461" s="10" t="str">
        <f>IF(IF(M461="-","Yes",M461)="Yes",'Policy Clause Build'!C$4,IF(L461="-",'Policy Clause Build'!C$4,'Configuration Area'!L461))</f>
        <v>Dry</v>
      </c>
      <c r="S461" s="10" t="str">
        <f>IF(IF(O461="-","Yes",O461)="Yes","Yes",IF(N461='Policy Clause Build'!C$5,"Yes","No"))</f>
        <v>Yes</v>
      </c>
      <c r="T461" s="11" t="s">
        <v>17</v>
      </c>
      <c r="U461" s="11" t="s">
        <v>17</v>
      </c>
      <c r="W461" s="0" t="e">
        <f t="shared" si="14" ca="1"/>
        <v>#VALUE!</v>
      </c>
      <c r="X461" s="0" t="e">
        <f t="shared" si="15" ca="1"/>
        <v>#VALUE!</v>
      </c>
    </row>
    <row r="462">
      <c r="B462" s="18"/>
      <c r="C462" s="11"/>
      <c r="D462" s="19"/>
      <c r="E462" s="11"/>
      <c r="F462" s="42"/>
      <c r="G462" s="11" t="s">
        <v>17</v>
      </c>
      <c r="I462" s="11" t="s">
        <v>17</v>
      </c>
      <c r="J462" s="11" t="s">
        <v>17</v>
      </c>
      <c r="K462" s="11" t="s">
        <v>17</v>
      </c>
      <c r="L462" s="11" t="s">
        <v>17</v>
      </c>
      <c r="M462" s="11" t="s">
        <v>17</v>
      </c>
      <c r="N462" s="11" t="s">
        <v>17</v>
      </c>
      <c r="O462" s="11" t="s">
        <v>17</v>
      </c>
      <c r="P462" s="10" t="str">
        <f>IF(I462="-",'Policy Clause Build'!C$2,'Configuration Area'!I462)</f>
        <v>AR</v>
      </c>
      <c r="Q462" s="10" t="str">
        <f>IF(IF(K462="-","Yes",K462)="Yes",'Policy Clause Build'!C$3,IF(J462="-",'Policy Clause Build'!C$3,IF(ISNUMBER(SEARCH('Policy Clause Build'!C$3,'Configuration Area'!J462))=TRUE,'Policy Clause Build'!C$3,'Configuration Area'!J462)))</f>
        <v>Air</v>
      </c>
      <c r="R462" s="10" t="str">
        <f>IF(IF(M462="-","Yes",M462)="Yes",'Policy Clause Build'!C$4,IF(L462="-",'Policy Clause Build'!C$4,'Configuration Area'!L462))</f>
        <v>Dry</v>
      </c>
      <c r="S462" s="10" t="str">
        <f>IF(IF(O462="-","Yes",O462)="Yes","Yes",IF(N462='Policy Clause Build'!C$5,"Yes","No"))</f>
        <v>Yes</v>
      </c>
      <c r="T462" s="11" t="s">
        <v>17</v>
      </c>
      <c r="U462" s="11" t="s">
        <v>17</v>
      </c>
      <c r="W462" s="0" t="e">
        <f t="shared" si="14" ca="1"/>
        <v>#VALUE!</v>
      </c>
      <c r="X462" s="0" t="e">
        <f t="shared" si="15" ca="1"/>
        <v>#VALUE!</v>
      </c>
    </row>
    <row r="463">
      <c r="B463" s="18"/>
      <c r="C463" s="11"/>
      <c r="D463" s="19"/>
      <c r="E463" s="11"/>
      <c r="F463" s="42"/>
      <c r="G463" s="11" t="s">
        <v>17</v>
      </c>
      <c r="I463" s="11" t="s">
        <v>17</v>
      </c>
      <c r="J463" s="11" t="s">
        <v>17</v>
      </c>
      <c r="K463" s="11" t="s">
        <v>17</v>
      </c>
      <c r="L463" s="11" t="s">
        <v>17</v>
      </c>
      <c r="M463" s="11" t="s">
        <v>17</v>
      </c>
      <c r="N463" s="11" t="s">
        <v>17</v>
      </c>
      <c r="O463" s="11" t="s">
        <v>17</v>
      </c>
      <c r="P463" s="10" t="str">
        <f>IF(I463="-",'Policy Clause Build'!C$2,'Configuration Area'!I463)</f>
        <v>AR</v>
      </c>
      <c r="Q463" s="10" t="str">
        <f>IF(IF(K463="-","Yes",K463)="Yes",'Policy Clause Build'!C$3,IF(J463="-",'Policy Clause Build'!C$3,IF(ISNUMBER(SEARCH('Policy Clause Build'!C$3,'Configuration Area'!J463))=TRUE,'Policy Clause Build'!C$3,'Configuration Area'!J463)))</f>
        <v>Air</v>
      </c>
      <c r="R463" s="10" t="str">
        <f>IF(IF(M463="-","Yes",M463)="Yes",'Policy Clause Build'!C$4,IF(L463="-",'Policy Clause Build'!C$4,'Configuration Area'!L463))</f>
        <v>Dry</v>
      </c>
      <c r="S463" s="10" t="str">
        <f>IF(IF(O463="-","Yes",O463)="Yes","Yes",IF(N463='Policy Clause Build'!C$5,"Yes","No"))</f>
        <v>Yes</v>
      </c>
      <c r="T463" s="11" t="s">
        <v>17</v>
      </c>
      <c r="U463" s="11" t="s">
        <v>17</v>
      </c>
      <c r="W463" s="0" t="e">
        <f t="shared" si="14" ca="1"/>
        <v>#VALUE!</v>
      </c>
      <c r="X463" s="0" t="e">
        <f t="shared" si="15" ca="1"/>
        <v>#VALUE!</v>
      </c>
    </row>
    <row r="464">
      <c r="B464" s="18"/>
      <c r="C464" s="11"/>
      <c r="D464" s="19"/>
      <c r="E464" s="11"/>
      <c r="F464" s="42"/>
      <c r="G464" s="11" t="s">
        <v>17</v>
      </c>
      <c r="I464" s="11" t="s">
        <v>17</v>
      </c>
      <c r="J464" s="11" t="s">
        <v>17</v>
      </c>
      <c r="K464" s="11" t="s">
        <v>17</v>
      </c>
      <c r="L464" s="11" t="s">
        <v>17</v>
      </c>
      <c r="M464" s="11" t="s">
        <v>17</v>
      </c>
      <c r="N464" s="11" t="s">
        <v>17</v>
      </c>
      <c r="O464" s="11" t="s">
        <v>17</v>
      </c>
      <c r="P464" s="10" t="str">
        <f>IF(I464="-",'Policy Clause Build'!C$2,'Configuration Area'!I464)</f>
        <v>AR</v>
      </c>
      <c r="Q464" s="10" t="str">
        <f>IF(IF(K464="-","Yes",K464)="Yes",'Policy Clause Build'!C$3,IF(J464="-",'Policy Clause Build'!C$3,IF(ISNUMBER(SEARCH('Policy Clause Build'!C$3,'Configuration Area'!J464))=TRUE,'Policy Clause Build'!C$3,'Configuration Area'!J464)))</f>
        <v>Air</v>
      </c>
      <c r="R464" s="10" t="str">
        <f>IF(IF(M464="-","Yes",M464)="Yes",'Policy Clause Build'!C$4,IF(L464="-",'Policy Clause Build'!C$4,'Configuration Area'!L464))</f>
        <v>Dry</v>
      </c>
      <c r="S464" s="10" t="str">
        <f>IF(IF(O464="-","Yes",O464)="Yes","Yes",IF(N464='Policy Clause Build'!C$5,"Yes","No"))</f>
        <v>Yes</v>
      </c>
      <c r="T464" s="11" t="s">
        <v>17</v>
      </c>
      <c r="U464" s="11" t="s">
        <v>17</v>
      </c>
      <c r="W464" s="0" t="e">
        <f t="shared" si="14" ca="1"/>
        <v>#VALUE!</v>
      </c>
      <c r="X464" s="0" t="e">
        <f t="shared" si="15" ca="1"/>
        <v>#VALUE!</v>
      </c>
    </row>
    <row r="465">
      <c r="B465" s="18"/>
      <c r="C465" s="11"/>
      <c r="D465" s="19"/>
      <c r="E465" s="11"/>
      <c r="F465" s="42"/>
      <c r="G465" s="11" t="s">
        <v>17</v>
      </c>
      <c r="I465" s="11" t="s">
        <v>17</v>
      </c>
      <c r="J465" s="11" t="s">
        <v>17</v>
      </c>
      <c r="K465" s="11" t="s">
        <v>17</v>
      </c>
      <c r="L465" s="11" t="s">
        <v>17</v>
      </c>
      <c r="M465" s="11" t="s">
        <v>17</v>
      </c>
      <c r="N465" s="11" t="s">
        <v>17</v>
      </c>
      <c r="O465" s="11" t="s">
        <v>17</v>
      </c>
      <c r="P465" s="10" t="str">
        <f>IF(I465="-",'Policy Clause Build'!C$2,'Configuration Area'!I465)</f>
        <v>AR</v>
      </c>
      <c r="Q465" s="10" t="str">
        <f>IF(IF(K465="-","Yes",K465)="Yes",'Policy Clause Build'!C$3,IF(J465="-",'Policy Clause Build'!C$3,IF(ISNUMBER(SEARCH('Policy Clause Build'!C$3,'Configuration Area'!J465))=TRUE,'Policy Clause Build'!C$3,'Configuration Area'!J465)))</f>
        <v>Air</v>
      </c>
      <c r="R465" s="10" t="str">
        <f>IF(IF(M465="-","Yes",M465)="Yes",'Policy Clause Build'!C$4,IF(L465="-",'Policy Clause Build'!C$4,'Configuration Area'!L465))</f>
        <v>Dry</v>
      </c>
      <c r="S465" s="10" t="str">
        <f>IF(IF(O465="-","Yes",O465)="Yes","Yes",IF(N465='Policy Clause Build'!C$5,"Yes","No"))</f>
        <v>Yes</v>
      </c>
      <c r="T465" s="11" t="s">
        <v>17</v>
      </c>
      <c r="U465" s="11" t="s">
        <v>17</v>
      </c>
      <c r="W465" s="0" t="e">
        <f t="shared" si="14" ca="1"/>
        <v>#VALUE!</v>
      </c>
      <c r="X465" s="0" t="e">
        <f t="shared" si="15" ca="1"/>
        <v>#VALUE!</v>
      </c>
    </row>
    <row r="466">
      <c r="B466" s="18"/>
      <c r="C466" s="11"/>
      <c r="D466" s="19"/>
      <c r="E466" s="11"/>
      <c r="F466" s="42"/>
      <c r="G466" s="11" t="s">
        <v>17</v>
      </c>
      <c r="I466" s="11" t="s">
        <v>17</v>
      </c>
      <c r="J466" s="11" t="s">
        <v>17</v>
      </c>
      <c r="K466" s="11" t="s">
        <v>17</v>
      </c>
      <c r="L466" s="11" t="s">
        <v>17</v>
      </c>
      <c r="M466" s="11" t="s">
        <v>17</v>
      </c>
      <c r="N466" s="11" t="s">
        <v>17</v>
      </c>
      <c r="O466" s="11" t="s">
        <v>17</v>
      </c>
      <c r="P466" s="10" t="str">
        <f>IF(I466="-",'Policy Clause Build'!C$2,'Configuration Area'!I466)</f>
        <v>AR</v>
      </c>
      <c r="Q466" s="10" t="str">
        <f>IF(IF(K466="-","Yes",K466)="Yes",'Policy Clause Build'!C$3,IF(J466="-",'Policy Clause Build'!C$3,IF(ISNUMBER(SEARCH('Policy Clause Build'!C$3,'Configuration Area'!J466))=TRUE,'Policy Clause Build'!C$3,'Configuration Area'!J466)))</f>
        <v>Air</v>
      </c>
      <c r="R466" s="10" t="str">
        <f>IF(IF(M466="-","Yes",M466)="Yes",'Policy Clause Build'!C$4,IF(L466="-",'Policy Clause Build'!C$4,'Configuration Area'!L466))</f>
        <v>Dry</v>
      </c>
      <c r="S466" s="10" t="str">
        <f>IF(IF(O466="-","Yes",O466)="Yes","Yes",IF(N466='Policy Clause Build'!C$5,"Yes","No"))</f>
        <v>Yes</v>
      </c>
      <c r="T466" s="11" t="s">
        <v>17</v>
      </c>
      <c r="U466" s="11" t="s">
        <v>17</v>
      </c>
      <c r="W466" s="0" t="e">
        <f t="shared" si="14" ca="1"/>
        <v>#VALUE!</v>
      </c>
      <c r="X466" s="0" t="e">
        <f t="shared" si="15" ca="1"/>
        <v>#VALUE!</v>
      </c>
    </row>
    <row r="467">
      <c r="B467" s="18"/>
      <c r="C467" s="11"/>
      <c r="D467" s="19"/>
      <c r="E467" s="11"/>
      <c r="F467" s="42"/>
      <c r="G467" s="11" t="s">
        <v>17</v>
      </c>
      <c r="I467" s="11" t="s">
        <v>17</v>
      </c>
      <c r="J467" s="11" t="s">
        <v>17</v>
      </c>
      <c r="K467" s="11" t="s">
        <v>17</v>
      </c>
      <c r="L467" s="11" t="s">
        <v>17</v>
      </c>
      <c r="M467" s="11" t="s">
        <v>17</v>
      </c>
      <c r="N467" s="11" t="s">
        <v>17</v>
      </c>
      <c r="O467" s="11" t="s">
        <v>17</v>
      </c>
      <c r="P467" s="10" t="str">
        <f>IF(I467="-",'Policy Clause Build'!C$2,'Configuration Area'!I467)</f>
        <v>AR</v>
      </c>
      <c r="Q467" s="10" t="str">
        <f>IF(IF(K467="-","Yes",K467)="Yes",'Policy Clause Build'!C$3,IF(J467="-",'Policy Clause Build'!C$3,IF(ISNUMBER(SEARCH('Policy Clause Build'!C$3,'Configuration Area'!J467))=TRUE,'Policy Clause Build'!C$3,'Configuration Area'!J467)))</f>
        <v>Air</v>
      </c>
      <c r="R467" s="10" t="str">
        <f>IF(IF(M467="-","Yes",M467)="Yes",'Policy Clause Build'!C$4,IF(L467="-",'Policy Clause Build'!C$4,'Configuration Area'!L467))</f>
        <v>Dry</v>
      </c>
      <c r="S467" s="10" t="str">
        <f>IF(IF(O467="-","Yes",O467)="Yes","Yes",IF(N467='Policy Clause Build'!C$5,"Yes","No"))</f>
        <v>Yes</v>
      </c>
      <c r="T467" s="11" t="s">
        <v>17</v>
      </c>
      <c r="U467" s="11" t="s">
        <v>17</v>
      </c>
      <c r="W467" s="0" t="e">
        <f t="shared" si="14" ca="1"/>
        <v>#VALUE!</v>
      </c>
      <c r="X467" s="0" t="e">
        <f t="shared" si="15" ca="1"/>
        <v>#VALUE!</v>
      </c>
    </row>
    <row r="468">
      <c r="B468" s="18"/>
      <c r="C468" s="11"/>
      <c r="D468" s="19"/>
      <c r="E468" s="11"/>
      <c r="F468" s="42"/>
      <c r="G468" s="11" t="s">
        <v>17</v>
      </c>
      <c r="I468" s="11" t="s">
        <v>17</v>
      </c>
      <c r="J468" s="11" t="s">
        <v>17</v>
      </c>
      <c r="K468" s="11" t="s">
        <v>17</v>
      </c>
      <c r="L468" s="11" t="s">
        <v>17</v>
      </c>
      <c r="M468" s="11" t="s">
        <v>17</v>
      </c>
      <c r="N468" s="11" t="s">
        <v>17</v>
      </c>
      <c r="O468" s="11" t="s">
        <v>17</v>
      </c>
      <c r="P468" s="10" t="str">
        <f>IF(I468="-",'Policy Clause Build'!C$2,'Configuration Area'!I468)</f>
        <v>AR</v>
      </c>
      <c r="Q468" s="10" t="str">
        <f>IF(IF(K468="-","Yes",K468)="Yes",'Policy Clause Build'!C$3,IF(J468="-",'Policy Clause Build'!C$3,IF(ISNUMBER(SEARCH('Policy Clause Build'!C$3,'Configuration Area'!J468))=TRUE,'Policy Clause Build'!C$3,'Configuration Area'!J468)))</f>
        <v>Air</v>
      </c>
      <c r="R468" s="10" t="str">
        <f>IF(IF(M468="-","Yes",M468)="Yes",'Policy Clause Build'!C$4,IF(L468="-",'Policy Clause Build'!C$4,'Configuration Area'!L468))</f>
        <v>Dry</v>
      </c>
      <c r="S468" s="10" t="str">
        <f>IF(IF(O468="-","Yes",O468)="Yes","Yes",IF(N468='Policy Clause Build'!C$5,"Yes","No"))</f>
        <v>Yes</v>
      </c>
      <c r="T468" s="11" t="s">
        <v>17</v>
      </c>
      <c r="U468" s="11" t="s">
        <v>17</v>
      </c>
      <c r="W468" s="0" t="e">
        <f t="shared" si="14" ca="1"/>
        <v>#VALUE!</v>
      </c>
      <c r="X468" s="0" t="e">
        <f t="shared" si="15" ca="1"/>
        <v>#VALUE!</v>
      </c>
    </row>
    <row r="469">
      <c r="B469" s="18"/>
      <c r="C469" s="11"/>
      <c r="D469" s="19"/>
      <c r="E469" s="11"/>
      <c r="F469" s="42"/>
      <c r="G469" s="11" t="s">
        <v>17</v>
      </c>
      <c r="I469" s="11" t="s">
        <v>17</v>
      </c>
      <c r="J469" s="11" t="s">
        <v>17</v>
      </c>
      <c r="K469" s="11" t="s">
        <v>17</v>
      </c>
      <c r="L469" s="11" t="s">
        <v>17</v>
      </c>
      <c r="M469" s="11" t="s">
        <v>17</v>
      </c>
      <c r="N469" s="11" t="s">
        <v>17</v>
      </c>
      <c r="O469" s="11" t="s">
        <v>17</v>
      </c>
      <c r="P469" s="10" t="str">
        <f>IF(I469="-",'Policy Clause Build'!C$2,'Configuration Area'!I469)</f>
        <v>AR</v>
      </c>
      <c r="Q469" s="10" t="str">
        <f>IF(IF(K469="-","Yes",K469)="Yes",'Policy Clause Build'!C$3,IF(J469="-",'Policy Clause Build'!C$3,IF(ISNUMBER(SEARCH('Policy Clause Build'!C$3,'Configuration Area'!J469))=TRUE,'Policy Clause Build'!C$3,'Configuration Area'!J469)))</f>
        <v>Air</v>
      </c>
      <c r="R469" s="10" t="str">
        <f>IF(IF(M469="-","Yes",M469)="Yes",'Policy Clause Build'!C$4,IF(L469="-",'Policy Clause Build'!C$4,'Configuration Area'!L469))</f>
        <v>Dry</v>
      </c>
      <c r="S469" s="10" t="str">
        <f>IF(IF(O469="-","Yes",O469)="Yes","Yes",IF(N469='Policy Clause Build'!C$5,"Yes","No"))</f>
        <v>Yes</v>
      </c>
      <c r="T469" s="11" t="s">
        <v>17</v>
      </c>
      <c r="U469" s="11" t="s">
        <v>17</v>
      </c>
      <c r="W469" s="0" t="e">
        <f t="shared" si="14" ca="1"/>
        <v>#VALUE!</v>
      </c>
      <c r="X469" s="0" t="e">
        <f t="shared" si="15" ca="1"/>
        <v>#VALUE!</v>
      </c>
    </row>
    <row r="470">
      <c r="B470" s="18"/>
      <c r="C470" s="11"/>
      <c r="D470" s="19"/>
      <c r="E470" s="11"/>
      <c r="F470" s="42"/>
      <c r="G470" s="11" t="s">
        <v>17</v>
      </c>
      <c r="I470" s="11" t="s">
        <v>17</v>
      </c>
      <c r="J470" s="11" t="s">
        <v>17</v>
      </c>
      <c r="K470" s="11" t="s">
        <v>17</v>
      </c>
      <c r="L470" s="11" t="s">
        <v>17</v>
      </c>
      <c r="M470" s="11" t="s">
        <v>17</v>
      </c>
      <c r="N470" s="11" t="s">
        <v>17</v>
      </c>
      <c r="O470" s="11" t="s">
        <v>17</v>
      </c>
      <c r="P470" s="10" t="str">
        <f>IF(I470="-",'Policy Clause Build'!C$2,'Configuration Area'!I470)</f>
        <v>AR</v>
      </c>
      <c r="Q470" s="10" t="str">
        <f>IF(IF(K470="-","Yes",K470)="Yes",'Policy Clause Build'!C$3,IF(J470="-",'Policy Clause Build'!C$3,IF(ISNUMBER(SEARCH('Policy Clause Build'!C$3,'Configuration Area'!J470))=TRUE,'Policy Clause Build'!C$3,'Configuration Area'!J470)))</f>
        <v>Air</v>
      </c>
      <c r="R470" s="10" t="str">
        <f>IF(IF(M470="-","Yes",M470)="Yes",'Policy Clause Build'!C$4,IF(L470="-",'Policy Clause Build'!C$4,'Configuration Area'!L470))</f>
        <v>Dry</v>
      </c>
      <c r="S470" s="10" t="str">
        <f>IF(IF(O470="-","Yes",O470)="Yes","Yes",IF(N470='Policy Clause Build'!C$5,"Yes","No"))</f>
        <v>Yes</v>
      </c>
      <c r="T470" s="11" t="s">
        <v>17</v>
      </c>
      <c r="U470" s="11" t="s">
        <v>17</v>
      </c>
      <c r="W470" s="0" t="e">
        <f t="shared" si="14" ca="1"/>
        <v>#VALUE!</v>
      </c>
      <c r="X470" s="0" t="e">
        <f t="shared" si="15" ca="1"/>
        <v>#VALUE!</v>
      </c>
    </row>
    <row r="471">
      <c r="B471" s="18"/>
      <c r="C471" s="11"/>
      <c r="D471" s="19"/>
      <c r="E471" s="11"/>
      <c r="F471" s="42"/>
      <c r="G471" s="11" t="s">
        <v>17</v>
      </c>
      <c r="I471" s="11" t="s">
        <v>17</v>
      </c>
      <c r="J471" s="11" t="s">
        <v>17</v>
      </c>
      <c r="K471" s="11" t="s">
        <v>17</v>
      </c>
      <c r="L471" s="11" t="s">
        <v>17</v>
      </c>
      <c r="M471" s="11" t="s">
        <v>17</v>
      </c>
      <c r="N471" s="11" t="s">
        <v>17</v>
      </c>
      <c r="O471" s="11" t="s">
        <v>17</v>
      </c>
      <c r="P471" s="10" t="str">
        <f>IF(I471="-",'Policy Clause Build'!C$2,'Configuration Area'!I471)</f>
        <v>AR</v>
      </c>
      <c r="Q471" s="10" t="str">
        <f>IF(IF(K471="-","Yes",K471)="Yes",'Policy Clause Build'!C$3,IF(J471="-",'Policy Clause Build'!C$3,IF(ISNUMBER(SEARCH('Policy Clause Build'!C$3,'Configuration Area'!J471))=TRUE,'Policy Clause Build'!C$3,'Configuration Area'!J471)))</f>
        <v>Air</v>
      </c>
      <c r="R471" s="10" t="str">
        <f>IF(IF(M471="-","Yes",M471)="Yes",'Policy Clause Build'!C$4,IF(L471="-",'Policy Clause Build'!C$4,'Configuration Area'!L471))</f>
        <v>Dry</v>
      </c>
      <c r="S471" s="10" t="str">
        <f>IF(IF(O471="-","Yes",O471)="Yes","Yes",IF(N471='Policy Clause Build'!C$5,"Yes","No"))</f>
        <v>Yes</v>
      </c>
      <c r="T471" s="11" t="s">
        <v>17</v>
      </c>
      <c r="U471" s="11" t="s">
        <v>17</v>
      </c>
      <c r="W471" s="0" t="e">
        <f t="shared" si="14" ca="1"/>
        <v>#VALUE!</v>
      </c>
      <c r="X471" s="0" t="e">
        <f t="shared" si="15" ca="1"/>
        <v>#VALUE!</v>
      </c>
    </row>
    <row r="472">
      <c r="B472" s="18"/>
      <c r="C472" s="11"/>
      <c r="D472" s="19"/>
      <c r="E472" s="11"/>
      <c r="F472" s="42"/>
      <c r="G472" s="11" t="s">
        <v>17</v>
      </c>
      <c r="I472" s="11" t="s">
        <v>17</v>
      </c>
      <c r="J472" s="11" t="s">
        <v>17</v>
      </c>
      <c r="K472" s="11" t="s">
        <v>17</v>
      </c>
      <c r="L472" s="11" t="s">
        <v>17</v>
      </c>
      <c r="M472" s="11" t="s">
        <v>17</v>
      </c>
      <c r="N472" s="11" t="s">
        <v>17</v>
      </c>
      <c r="O472" s="11" t="s">
        <v>17</v>
      </c>
      <c r="P472" s="10" t="str">
        <f>IF(I472="-",'Policy Clause Build'!C$2,'Configuration Area'!I472)</f>
        <v>AR</v>
      </c>
      <c r="Q472" s="10" t="str">
        <f>IF(IF(K472="-","Yes",K472)="Yes",'Policy Clause Build'!C$3,IF(J472="-",'Policy Clause Build'!C$3,IF(ISNUMBER(SEARCH('Policy Clause Build'!C$3,'Configuration Area'!J472))=TRUE,'Policy Clause Build'!C$3,'Configuration Area'!J472)))</f>
        <v>Air</v>
      </c>
      <c r="R472" s="10" t="str">
        <f>IF(IF(M472="-","Yes",M472)="Yes",'Policy Clause Build'!C$4,IF(L472="-",'Policy Clause Build'!C$4,'Configuration Area'!L472))</f>
        <v>Dry</v>
      </c>
      <c r="S472" s="10" t="str">
        <f>IF(IF(O472="-","Yes",O472)="Yes","Yes",IF(N472='Policy Clause Build'!C$5,"Yes","No"))</f>
        <v>Yes</v>
      </c>
      <c r="T472" s="11" t="s">
        <v>17</v>
      </c>
      <c r="U472" s="11" t="s">
        <v>17</v>
      </c>
      <c r="W472" s="0" t="e">
        <f t="shared" si="14" ca="1"/>
        <v>#VALUE!</v>
      </c>
      <c r="X472" s="0" t="e">
        <f t="shared" si="15" ca="1"/>
        <v>#VALUE!</v>
      </c>
    </row>
    <row r="473">
      <c r="B473" s="18"/>
      <c r="C473" s="11"/>
      <c r="D473" s="19"/>
      <c r="E473" s="11"/>
      <c r="F473" s="42"/>
      <c r="G473" s="11" t="s">
        <v>17</v>
      </c>
      <c r="I473" s="11" t="s">
        <v>17</v>
      </c>
      <c r="J473" s="11" t="s">
        <v>17</v>
      </c>
      <c r="K473" s="11" t="s">
        <v>17</v>
      </c>
      <c r="L473" s="11" t="s">
        <v>17</v>
      </c>
      <c r="M473" s="11" t="s">
        <v>17</v>
      </c>
      <c r="N473" s="11" t="s">
        <v>17</v>
      </c>
      <c r="O473" s="11" t="s">
        <v>17</v>
      </c>
      <c r="P473" s="10" t="str">
        <f>IF(I473="-",'Policy Clause Build'!C$2,'Configuration Area'!I473)</f>
        <v>AR</v>
      </c>
      <c r="Q473" s="10" t="str">
        <f>IF(IF(K473="-","Yes",K473)="Yes",'Policy Clause Build'!C$3,IF(J473="-",'Policy Clause Build'!C$3,IF(ISNUMBER(SEARCH('Policy Clause Build'!C$3,'Configuration Area'!J473))=TRUE,'Policy Clause Build'!C$3,'Configuration Area'!J473)))</f>
        <v>Air</v>
      </c>
      <c r="R473" s="10" t="str">
        <f>IF(IF(M473="-","Yes",M473)="Yes",'Policy Clause Build'!C$4,IF(L473="-",'Policy Clause Build'!C$4,'Configuration Area'!L473))</f>
        <v>Dry</v>
      </c>
      <c r="S473" s="10" t="str">
        <f>IF(IF(O473="-","Yes",O473)="Yes","Yes",IF(N473='Policy Clause Build'!C$5,"Yes","No"))</f>
        <v>Yes</v>
      </c>
      <c r="T473" s="11" t="s">
        <v>17</v>
      </c>
      <c r="U473" s="11" t="s">
        <v>17</v>
      </c>
      <c r="W473" s="0" t="e">
        <f t="shared" si="14" ca="1"/>
        <v>#VALUE!</v>
      </c>
      <c r="X473" s="0" t="e">
        <f t="shared" si="15" ca="1"/>
        <v>#VALUE!</v>
      </c>
    </row>
    <row r="474">
      <c r="B474" s="18"/>
      <c r="C474" s="11"/>
      <c r="D474" s="19"/>
      <c r="E474" s="11"/>
      <c r="F474" s="42"/>
      <c r="G474" s="11" t="s">
        <v>17</v>
      </c>
      <c r="I474" s="11" t="s">
        <v>17</v>
      </c>
      <c r="J474" s="11" t="s">
        <v>17</v>
      </c>
      <c r="K474" s="11" t="s">
        <v>17</v>
      </c>
      <c r="L474" s="11" t="s">
        <v>17</v>
      </c>
      <c r="M474" s="11" t="s">
        <v>17</v>
      </c>
      <c r="N474" s="11" t="s">
        <v>17</v>
      </c>
      <c r="O474" s="11" t="s">
        <v>17</v>
      </c>
      <c r="P474" s="10" t="str">
        <f>IF(I474="-",'Policy Clause Build'!C$2,'Configuration Area'!I474)</f>
        <v>AR</v>
      </c>
      <c r="Q474" s="10" t="str">
        <f>IF(IF(K474="-","Yes",K474)="Yes",'Policy Clause Build'!C$3,IF(J474="-",'Policy Clause Build'!C$3,IF(ISNUMBER(SEARCH('Policy Clause Build'!C$3,'Configuration Area'!J474))=TRUE,'Policy Clause Build'!C$3,'Configuration Area'!J474)))</f>
        <v>Air</v>
      </c>
      <c r="R474" s="10" t="str">
        <f>IF(IF(M474="-","Yes",M474)="Yes",'Policy Clause Build'!C$4,IF(L474="-",'Policy Clause Build'!C$4,'Configuration Area'!L474))</f>
        <v>Dry</v>
      </c>
      <c r="S474" s="10" t="str">
        <f>IF(IF(O474="-","Yes",O474)="Yes","Yes",IF(N474='Policy Clause Build'!C$5,"Yes","No"))</f>
        <v>Yes</v>
      </c>
      <c r="T474" s="11" t="s">
        <v>17</v>
      </c>
      <c r="U474" s="11" t="s">
        <v>17</v>
      </c>
      <c r="W474" s="0" t="e">
        <f t="shared" si="14" ca="1"/>
        <v>#VALUE!</v>
      </c>
      <c r="X474" s="0" t="e">
        <f t="shared" si="15" ca="1"/>
        <v>#VALUE!</v>
      </c>
    </row>
    <row r="475">
      <c r="B475" s="18"/>
      <c r="C475" s="11"/>
      <c r="D475" s="19"/>
      <c r="E475" s="11"/>
      <c r="F475" s="42"/>
      <c r="G475" s="11" t="s">
        <v>17</v>
      </c>
      <c r="I475" s="11" t="s">
        <v>17</v>
      </c>
      <c r="J475" s="11" t="s">
        <v>17</v>
      </c>
      <c r="K475" s="11" t="s">
        <v>17</v>
      </c>
      <c r="L475" s="11" t="s">
        <v>17</v>
      </c>
      <c r="M475" s="11" t="s">
        <v>17</v>
      </c>
      <c r="N475" s="11" t="s">
        <v>17</v>
      </c>
      <c r="O475" s="11" t="s">
        <v>17</v>
      </c>
      <c r="P475" s="10" t="str">
        <f>IF(I475="-",'Policy Clause Build'!C$2,'Configuration Area'!I475)</f>
        <v>AR</v>
      </c>
      <c r="Q475" s="10" t="str">
        <f>IF(IF(K475="-","Yes",K475)="Yes",'Policy Clause Build'!C$3,IF(J475="-",'Policy Clause Build'!C$3,IF(ISNUMBER(SEARCH('Policy Clause Build'!C$3,'Configuration Area'!J475))=TRUE,'Policy Clause Build'!C$3,'Configuration Area'!J475)))</f>
        <v>Air</v>
      </c>
      <c r="R475" s="10" t="str">
        <f>IF(IF(M475="-","Yes",M475)="Yes",'Policy Clause Build'!C$4,IF(L475="-",'Policy Clause Build'!C$4,'Configuration Area'!L475))</f>
        <v>Dry</v>
      </c>
      <c r="S475" s="10" t="str">
        <f>IF(IF(O475="-","Yes",O475)="Yes","Yes",IF(N475='Policy Clause Build'!C$5,"Yes","No"))</f>
        <v>Yes</v>
      </c>
      <c r="T475" s="11" t="s">
        <v>17</v>
      </c>
      <c r="U475" s="11" t="s">
        <v>17</v>
      </c>
      <c r="W475" s="0" t="e">
        <f t="shared" si="14" ca="1"/>
        <v>#VALUE!</v>
      </c>
      <c r="X475" s="0" t="e">
        <f t="shared" si="15" ca="1"/>
        <v>#VALUE!</v>
      </c>
    </row>
    <row r="476">
      <c r="B476" s="18"/>
      <c r="C476" s="11"/>
      <c r="D476" s="19"/>
      <c r="E476" s="11"/>
      <c r="F476" s="42"/>
      <c r="G476" s="11" t="s">
        <v>17</v>
      </c>
      <c r="I476" s="11" t="s">
        <v>17</v>
      </c>
      <c r="J476" s="11" t="s">
        <v>17</v>
      </c>
      <c r="K476" s="11" t="s">
        <v>17</v>
      </c>
      <c r="L476" s="11" t="s">
        <v>17</v>
      </c>
      <c r="M476" s="11" t="s">
        <v>17</v>
      </c>
      <c r="N476" s="11" t="s">
        <v>17</v>
      </c>
      <c r="O476" s="11" t="s">
        <v>17</v>
      </c>
      <c r="P476" s="10" t="str">
        <f>IF(I476="-",'Policy Clause Build'!C$2,'Configuration Area'!I476)</f>
        <v>AR</v>
      </c>
      <c r="Q476" s="10" t="str">
        <f>IF(IF(K476="-","Yes",K476)="Yes",'Policy Clause Build'!C$3,IF(J476="-",'Policy Clause Build'!C$3,IF(ISNUMBER(SEARCH('Policy Clause Build'!C$3,'Configuration Area'!J476))=TRUE,'Policy Clause Build'!C$3,'Configuration Area'!J476)))</f>
        <v>Air</v>
      </c>
      <c r="R476" s="10" t="str">
        <f>IF(IF(M476="-","Yes",M476)="Yes",'Policy Clause Build'!C$4,IF(L476="-",'Policy Clause Build'!C$4,'Configuration Area'!L476))</f>
        <v>Dry</v>
      </c>
      <c r="S476" s="10" t="str">
        <f>IF(IF(O476="-","Yes",O476)="Yes","Yes",IF(N476='Policy Clause Build'!C$5,"Yes","No"))</f>
        <v>Yes</v>
      </c>
      <c r="T476" s="11" t="s">
        <v>17</v>
      </c>
      <c r="U476" s="11" t="s">
        <v>17</v>
      </c>
      <c r="W476" s="0" t="e">
        <f t="shared" si="14" ca="1"/>
        <v>#VALUE!</v>
      </c>
      <c r="X476" s="0" t="e">
        <f t="shared" si="15" ca="1"/>
        <v>#VALUE!</v>
      </c>
    </row>
    <row r="477">
      <c r="B477" s="18"/>
      <c r="C477" s="11"/>
      <c r="D477" s="19"/>
      <c r="E477" s="11"/>
      <c r="F477" s="42"/>
      <c r="G477" s="11" t="s">
        <v>17</v>
      </c>
      <c r="I477" s="11" t="s">
        <v>17</v>
      </c>
      <c r="J477" s="11" t="s">
        <v>17</v>
      </c>
      <c r="K477" s="11" t="s">
        <v>17</v>
      </c>
      <c r="L477" s="11" t="s">
        <v>17</v>
      </c>
      <c r="M477" s="11" t="s">
        <v>17</v>
      </c>
      <c r="N477" s="11" t="s">
        <v>17</v>
      </c>
      <c r="O477" s="11" t="s">
        <v>17</v>
      </c>
      <c r="P477" s="10" t="str">
        <f>IF(I477="-",'Policy Clause Build'!C$2,'Configuration Area'!I477)</f>
        <v>AR</v>
      </c>
      <c r="Q477" s="10" t="str">
        <f>IF(IF(K477="-","Yes",K477)="Yes",'Policy Clause Build'!C$3,IF(J477="-",'Policy Clause Build'!C$3,IF(ISNUMBER(SEARCH('Policy Clause Build'!C$3,'Configuration Area'!J477))=TRUE,'Policy Clause Build'!C$3,'Configuration Area'!J477)))</f>
        <v>Air</v>
      </c>
      <c r="R477" s="10" t="str">
        <f>IF(IF(M477="-","Yes",M477)="Yes",'Policy Clause Build'!C$4,IF(L477="-",'Policy Clause Build'!C$4,'Configuration Area'!L477))</f>
        <v>Dry</v>
      </c>
      <c r="S477" s="10" t="str">
        <f>IF(IF(O477="-","Yes",O477)="Yes","Yes",IF(N477='Policy Clause Build'!C$5,"Yes","No"))</f>
        <v>Yes</v>
      </c>
      <c r="T477" s="11" t="s">
        <v>17</v>
      </c>
      <c r="U477" s="11" t="s">
        <v>17</v>
      </c>
      <c r="W477" s="0" t="e">
        <f t="shared" si="14" ca="1"/>
        <v>#VALUE!</v>
      </c>
      <c r="X477" s="0" t="e">
        <f t="shared" si="15" ca="1"/>
        <v>#VALUE!</v>
      </c>
    </row>
    <row r="478">
      <c r="B478" s="18"/>
      <c r="C478" s="11"/>
      <c r="D478" s="19"/>
      <c r="E478" s="11"/>
      <c r="F478" s="42"/>
      <c r="G478" s="11" t="s">
        <v>17</v>
      </c>
      <c r="I478" s="11" t="s">
        <v>17</v>
      </c>
      <c r="J478" s="11" t="s">
        <v>17</v>
      </c>
      <c r="K478" s="11" t="s">
        <v>17</v>
      </c>
      <c r="L478" s="11" t="s">
        <v>17</v>
      </c>
      <c r="M478" s="11" t="s">
        <v>17</v>
      </c>
      <c r="N478" s="11" t="s">
        <v>17</v>
      </c>
      <c r="O478" s="11" t="s">
        <v>17</v>
      </c>
      <c r="P478" s="10" t="str">
        <f>IF(I478="-",'Policy Clause Build'!C$2,'Configuration Area'!I478)</f>
        <v>AR</v>
      </c>
      <c r="Q478" s="10" t="str">
        <f>IF(IF(K478="-","Yes",K478)="Yes",'Policy Clause Build'!C$3,IF(J478="-",'Policy Clause Build'!C$3,IF(ISNUMBER(SEARCH('Policy Clause Build'!C$3,'Configuration Area'!J478))=TRUE,'Policy Clause Build'!C$3,'Configuration Area'!J478)))</f>
        <v>Air</v>
      </c>
      <c r="R478" s="10" t="str">
        <f>IF(IF(M478="-","Yes",M478)="Yes",'Policy Clause Build'!C$4,IF(L478="-",'Policy Clause Build'!C$4,'Configuration Area'!L478))</f>
        <v>Dry</v>
      </c>
      <c r="S478" s="10" t="str">
        <f>IF(IF(O478="-","Yes",O478)="Yes","Yes",IF(N478='Policy Clause Build'!C$5,"Yes","No"))</f>
        <v>Yes</v>
      </c>
      <c r="T478" s="11" t="s">
        <v>17</v>
      </c>
      <c r="U478" s="11" t="s">
        <v>17</v>
      </c>
      <c r="W478" s="0" t="e">
        <f t="shared" si="14" ca="1"/>
        <v>#VALUE!</v>
      </c>
      <c r="X478" s="0" t="e">
        <f t="shared" si="15" ca="1"/>
        <v>#VALUE!</v>
      </c>
    </row>
    <row r="479">
      <c r="B479" s="18"/>
      <c r="C479" s="11"/>
      <c r="D479" s="19"/>
      <c r="E479" s="11"/>
      <c r="F479" s="42"/>
      <c r="G479" s="11" t="s">
        <v>17</v>
      </c>
      <c r="I479" s="11" t="s">
        <v>17</v>
      </c>
      <c r="J479" s="11" t="s">
        <v>17</v>
      </c>
      <c r="K479" s="11" t="s">
        <v>17</v>
      </c>
      <c r="L479" s="11" t="s">
        <v>17</v>
      </c>
      <c r="M479" s="11" t="s">
        <v>17</v>
      </c>
      <c r="N479" s="11" t="s">
        <v>17</v>
      </c>
      <c r="O479" s="11" t="s">
        <v>17</v>
      </c>
      <c r="P479" s="10" t="str">
        <f>IF(I479="-",'Policy Clause Build'!C$2,'Configuration Area'!I479)</f>
        <v>AR</v>
      </c>
      <c r="Q479" s="10" t="str">
        <f>IF(IF(K479="-","Yes",K479)="Yes",'Policy Clause Build'!C$3,IF(J479="-",'Policy Clause Build'!C$3,IF(ISNUMBER(SEARCH('Policy Clause Build'!C$3,'Configuration Area'!J479))=TRUE,'Policy Clause Build'!C$3,'Configuration Area'!J479)))</f>
        <v>Air</v>
      </c>
      <c r="R479" s="10" t="str">
        <f>IF(IF(M479="-","Yes",M479)="Yes",'Policy Clause Build'!C$4,IF(L479="-",'Policy Clause Build'!C$4,'Configuration Area'!L479))</f>
        <v>Dry</v>
      </c>
      <c r="S479" s="10" t="str">
        <f>IF(IF(O479="-","Yes",O479)="Yes","Yes",IF(N479='Policy Clause Build'!C$5,"Yes","No"))</f>
        <v>Yes</v>
      </c>
      <c r="T479" s="11" t="s">
        <v>17</v>
      </c>
      <c r="U479" s="11" t="s">
        <v>17</v>
      </c>
      <c r="W479" s="0" t="e">
        <f t="shared" si="14" ca="1"/>
        <v>#VALUE!</v>
      </c>
      <c r="X479" s="0" t="e">
        <f t="shared" si="15" ca="1"/>
        <v>#VALUE!</v>
      </c>
    </row>
    <row r="480">
      <c r="B480" s="18"/>
      <c r="C480" s="11"/>
      <c r="D480" s="19"/>
      <c r="E480" s="11"/>
      <c r="F480" s="42"/>
      <c r="G480" s="11" t="s">
        <v>17</v>
      </c>
      <c r="I480" s="11" t="s">
        <v>17</v>
      </c>
      <c r="J480" s="11" t="s">
        <v>17</v>
      </c>
      <c r="K480" s="11" t="s">
        <v>17</v>
      </c>
      <c r="L480" s="11" t="s">
        <v>17</v>
      </c>
      <c r="M480" s="11" t="s">
        <v>17</v>
      </c>
      <c r="N480" s="11" t="s">
        <v>17</v>
      </c>
      <c r="O480" s="11" t="s">
        <v>17</v>
      </c>
      <c r="P480" s="10" t="str">
        <f>IF(I480="-",'Policy Clause Build'!C$2,'Configuration Area'!I480)</f>
        <v>AR</v>
      </c>
      <c r="Q480" s="10" t="str">
        <f>IF(IF(K480="-","Yes",K480)="Yes",'Policy Clause Build'!C$3,IF(J480="-",'Policy Clause Build'!C$3,IF(ISNUMBER(SEARCH('Policy Clause Build'!C$3,'Configuration Area'!J480))=TRUE,'Policy Clause Build'!C$3,'Configuration Area'!J480)))</f>
        <v>Air</v>
      </c>
      <c r="R480" s="10" t="str">
        <f>IF(IF(M480="-","Yes",M480)="Yes",'Policy Clause Build'!C$4,IF(L480="-",'Policy Clause Build'!C$4,'Configuration Area'!L480))</f>
        <v>Dry</v>
      </c>
      <c r="S480" s="10" t="str">
        <f>IF(IF(O480="-","Yes",O480)="Yes","Yes",IF(N480='Policy Clause Build'!C$5,"Yes","No"))</f>
        <v>Yes</v>
      </c>
      <c r="T480" s="11" t="s">
        <v>17</v>
      </c>
      <c r="U480" s="11" t="s">
        <v>17</v>
      </c>
      <c r="W480" s="0" t="e">
        <f t="shared" si="14" ca="1"/>
        <v>#VALUE!</v>
      </c>
      <c r="X480" s="0" t="e">
        <f t="shared" si="15" ca="1"/>
        <v>#VALUE!</v>
      </c>
    </row>
    <row r="481">
      <c r="B481" s="18"/>
      <c r="C481" s="11"/>
      <c r="D481" s="19"/>
      <c r="E481" s="11"/>
      <c r="F481" s="42"/>
      <c r="G481" s="11" t="s">
        <v>17</v>
      </c>
      <c r="I481" s="11" t="s">
        <v>17</v>
      </c>
      <c r="J481" s="11" t="s">
        <v>17</v>
      </c>
      <c r="K481" s="11" t="s">
        <v>17</v>
      </c>
      <c r="L481" s="11" t="s">
        <v>17</v>
      </c>
      <c r="M481" s="11" t="s">
        <v>17</v>
      </c>
      <c r="N481" s="11" t="s">
        <v>17</v>
      </c>
      <c r="O481" s="11" t="s">
        <v>17</v>
      </c>
      <c r="P481" s="10" t="str">
        <f>IF(I481="-",'Policy Clause Build'!C$2,'Configuration Area'!I481)</f>
        <v>AR</v>
      </c>
      <c r="Q481" s="10" t="str">
        <f>IF(IF(K481="-","Yes",K481)="Yes",'Policy Clause Build'!C$3,IF(J481="-",'Policy Clause Build'!C$3,IF(ISNUMBER(SEARCH('Policy Clause Build'!C$3,'Configuration Area'!J481))=TRUE,'Policy Clause Build'!C$3,'Configuration Area'!J481)))</f>
        <v>Air</v>
      </c>
      <c r="R481" s="10" t="str">
        <f>IF(IF(M481="-","Yes",M481)="Yes",'Policy Clause Build'!C$4,IF(L481="-",'Policy Clause Build'!C$4,'Configuration Area'!L481))</f>
        <v>Dry</v>
      </c>
      <c r="S481" s="10" t="str">
        <f>IF(IF(O481="-","Yes",O481)="Yes","Yes",IF(N481='Policy Clause Build'!C$5,"Yes","No"))</f>
        <v>Yes</v>
      </c>
      <c r="T481" s="11" t="s">
        <v>17</v>
      </c>
      <c r="U481" s="11" t="s">
        <v>17</v>
      </c>
      <c r="W481" s="0" t="e">
        <f t="shared" si="14" ca="1"/>
        <v>#VALUE!</v>
      </c>
      <c r="X481" s="0" t="e">
        <f t="shared" si="15" ca="1"/>
        <v>#VALUE!</v>
      </c>
    </row>
    <row r="482">
      <c r="B482" s="18"/>
      <c r="C482" s="11"/>
      <c r="D482" s="19"/>
      <c r="E482" s="11"/>
      <c r="F482" s="42"/>
      <c r="G482" s="11" t="s">
        <v>17</v>
      </c>
      <c r="I482" s="11" t="s">
        <v>17</v>
      </c>
      <c r="J482" s="11" t="s">
        <v>17</v>
      </c>
      <c r="K482" s="11" t="s">
        <v>17</v>
      </c>
      <c r="L482" s="11" t="s">
        <v>17</v>
      </c>
      <c r="M482" s="11" t="s">
        <v>17</v>
      </c>
      <c r="N482" s="11" t="s">
        <v>17</v>
      </c>
      <c r="O482" s="11" t="s">
        <v>17</v>
      </c>
      <c r="P482" s="10" t="str">
        <f>IF(I482="-",'Policy Clause Build'!C$2,'Configuration Area'!I482)</f>
        <v>AR</v>
      </c>
      <c r="Q482" s="10" t="str">
        <f>IF(IF(K482="-","Yes",K482)="Yes",'Policy Clause Build'!C$3,IF(J482="-",'Policy Clause Build'!C$3,IF(ISNUMBER(SEARCH('Policy Clause Build'!C$3,'Configuration Area'!J482))=TRUE,'Policy Clause Build'!C$3,'Configuration Area'!J482)))</f>
        <v>Air</v>
      </c>
      <c r="R482" s="10" t="str">
        <f>IF(IF(M482="-","Yes",M482)="Yes",'Policy Clause Build'!C$4,IF(L482="-",'Policy Clause Build'!C$4,'Configuration Area'!L482))</f>
        <v>Dry</v>
      </c>
      <c r="S482" s="10" t="str">
        <f>IF(IF(O482="-","Yes",O482)="Yes","Yes",IF(N482='Policy Clause Build'!C$5,"Yes","No"))</f>
        <v>Yes</v>
      </c>
      <c r="T482" s="11" t="s">
        <v>17</v>
      </c>
      <c r="U482" s="11" t="s">
        <v>17</v>
      </c>
      <c r="W482" s="0" t="e">
        <f t="shared" si="14" ca="1"/>
        <v>#VALUE!</v>
      </c>
      <c r="X482" s="0" t="e">
        <f t="shared" si="15" ca="1"/>
        <v>#VALUE!</v>
      </c>
    </row>
    <row r="483">
      <c r="B483" s="18"/>
      <c r="C483" s="11"/>
      <c r="D483" s="19"/>
      <c r="E483" s="11"/>
      <c r="F483" s="42"/>
      <c r="G483" s="11" t="s">
        <v>17</v>
      </c>
      <c r="I483" s="11" t="s">
        <v>17</v>
      </c>
      <c r="J483" s="11" t="s">
        <v>17</v>
      </c>
      <c r="K483" s="11" t="s">
        <v>17</v>
      </c>
      <c r="L483" s="11" t="s">
        <v>17</v>
      </c>
      <c r="M483" s="11" t="s">
        <v>17</v>
      </c>
      <c r="N483" s="11" t="s">
        <v>17</v>
      </c>
      <c r="O483" s="11" t="s">
        <v>17</v>
      </c>
      <c r="P483" s="10" t="str">
        <f>IF(I483="-",'Policy Clause Build'!C$2,'Configuration Area'!I483)</f>
        <v>AR</v>
      </c>
      <c r="Q483" s="10" t="str">
        <f>IF(IF(K483="-","Yes",K483)="Yes",'Policy Clause Build'!C$3,IF(J483="-",'Policy Clause Build'!C$3,IF(ISNUMBER(SEARCH('Policy Clause Build'!C$3,'Configuration Area'!J483))=TRUE,'Policy Clause Build'!C$3,'Configuration Area'!J483)))</f>
        <v>Air</v>
      </c>
      <c r="R483" s="10" t="str">
        <f>IF(IF(M483="-","Yes",M483)="Yes",'Policy Clause Build'!C$4,IF(L483="-",'Policy Clause Build'!C$4,'Configuration Area'!L483))</f>
        <v>Dry</v>
      </c>
      <c r="S483" s="10" t="str">
        <f>IF(IF(O483="-","Yes",O483)="Yes","Yes",IF(N483='Policy Clause Build'!C$5,"Yes","No"))</f>
        <v>Yes</v>
      </c>
      <c r="T483" s="11" t="s">
        <v>17</v>
      </c>
      <c r="U483" s="11" t="s">
        <v>17</v>
      </c>
      <c r="W483" s="0" t="e">
        <f t="shared" si="14" ca="1"/>
        <v>#VALUE!</v>
      </c>
      <c r="X483" s="0" t="e">
        <f t="shared" si="15" ca="1"/>
        <v>#VALUE!</v>
      </c>
    </row>
    <row r="484">
      <c r="B484" s="18"/>
      <c r="C484" s="11"/>
      <c r="D484" s="19"/>
      <c r="E484" s="11"/>
      <c r="F484" s="42"/>
      <c r="G484" s="11" t="s">
        <v>17</v>
      </c>
      <c r="I484" s="11" t="s">
        <v>17</v>
      </c>
      <c r="J484" s="11" t="s">
        <v>17</v>
      </c>
      <c r="K484" s="11" t="s">
        <v>17</v>
      </c>
      <c r="L484" s="11" t="s">
        <v>17</v>
      </c>
      <c r="M484" s="11" t="s">
        <v>17</v>
      </c>
      <c r="N484" s="11" t="s">
        <v>17</v>
      </c>
      <c r="O484" s="11" t="s">
        <v>17</v>
      </c>
      <c r="P484" s="10" t="str">
        <f>IF(I484="-",'Policy Clause Build'!C$2,'Configuration Area'!I484)</f>
        <v>AR</v>
      </c>
      <c r="Q484" s="10" t="str">
        <f>IF(IF(K484="-","Yes",K484)="Yes",'Policy Clause Build'!C$3,IF(J484="-",'Policy Clause Build'!C$3,IF(ISNUMBER(SEARCH('Policy Clause Build'!C$3,'Configuration Area'!J484))=TRUE,'Policy Clause Build'!C$3,'Configuration Area'!J484)))</f>
        <v>Air</v>
      </c>
      <c r="R484" s="10" t="str">
        <f>IF(IF(M484="-","Yes",M484)="Yes",'Policy Clause Build'!C$4,IF(L484="-",'Policy Clause Build'!C$4,'Configuration Area'!L484))</f>
        <v>Dry</v>
      </c>
      <c r="S484" s="10" t="str">
        <f>IF(IF(O484="-","Yes",O484)="Yes","Yes",IF(N484='Policy Clause Build'!C$5,"Yes","No"))</f>
        <v>Yes</v>
      </c>
      <c r="T484" s="11" t="s">
        <v>17</v>
      </c>
      <c r="U484" s="11" t="s">
        <v>17</v>
      </c>
      <c r="W484" s="0" t="e">
        <f t="shared" si="14" ca="1"/>
        <v>#VALUE!</v>
      </c>
      <c r="X484" s="0" t="e">
        <f t="shared" si="15" ca="1"/>
        <v>#VALUE!</v>
      </c>
    </row>
    <row r="485">
      <c r="B485" s="18"/>
      <c r="C485" s="11"/>
      <c r="D485" s="19"/>
      <c r="E485" s="11"/>
      <c r="F485" s="42"/>
      <c r="G485" s="11" t="s">
        <v>17</v>
      </c>
      <c r="I485" s="11" t="s">
        <v>17</v>
      </c>
      <c r="J485" s="11" t="s">
        <v>17</v>
      </c>
      <c r="K485" s="11" t="s">
        <v>17</v>
      </c>
      <c r="L485" s="11" t="s">
        <v>17</v>
      </c>
      <c r="M485" s="11" t="s">
        <v>17</v>
      </c>
      <c r="N485" s="11" t="s">
        <v>17</v>
      </c>
      <c r="O485" s="11" t="s">
        <v>17</v>
      </c>
      <c r="P485" s="10" t="str">
        <f>IF(I485="-",'Policy Clause Build'!C$2,'Configuration Area'!I485)</f>
        <v>AR</v>
      </c>
      <c r="Q485" s="10" t="str">
        <f>IF(IF(K485="-","Yes",K485)="Yes",'Policy Clause Build'!C$3,IF(J485="-",'Policy Clause Build'!C$3,IF(ISNUMBER(SEARCH('Policy Clause Build'!C$3,'Configuration Area'!J485))=TRUE,'Policy Clause Build'!C$3,'Configuration Area'!J485)))</f>
        <v>Air</v>
      </c>
      <c r="R485" s="10" t="str">
        <f>IF(IF(M485="-","Yes",M485)="Yes",'Policy Clause Build'!C$4,IF(L485="-",'Policy Clause Build'!C$4,'Configuration Area'!L485))</f>
        <v>Dry</v>
      </c>
      <c r="S485" s="10" t="str">
        <f>IF(IF(O485="-","Yes",O485)="Yes","Yes",IF(N485='Policy Clause Build'!C$5,"Yes","No"))</f>
        <v>Yes</v>
      </c>
      <c r="T485" s="11" t="s">
        <v>17</v>
      </c>
      <c r="U485" s="11" t="s">
        <v>17</v>
      </c>
      <c r="W485" s="0" t="e">
        <f t="shared" si="14" ca="1"/>
        <v>#VALUE!</v>
      </c>
      <c r="X485" s="0" t="e">
        <f t="shared" si="15" ca="1"/>
        <v>#VALUE!</v>
      </c>
    </row>
    <row r="486">
      <c r="B486" s="18"/>
      <c r="C486" s="11"/>
      <c r="D486" s="19"/>
      <c r="E486" s="11"/>
      <c r="F486" s="42"/>
      <c r="G486" s="11" t="s">
        <v>17</v>
      </c>
      <c r="I486" s="11" t="s">
        <v>17</v>
      </c>
      <c r="J486" s="11" t="s">
        <v>17</v>
      </c>
      <c r="K486" s="11" t="s">
        <v>17</v>
      </c>
      <c r="L486" s="11" t="s">
        <v>17</v>
      </c>
      <c r="M486" s="11" t="s">
        <v>17</v>
      </c>
      <c r="N486" s="11" t="s">
        <v>17</v>
      </c>
      <c r="O486" s="11" t="s">
        <v>17</v>
      </c>
      <c r="P486" s="10" t="str">
        <f>IF(I486="-",'Policy Clause Build'!C$2,'Configuration Area'!I486)</f>
        <v>AR</v>
      </c>
      <c r="Q486" s="10" t="str">
        <f>IF(IF(K486="-","Yes",K486)="Yes",'Policy Clause Build'!C$3,IF(J486="-",'Policy Clause Build'!C$3,IF(ISNUMBER(SEARCH('Policy Clause Build'!C$3,'Configuration Area'!J486))=TRUE,'Policy Clause Build'!C$3,'Configuration Area'!J486)))</f>
        <v>Air</v>
      </c>
      <c r="R486" s="10" t="str">
        <f>IF(IF(M486="-","Yes",M486)="Yes",'Policy Clause Build'!C$4,IF(L486="-",'Policy Clause Build'!C$4,'Configuration Area'!L486))</f>
        <v>Dry</v>
      </c>
      <c r="S486" s="10" t="str">
        <f>IF(IF(O486="-","Yes",O486)="Yes","Yes",IF(N486='Policy Clause Build'!C$5,"Yes","No"))</f>
        <v>Yes</v>
      </c>
      <c r="T486" s="11" t="s">
        <v>17</v>
      </c>
      <c r="U486" s="11" t="s">
        <v>17</v>
      </c>
      <c r="W486" s="0" t="e">
        <f t="shared" si="14" ca="1"/>
        <v>#VALUE!</v>
      </c>
      <c r="X486" s="0" t="e">
        <f t="shared" si="15" ca="1"/>
        <v>#VALUE!</v>
      </c>
    </row>
    <row r="487">
      <c r="B487" s="18"/>
      <c r="C487" s="11"/>
      <c r="D487" s="19"/>
      <c r="E487" s="11"/>
      <c r="F487" s="42"/>
      <c r="G487" s="11" t="s">
        <v>17</v>
      </c>
      <c r="I487" s="11" t="s">
        <v>17</v>
      </c>
      <c r="J487" s="11" t="s">
        <v>17</v>
      </c>
      <c r="K487" s="11" t="s">
        <v>17</v>
      </c>
      <c r="L487" s="11" t="s">
        <v>17</v>
      </c>
      <c r="M487" s="11" t="s">
        <v>17</v>
      </c>
      <c r="N487" s="11" t="s">
        <v>17</v>
      </c>
      <c r="O487" s="11" t="s">
        <v>17</v>
      </c>
      <c r="P487" s="10" t="str">
        <f>IF(I487="-",'Policy Clause Build'!C$2,'Configuration Area'!I487)</f>
        <v>AR</v>
      </c>
      <c r="Q487" s="10" t="str">
        <f>IF(IF(K487="-","Yes",K487)="Yes",'Policy Clause Build'!C$3,IF(J487="-",'Policy Clause Build'!C$3,IF(ISNUMBER(SEARCH('Policy Clause Build'!C$3,'Configuration Area'!J487))=TRUE,'Policy Clause Build'!C$3,'Configuration Area'!J487)))</f>
        <v>Air</v>
      </c>
      <c r="R487" s="10" t="str">
        <f>IF(IF(M487="-","Yes",M487)="Yes",'Policy Clause Build'!C$4,IF(L487="-",'Policy Clause Build'!C$4,'Configuration Area'!L487))</f>
        <v>Dry</v>
      </c>
      <c r="S487" s="10" t="str">
        <f>IF(IF(O487="-","Yes",O487)="Yes","Yes",IF(N487='Policy Clause Build'!C$5,"Yes","No"))</f>
        <v>Yes</v>
      </c>
      <c r="T487" s="11" t="s">
        <v>17</v>
      </c>
      <c r="U487" s="11" t="s">
        <v>17</v>
      </c>
      <c r="W487" s="0" t="e">
        <f t="shared" si="14" ca="1"/>
        <v>#VALUE!</v>
      </c>
      <c r="X487" s="0" t="e">
        <f t="shared" si="15" ca="1"/>
        <v>#VALUE!</v>
      </c>
    </row>
    <row r="488">
      <c r="B488" s="18"/>
      <c r="C488" s="11"/>
      <c r="D488" s="19"/>
      <c r="E488" s="11"/>
      <c r="F488" s="42"/>
      <c r="G488" s="11" t="s">
        <v>17</v>
      </c>
      <c r="I488" s="11" t="s">
        <v>17</v>
      </c>
      <c r="J488" s="11" t="s">
        <v>17</v>
      </c>
      <c r="K488" s="11" t="s">
        <v>17</v>
      </c>
      <c r="L488" s="11" t="s">
        <v>17</v>
      </c>
      <c r="M488" s="11" t="s">
        <v>17</v>
      </c>
      <c r="N488" s="11" t="s">
        <v>17</v>
      </c>
      <c r="O488" s="11" t="s">
        <v>17</v>
      </c>
      <c r="P488" s="10" t="str">
        <f>IF(I488="-",'Policy Clause Build'!C$2,'Configuration Area'!I488)</f>
        <v>AR</v>
      </c>
      <c r="Q488" s="10" t="str">
        <f>IF(IF(K488="-","Yes",K488)="Yes",'Policy Clause Build'!C$3,IF(J488="-",'Policy Clause Build'!C$3,IF(ISNUMBER(SEARCH('Policy Clause Build'!C$3,'Configuration Area'!J488))=TRUE,'Policy Clause Build'!C$3,'Configuration Area'!J488)))</f>
        <v>Air</v>
      </c>
      <c r="R488" s="10" t="str">
        <f>IF(IF(M488="-","Yes",M488)="Yes",'Policy Clause Build'!C$4,IF(L488="-",'Policy Clause Build'!C$4,'Configuration Area'!L488))</f>
        <v>Dry</v>
      </c>
      <c r="S488" s="10" t="str">
        <f>IF(IF(O488="-","Yes",O488)="Yes","Yes",IF(N488='Policy Clause Build'!C$5,"Yes","No"))</f>
        <v>Yes</v>
      </c>
      <c r="T488" s="11" t="s">
        <v>17</v>
      </c>
      <c r="U488" s="11" t="s">
        <v>17</v>
      </c>
      <c r="W488" s="0" t="e">
        <f t="shared" si="14" ca="1"/>
        <v>#VALUE!</v>
      </c>
      <c r="X488" s="0" t="e">
        <f t="shared" si="15" ca="1"/>
        <v>#VALUE!</v>
      </c>
    </row>
    <row r="489">
      <c r="B489" s="18"/>
      <c r="C489" s="11"/>
      <c r="D489" s="19"/>
      <c r="E489" s="11"/>
      <c r="F489" s="42"/>
      <c r="G489" s="11" t="s">
        <v>17</v>
      </c>
      <c r="I489" s="11" t="s">
        <v>17</v>
      </c>
      <c r="J489" s="11" t="s">
        <v>17</v>
      </c>
      <c r="K489" s="11" t="s">
        <v>17</v>
      </c>
      <c r="L489" s="11" t="s">
        <v>17</v>
      </c>
      <c r="M489" s="11" t="s">
        <v>17</v>
      </c>
      <c r="N489" s="11" t="s">
        <v>17</v>
      </c>
      <c r="O489" s="11" t="s">
        <v>17</v>
      </c>
      <c r="P489" s="10" t="str">
        <f>IF(I489="-",'Policy Clause Build'!C$2,'Configuration Area'!I489)</f>
        <v>AR</v>
      </c>
      <c r="Q489" s="10" t="str">
        <f>IF(IF(K489="-","Yes",K489)="Yes",'Policy Clause Build'!C$3,IF(J489="-",'Policy Clause Build'!C$3,IF(ISNUMBER(SEARCH('Policy Clause Build'!C$3,'Configuration Area'!J489))=TRUE,'Policy Clause Build'!C$3,'Configuration Area'!J489)))</f>
        <v>Air</v>
      </c>
      <c r="R489" s="10" t="str">
        <f>IF(IF(M489="-","Yes",M489)="Yes",'Policy Clause Build'!C$4,IF(L489="-",'Policy Clause Build'!C$4,'Configuration Area'!L489))</f>
        <v>Dry</v>
      </c>
      <c r="S489" s="10" t="str">
        <f>IF(IF(O489="-","Yes",O489)="Yes","Yes",IF(N489='Policy Clause Build'!C$5,"Yes","No"))</f>
        <v>Yes</v>
      </c>
      <c r="T489" s="11" t="s">
        <v>17</v>
      </c>
      <c r="U489" s="11" t="s">
        <v>17</v>
      </c>
      <c r="W489" s="0" t="e">
        <f t="shared" si="14" ca="1"/>
        <v>#VALUE!</v>
      </c>
      <c r="X489" s="0" t="e">
        <f t="shared" si="15" ca="1"/>
        <v>#VALUE!</v>
      </c>
    </row>
    <row r="490">
      <c r="B490" s="18"/>
      <c r="C490" s="11"/>
      <c r="D490" s="19"/>
      <c r="E490" s="11"/>
      <c r="F490" s="42"/>
      <c r="G490" s="11" t="s">
        <v>17</v>
      </c>
      <c r="I490" s="11" t="s">
        <v>17</v>
      </c>
      <c r="J490" s="11" t="s">
        <v>17</v>
      </c>
      <c r="K490" s="11" t="s">
        <v>17</v>
      </c>
      <c r="L490" s="11" t="s">
        <v>17</v>
      </c>
      <c r="M490" s="11" t="s">
        <v>17</v>
      </c>
      <c r="N490" s="11" t="s">
        <v>17</v>
      </c>
      <c r="O490" s="11" t="s">
        <v>17</v>
      </c>
      <c r="P490" s="10" t="str">
        <f>IF(I490="-",'Policy Clause Build'!C$2,'Configuration Area'!I490)</f>
        <v>AR</v>
      </c>
      <c r="Q490" s="10" t="str">
        <f>IF(IF(K490="-","Yes",K490)="Yes",'Policy Clause Build'!C$3,IF(J490="-",'Policy Clause Build'!C$3,IF(ISNUMBER(SEARCH('Policy Clause Build'!C$3,'Configuration Area'!J490))=TRUE,'Policy Clause Build'!C$3,'Configuration Area'!J490)))</f>
        <v>Air</v>
      </c>
      <c r="R490" s="10" t="str">
        <f>IF(IF(M490="-","Yes",M490)="Yes",'Policy Clause Build'!C$4,IF(L490="-",'Policy Clause Build'!C$4,'Configuration Area'!L490))</f>
        <v>Dry</v>
      </c>
      <c r="S490" s="10" t="str">
        <f>IF(IF(O490="-","Yes",O490)="Yes","Yes",IF(N490='Policy Clause Build'!C$5,"Yes","No"))</f>
        <v>Yes</v>
      </c>
      <c r="T490" s="11" t="s">
        <v>17</v>
      </c>
      <c r="U490" s="11" t="s">
        <v>17</v>
      </c>
      <c r="W490" s="0" t="e">
        <f t="shared" si="14" ca="1"/>
        <v>#VALUE!</v>
      </c>
      <c r="X490" s="0" t="e">
        <f t="shared" si="15" ca="1"/>
        <v>#VALUE!</v>
      </c>
    </row>
    <row r="491">
      <c r="B491" s="18"/>
      <c r="C491" s="11"/>
      <c r="D491" s="19"/>
      <c r="E491" s="11"/>
      <c r="F491" s="42"/>
      <c r="G491" s="11" t="s">
        <v>17</v>
      </c>
      <c r="I491" s="11" t="s">
        <v>17</v>
      </c>
      <c r="J491" s="11" t="s">
        <v>17</v>
      </c>
      <c r="K491" s="11" t="s">
        <v>17</v>
      </c>
      <c r="L491" s="11" t="s">
        <v>17</v>
      </c>
      <c r="M491" s="11" t="s">
        <v>17</v>
      </c>
      <c r="N491" s="11" t="s">
        <v>17</v>
      </c>
      <c r="O491" s="11" t="s">
        <v>17</v>
      </c>
      <c r="P491" s="10" t="str">
        <f>IF(I491="-",'Policy Clause Build'!C$2,'Configuration Area'!I491)</f>
        <v>AR</v>
      </c>
      <c r="Q491" s="10" t="str">
        <f>IF(IF(K491="-","Yes",K491)="Yes",'Policy Clause Build'!C$3,IF(J491="-",'Policy Clause Build'!C$3,IF(ISNUMBER(SEARCH('Policy Clause Build'!C$3,'Configuration Area'!J491))=TRUE,'Policy Clause Build'!C$3,'Configuration Area'!J491)))</f>
        <v>Air</v>
      </c>
      <c r="R491" s="10" t="str">
        <f>IF(IF(M491="-","Yes",M491)="Yes",'Policy Clause Build'!C$4,IF(L491="-",'Policy Clause Build'!C$4,'Configuration Area'!L491))</f>
        <v>Dry</v>
      </c>
      <c r="S491" s="10" t="str">
        <f>IF(IF(O491="-","Yes",O491)="Yes","Yes",IF(N491='Policy Clause Build'!C$5,"Yes","No"))</f>
        <v>Yes</v>
      </c>
      <c r="T491" s="11" t="s">
        <v>17</v>
      </c>
      <c r="U491" s="11" t="s">
        <v>17</v>
      </c>
      <c r="W491" s="0" t="e">
        <f t="shared" si="14" ca="1"/>
        <v>#VALUE!</v>
      </c>
      <c r="X491" s="0" t="e">
        <f t="shared" si="15" ca="1"/>
        <v>#VALUE!</v>
      </c>
    </row>
    <row r="492">
      <c r="B492" s="18"/>
      <c r="C492" s="11"/>
      <c r="D492" s="19"/>
      <c r="E492" s="11"/>
      <c r="F492" s="42"/>
      <c r="G492" s="11" t="s">
        <v>17</v>
      </c>
      <c r="I492" s="11" t="s">
        <v>17</v>
      </c>
      <c r="J492" s="11" t="s">
        <v>17</v>
      </c>
      <c r="K492" s="11" t="s">
        <v>17</v>
      </c>
      <c r="L492" s="11" t="s">
        <v>17</v>
      </c>
      <c r="M492" s="11" t="s">
        <v>17</v>
      </c>
      <c r="N492" s="11" t="s">
        <v>17</v>
      </c>
      <c r="O492" s="11" t="s">
        <v>17</v>
      </c>
      <c r="P492" s="10" t="str">
        <f>IF(I492="-",'Policy Clause Build'!C$2,'Configuration Area'!I492)</f>
        <v>AR</v>
      </c>
      <c r="Q492" s="10" t="str">
        <f>IF(IF(K492="-","Yes",K492)="Yes",'Policy Clause Build'!C$3,IF(J492="-",'Policy Clause Build'!C$3,IF(ISNUMBER(SEARCH('Policy Clause Build'!C$3,'Configuration Area'!J492))=TRUE,'Policy Clause Build'!C$3,'Configuration Area'!J492)))</f>
        <v>Air</v>
      </c>
      <c r="R492" s="10" t="str">
        <f>IF(IF(M492="-","Yes",M492)="Yes",'Policy Clause Build'!C$4,IF(L492="-",'Policy Clause Build'!C$4,'Configuration Area'!L492))</f>
        <v>Dry</v>
      </c>
      <c r="S492" s="10" t="str">
        <f>IF(IF(O492="-","Yes",O492)="Yes","Yes",IF(N492='Policy Clause Build'!C$5,"Yes","No"))</f>
        <v>Yes</v>
      </c>
      <c r="T492" s="11" t="s">
        <v>17</v>
      </c>
      <c r="U492" s="11" t="s">
        <v>17</v>
      </c>
      <c r="W492" s="0" t="e">
        <f t="shared" si="14" ca="1"/>
        <v>#VALUE!</v>
      </c>
      <c r="X492" s="0" t="e">
        <f t="shared" si="15" ca="1"/>
        <v>#VALUE!</v>
      </c>
    </row>
    <row r="493">
      <c r="B493" s="18"/>
      <c r="C493" s="11"/>
      <c r="D493" s="19"/>
      <c r="E493" s="11"/>
      <c r="F493" s="42"/>
      <c r="G493" s="11" t="s">
        <v>17</v>
      </c>
      <c r="I493" s="11" t="s">
        <v>17</v>
      </c>
      <c r="J493" s="11" t="s">
        <v>17</v>
      </c>
      <c r="K493" s="11" t="s">
        <v>17</v>
      </c>
      <c r="L493" s="11" t="s">
        <v>17</v>
      </c>
      <c r="M493" s="11" t="s">
        <v>17</v>
      </c>
      <c r="N493" s="11" t="s">
        <v>17</v>
      </c>
      <c r="O493" s="11" t="s">
        <v>17</v>
      </c>
      <c r="P493" s="10" t="str">
        <f>IF(I493="-",'Policy Clause Build'!C$2,'Configuration Area'!I493)</f>
        <v>AR</v>
      </c>
      <c r="Q493" s="10" t="str">
        <f>IF(IF(K493="-","Yes",K493)="Yes",'Policy Clause Build'!C$3,IF(J493="-",'Policy Clause Build'!C$3,IF(ISNUMBER(SEARCH('Policy Clause Build'!C$3,'Configuration Area'!J493))=TRUE,'Policy Clause Build'!C$3,'Configuration Area'!J493)))</f>
        <v>Air</v>
      </c>
      <c r="R493" s="10" t="str">
        <f>IF(IF(M493="-","Yes",M493)="Yes",'Policy Clause Build'!C$4,IF(L493="-",'Policy Clause Build'!C$4,'Configuration Area'!L493))</f>
        <v>Dry</v>
      </c>
      <c r="S493" s="10" t="str">
        <f>IF(IF(O493="-","Yes",O493)="Yes","Yes",IF(N493='Policy Clause Build'!C$5,"Yes","No"))</f>
        <v>Yes</v>
      </c>
      <c r="T493" s="11" t="s">
        <v>17</v>
      </c>
      <c r="U493" s="11" t="s">
        <v>17</v>
      </c>
      <c r="W493" s="0" t="e">
        <f t="shared" si="14" ca="1"/>
        <v>#VALUE!</v>
      </c>
      <c r="X493" s="0" t="e">
        <f t="shared" si="15" ca="1"/>
        <v>#VALUE!</v>
      </c>
    </row>
    <row r="494">
      <c r="B494" s="18"/>
      <c r="C494" s="11"/>
      <c r="D494" s="19"/>
      <c r="E494" s="11"/>
      <c r="F494" s="42"/>
      <c r="G494" s="11" t="s">
        <v>17</v>
      </c>
      <c r="I494" s="11" t="s">
        <v>17</v>
      </c>
      <c r="J494" s="11" t="s">
        <v>17</v>
      </c>
      <c r="K494" s="11" t="s">
        <v>17</v>
      </c>
      <c r="L494" s="11" t="s">
        <v>17</v>
      </c>
      <c r="M494" s="11" t="s">
        <v>17</v>
      </c>
      <c r="N494" s="11" t="s">
        <v>17</v>
      </c>
      <c r="O494" s="11" t="s">
        <v>17</v>
      </c>
      <c r="P494" s="10" t="str">
        <f>IF(I494="-",'Policy Clause Build'!C$2,'Configuration Area'!I494)</f>
        <v>AR</v>
      </c>
      <c r="Q494" s="10" t="str">
        <f>IF(IF(K494="-","Yes",K494)="Yes",'Policy Clause Build'!C$3,IF(J494="-",'Policy Clause Build'!C$3,IF(ISNUMBER(SEARCH('Policy Clause Build'!C$3,'Configuration Area'!J494))=TRUE,'Policy Clause Build'!C$3,'Configuration Area'!J494)))</f>
        <v>Air</v>
      </c>
      <c r="R494" s="10" t="str">
        <f>IF(IF(M494="-","Yes",M494)="Yes",'Policy Clause Build'!C$4,IF(L494="-",'Policy Clause Build'!C$4,'Configuration Area'!L494))</f>
        <v>Dry</v>
      </c>
      <c r="S494" s="10" t="str">
        <f>IF(IF(O494="-","Yes",O494)="Yes","Yes",IF(N494='Policy Clause Build'!C$5,"Yes","No"))</f>
        <v>Yes</v>
      </c>
      <c r="T494" s="11" t="s">
        <v>17</v>
      </c>
      <c r="U494" s="11" t="s">
        <v>17</v>
      </c>
      <c r="W494" s="0" t="e">
        <f t="shared" si="14" ca="1"/>
        <v>#VALUE!</v>
      </c>
      <c r="X494" s="0" t="e">
        <f t="shared" si="15" ca="1"/>
        <v>#VALUE!</v>
      </c>
    </row>
    <row r="495">
      <c r="B495" s="18"/>
      <c r="C495" s="11"/>
      <c r="D495" s="19"/>
      <c r="E495" s="11"/>
      <c r="F495" s="42"/>
      <c r="G495" s="11" t="s">
        <v>17</v>
      </c>
      <c r="I495" s="11" t="s">
        <v>17</v>
      </c>
      <c r="J495" s="11" t="s">
        <v>17</v>
      </c>
      <c r="K495" s="11" t="s">
        <v>17</v>
      </c>
      <c r="L495" s="11" t="s">
        <v>17</v>
      </c>
      <c r="M495" s="11" t="s">
        <v>17</v>
      </c>
      <c r="N495" s="11" t="s">
        <v>17</v>
      </c>
      <c r="O495" s="11" t="s">
        <v>17</v>
      </c>
      <c r="P495" s="10" t="str">
        <f>IF(I495="-",'Policy Clause Build'!C$2,'Configuration Area'!I495)</f>
        <v>AR</v>
      </c>
      <c r="Q495" s="10" t="str">
        <f>IF(IF(K495="-","Yes",K495)="Yes",'Policy Clause Build'!C$3,IF(J495="-",'Policy Clause Build'!C$3,IF(ISNUMBER(SEARCH('Policy Clause Build'!C$3,'Configuration Area'!J495))=TRUE,'Policy Clause Build'!C$3,'Configuration Area'!J495)))</f>
        <v>Air</v>
      </c>
      <c r="R495" s="10" t="str">
        <f>IF(IF(M495="-","Yes",M495)="Yes",'Policy Clause Build'!C$4,IF(L495="-",'Policy Clause Build'!C$4,'Configuration Area'!L495))</f>
        <v>Dry</v>
      </c>
      <c r="S495" s="10" t="str">
        <f>IF(IF(O495="-","Yes",O495)="Yes","Yes",IF(N495='Policy Clause Build'!C$5,"Yes","No"))</f>
        <v>Yes</v>
      </c>
      <c r="T495" s="11" t="s">
        <v>17</v>
      </c>
      <c r="U495" s="11" t="s">
        <v>17</v>
      </c>
      <c r="W495" s="0" t="e">
        <f t="shared" si="14" ca="1"/>
        <v>#VALUE!</v>
      </c>
      <c r="X495" s="0" t="e">
        <f t="shared" si="15" ca="1"/>
        <v>#VALUE!</v>
      </c>
    </row>
    <row r="496">
      <c r="B496" s="18"/>
      <c r="C496" s="11"/>
      <c r="D496" s="19"/>
      <c r="E496" s="11"/>
      <c r="F496" s="42"/>
      <c r="G496" s="11" t="s">
        <v>17</v>
      </c>
      <c r="I496" s="11" t="s">
        <v>17</v>
      </c>
      <c r="J496" s="11" t="s">
        <v>17</v>
      </c>
      <c r="K496" s="11" t="s">
        <v>17</v>
      </c>
      <c r="L496" s="11" t="s">
        <v>17</v>
      </c>
      <c r="M496" s="11" t="s">
        <v>17</v>
      </c>
      <c r="N496" s="11" t="s">
        <v>17</v>
      </c>
      <c r="O496" s="11" t="s">
        <v>17</v>
      </c>
      <c r="P496" s="10" t="str">
        <f>IF(I496="-",'Policy Clause Build'!C$2,'Configuration Area'!I496)</f>
        <v>AR</v>
      </c>
      <c r="Q496" s="10" t="str">
        <f>IF(IF(K496="-","Yes",K496)="Yes",'Policy Clause Build'!C$3,IF(J496="-",'Policy Clause Build'!C$3,IF(ISNUMBER(SEARCH('Policy Clause Build'!C$3,'Configuration Area'!J496))=TRUE,'Policy Clause Build'!C$3,'Configuration Area'!J496)))</f>
        <v>Air</v>
      </c>
      <c r="R496" s="10" t="str">
        <f>IF(IF(M496="-","Yes",M496)="Yes",'Policy Clause Build'!C$4,IF(L496="-",'Policy Clause Build'!C$4,'Configuration Area'!L496))</f>
        <v>Dry</v>
      </c>
      <c r="S496" s="10" t="str">
        <f>IF(IF(O496="-","Yes",O496)="Yes","Yes",IF(N496='Policy Clause Build'!C$5,"Yes","No"))</f>
        <v>Yes</v>
      </c>
      <c r="T496" s="11" t="s">
        <v>17</v>
      </c>
      <c r="U496" s="11" t="s">
        <v>17</v>
      </c>
      <c r="W496" s="0" t="e">
        <f t="shared" si="14" ca="1"/>
        <v>#VALUE!</v>
      </c>
      <c r="X496" s="0" t="e">
        <f t="shared" si="15" ca="1"/>
        <v>#VALUE!</v>
      </c>
    </row>
    <row r="497">
      <c r="B497" s="18"/>
      <c r="C497" s="11"/>
      <c r="D497" s="19"/>
      <c r="E497" s="11"/>
      <c r="F497" s="42"/>
      <c r="G497" s="11" t="s">
        <v>17</v>
      </c>
      <c r="I497" s="11" t="s">
        <v>17</v>
      </c>
      <c r="J497" s="11" t="s">
        <v>17</v>
      </c>
      <c r="K497" s="11" t="s">
        <v>17</v>
      </c>
      <c r="L497" s="11" t="s">
        <v>17</v>
      </c>
      <c r="M497" s="11" t="s">
        <v>17</v>
      </c>
      <c r="N497" s="11" t="s">
        <v>17</v>
      </c>
      <c r="O497" s="11" t="s">
        <v>17</v>
      </c>
      <c r="P497" s="10" t="str">
        <f>IF(I497="-",'Policy Clause Build'!C$2,'Configuration Area'!I497)</f>
        <v>AR</v>
      </c>
      <c r="Q497" s="10" t="str">
        <f>IF(IF(K497="-","Yes",K497)="Yes",'Policy Clause Build'!C$3,IF(J497="-",'Policy Clause Build'!C$3,IF(ISNUMBER(SEARCH('Policy Clause Build'!C$3,'Configuration Area'!J497))=TRUE,'Policy Clause Build'!C$3,'Configuration Area'!J497)))</f>
        <v>Air</v>
      </c>
      <c r="R497" s="10" t="str">
        <f>IF(IF(M497="-","Yes",M497)="Yes",'Policy Clause Build'!C$4,IF(L497="-",'Policy Clause Build'!C$4,'Configuration Area'!L497))</f>
        <v>Dry</v>
      </c>
      <c r="S497" s="10" t="str">
        <f>IF(IF(O497="-","Yes",O497)="Yes","Yes",IF(N497='Policy Clause Build'!C$5,"Yes","No"))</f>
        <v>Yes</v>
      </c>
      <c r="T497" s="11" t="s">
        <v>17</v>
      </c>
      <c r="U497" s="11" t="s">
        <v>17</v>
      </c>
      <c r="W497" s="0" t="e">
        <f t="shared" si="14" ca="1"/>
        <v>#VALUE!</v>
      </c>
      <c r="X497" s="0" t="e">
        <f t="shared" si="15" ca="1"/>
        <v>#VALUE!</v>
      </c>
    </row>
    <row r="498">
      <c r="B498" s="18"/>
      <c r="C498" s="11"/>
      <c r="D498" s="19"/>
      <c r="E498" s="11"/>
      <c r="F498" s="42"/>
      <c r="G498" s="11" t="s">
        <v>17</v>
      </c>
      <c r="I498" s="11" t="s">
        <v>17</v>
      </c>
      <c r="J498" s="11" t="s">
        <v>17</v>
      </c>
      <c r="K498" s="11" t="s">
        <v>17</v>
      </c>
      <c r="L498" s="11" t="s">
        <v>17</v>
      </c>
      <c r="M498" s="11" t="s">
        <v>17</v>
      </c>
      <c r="N498" s="11" t="s">
        <v>17</v>
      </c>
      <c r="O498" s="11" t="s">
        <v>17</v>
      </c>
      <c r="P498" s="10" t="str">
        <f>IF(I498="-",'Policy Clause Build'!C$2,'Configuration Area'!I498)</f>
        <v>AR</v>
      </c>
      <c r="Q498" s="10" t="str">
        <f>IF(IF(K498="-","Yes",K498)="Yes",'Policy Clause Build'!C$3,IF(J498="-",'Policy Clause Build'!C$3,IF(ISNUMBER(SEARCH('Policy Clause Build'!C$3,'Configuration Area'!J498))=TRUE,'Policy Clause Build'!C$3,'Configuration Area'!J498)))</f>
        <v>Air</v>
      </c>
      <c r="R498" s="10" t="str">
        <f>IF(IF(M498="-","Yes",M498)="Yes",'Policy Clause Build'!C$4,IF(L498="-",'Policy Clause Build'!C$4,'Configuration Area'!L498))</f>
        <v>Dry</v>
      </c>
      <c r="S498" s="10" t="str">
        <f>IF(IF(O498="-","Yes",O498)="Yes","Yes",IF(N498='Policy Clause Build'!C$5,"Yes","No"))</f>
        <v>Yes</v>
      </c>
      <c r="T498" s="11" t="s">
        <v>17</v>
      </c>
      <c r="U498" s="11" t="s">
        <v>17</v>
      </c>
      <c r="W498" s="0" t="e">
        <f t="shared" si="14" ca="1"/>
        <v>#VALUE!</v>
      </c>
      <c r="X498" s="0" t="e">
        <f t="shared" si="15" ca="1"/>
        <v>#VALUE!</v>
      </c>
    </row>
    <row r="499">
      <c r="B499" s="18"/>
      <c r="C499" s="11"/>
      <c r="D499" s="19"/>
      <c r="E499" s="11"/>
      <c r="F499" s="42"/>
      <c r="G499" s="11" t="s">
        <v>17</v>
      </c>
      <c r="I499" s="11" t="s">
        <v>17</v>
      </c>
      <c r="J499" s="11" t="s">
        <v>17</v>
      </c>
      <c r="K499" s="11" t="s">
        <v>17</v>
      </c>
      <c r="L499" s="11" t="s">
        <v>17</v>
      </c>
      <c r="M499" s="11" t="s">
        <v>17</v>
      </c>
      <c r="N499" s="11" t="s">
        <v>17</v>
      </c>
      <c r="O499" s="11" t="s">
        <v>17</v>
      </c>
      <c r="P499" s="10" t="str">
        <f>IF(I499="-",'Policy Clause Build'!C$2,'Configuration Area'!I499)</f>
        <v>AR</v>
      </c>
      <c r="Q499" s="10" t="str">
        <f>IF(IF(K499="-","Yes",K499)="Yes",'Policy Clause Build'!C$3,IF(J499="-",'Policy Clause Build'!C$3,IF(ISNUMBER(SEARCH('Policy Clause Build'!C$3,'Configuration Area'!J499))=TRUE,'Policy Clause Build'!C$3,'Configuration Area'!J499)))</f>
        <v>Air</v>
      </c>
      <c r="R499" s="10" t="str">
        <f>IF(IF(M499="-","Yes",M499)="Yes",'Policy Clause Build'!C$4,IF(L499="-",'Policy Clause Build'!C$4,'Configuration Area'!L499))</f>
        <v>Dry</v>
      </c>
      <c r="S499" s="10" t="str">
        <f>IF(IF(O499="-","Yes",O499)="Yes","Yes",IF(N499='Policy Clause Build'!C$5,"Yes","No"))</f>
        <v>Yes</v>
      </c>
      <c r="T499" s="11" t="s">
        <v>17</v>
      </c>
      <c r="U499" s="11" t="s">
        <v>17</v>
      </c>
      <c r="W499" s="0" t="e">
        <f t="shared" si="14" ca="1"/>
        <v>#VALUE!</v>
      </c>
      <c r="X499" s="0" t="e">
        <f t="shared" si="15" ca="1"/>
        <v>#VALUE!</v>
      </c>
    </row>
    <row r="500">
      <c r="B500" s="18"/>
      <c r="C500" s="11"/>
      <c r="D500" s="19"/>
      <c r="E500" s="11"/>
      <c r="F500" s="42"/>
      <c r="G500" s="11" t="s">
        <v>17</v>
      </c>
      <c r="I500" s="11" t="s">
        <v>17</v>
      </c>
      <c r="J500" s="11" t="s">
        <v>17</v>
      </c>
      <c r="K500" s="11" t="s">
        <v>17</v>
      </c>
      <c r="L500" s="11" t="s">
        <v>17</v>
      </c>
      <c r="M500" s="11" t="s">
        <v>17</v>
      </c>
      <c r="N500" s="11" t="s">
        <v>17</v>
      </c>
      <c r="O500" s="11" t="s">
        <v>17</v>
      </c>
      <c r="P500" s="10" t="str">
        <f>IF(I500="-",'Policy Clause Build'!C$2,'Configuration Area'!I500)</f>
        <v>AR</v>
      </c>
      <c r="Q500" s="10" t="str">
        <f>IF(IF(K500="-","Yes",K500)="Yes",'Policy Clause Build'!C$3,IF(J500="-",'Policy Clause Build'!C$3,IF(ISNUMBER(SEARCH('Policy Clause Build'!C$3,'Configuration Area'!J500))=TRUE,'Policy Clause Build'!C$3,'Configuration Area'!J500)))</f>
        <v>Air</v>
      </c>
      <c r="R500" s="10" t="str">
        <f>IF(IF(M500="-","Yes",M500)="Yes",'Policy Clause Build'!C$4,IF(L500="-",'Policy Clause Build'!C$4,'Configuration Area'!L500))</f>
        <v>Dry</v>
      </c>
      <c r="S500" s="10" t="str">
        <f>IF(IF(O500="-","Yes",O500)="Yes","Yes",IF(N500='Policy Clause Build'!C$5,"Yes","No"))</f>
        <v>Yes</v>
      </c>
      <c r="T500" s="11" t="s">
        <v>17</v>
      </c>
      <c r="U500" s="11" t="s">
        <v>17</v>
      </c>
      <c r="W500" s="0" t="e">
        <f t="shared" si="14" ca="1"/>
        <v>#VALUE!</v>
      </c>
      <c r="X500" s="0" t="e">
        <f t="shared" si="15" ca="1"/>
        <v>#VALUE!</v>
      </c>
    </row>
    <row r="501">
      <c r="B501" s="18"/>
      <c r="C501" s="11"/>
      <c r="D501" s="19"/>
      <c r="E501" s="11"/>
      <c r="F501" s="42"/>
      <c r="G501" s="11" t="s">
        <v>17</v>
      </c>
      <c r="I501" s="11" t="s">
        <v>17</v>
      </c>
      <c r="J501" s="11" t="s">
        <v>17</v>
      </c>
      <c r="K501" s="11" t="s">
        <v>17</v>
      </c>
      <c r="L501" s="11" t="s">
        <v>17</v>
      </c>
      <c r="M501" s="11" t="s">
        <v>17</v>
      </c>
      <c r="N501" s="11" t="s">
        <v>17</v>
      </c>
      <c r="O501" s="11" t="s">
        <v>17</v>
      </c>
      <c r="P501" s="10" t="str">
        <f>IF(I501="-",'Policy Clause Build'!C$2,'Configuration Area'!I501)</f>
        <v>AR</v>
      </c>
      <c r="Q501" s="10" t="str">
        <f>IF(IF(K501="-","Yes",K501)="Yes",'Policy Clause Build'!C$3,IF(J501="-",'Policy Clause Build'!C$3,IF(ISNUMBER(SEARCH('Policy Clause Build'!C$3,'Configuration Area'!J501))=TRUE,'Policy Clause Build'!C$3,'Configuration Area'!J501)))</f>
        <v>Air</v>
      </c>
      <c r="R501" s="10" t="str">
        <f>IF(IF(M501="-","Yes",M501)="Yes",'Policy Clause Build'!C$4,IF(L501="-",'Policy Clause Build'!C$4,'Configuration Area'!L501))</f>
        <v>Dry</v>
      </c>
      <c r="S501" s="10" t="str">
        <f>IF(IF(O501="-","Yes",O501)="Yes","Yes",IF(N501='Policy Clause Build'!C$5,"Yes","No"))</f>
        <v>Yes</v>
      </c>
      <c r="T501" s="11" t="s">
        <v>17</v>
      </c>
      <c r="U501" s="11" t="s">
        <v>17</v>
      </c>
      <c r="W501" s="0" t="e">
        <f t="shared" si="14" ca="1"/>
        <v>#VALUE!</v>
      </c>
      <c r="X501" s="0" t="e">
        <f t="shared" si="15" ca="1"/>
        <v>#VALUE!</v>
      </c>
    </row>
    <row r="502">
      <c r="B502" s="18"/>
      <c r="C502" s="11"/>
      <c r="D502" s="19"/>
      <c r="E502" s="11"/>
      <c r="F502" s="42"/>
      <c r="G502" s="11" t="s">
        <v>17</v>
      </c>
      <c r="I502" s="11" t="s">
        <v>17</v>
      </c>
      <c r="J502" s="11" t="s">
        <v>17</v>
      </c>
      <c r="K502" s="11" t="s">
        <v>17</v>
      </c>
      <c r="L502" s="11" t="s">
        <v>17</v>
      </c>
      <c r="M502" s="11" t="s">
        <v>17</v>
      </c>
      <c r="N502" s="11" t="s">
        <v>17</v>
      </c>
      <c r="O502" s="11" t="s">
        <v>17</v>
      </c>
      <c r="P502" s="10" t="str">
        <f>IF(I502="-",'Policy Clause Build'!C$2,'Configuration Area'!I502)</f>
        <v>AR</v>
      </c>
      <c r="Q502" s="10" t="str">
        <f>IF(IF(K502="-","Yes",K502)="Yes",'Policy Clause Build'!C$3,IF(J502="-",'Policy Clause Build'!C$3,IF(ISNUMBER(SEARCH('Policy Clause Build'!C$3,'Configuration Area'!J502))=TRUE,'Policy Clause Build'!C$3,'Configuration Area'!J502)))</f>
        <v>Air</v>
      </c>
      <c r="R502" s="10" t="str">
        <f>IF(IF(M502="-","Yes",M502)="Yes",'Policy Clause Build'!C$4,IF(L502="-",'Policy Clause Build'!C$4,'Configuration Area'!L502))</f>
        <v>Dry</v>
      </c>
      <c r="S502" s="10" t="str">
        <f>IF(IF(O502="-","Yes",O502)="Yes","Yes",IF(N502='Policy Clause Build'!C$5,"Yes","No"))</f>
        <v>Yes</v>
      </c>
      <c r="T502" s="11" t="s">
        <v>17</v>
      </c>
      <c r="U502" s="11" t="s">
        <v>17</v>
      </c>
      <c r="W502" s="0" t="e">
        <f t="shared" si="14" ca="1"/>
        <v>#VALUE!</v>
      </c>
      <c r="X502" s="0" t="e">
        <f t="shared" si="15" ca="1"/>
        <v>#VALUE!</v>
      </c>
    </row>
    <row r="503">
      <c r="B503" s="18"/>
      <c r="C503" s="11"/>
      <c r="D503" s="19"/>
      <c r="E503" s="11"/>
      <c r="F503" s="42"/>
      <c r="G503" s="11" t="s">
        <v>17</v>
      </c>
      <c r="I503" s="11" t="s">
        <v>17</v>
      </c>
      <c r="J503" s="11" t="s">
        <v>17</v>
      </c>
      <c r="K503" s="11" t="s">
        <v>17</v>
      </c>
      <c r="L503" s="11" t="s">
        <v>17</v>
      </c>
      <c r="M503" s="11" t="s">
        <v>17</v>
      </c>
      <c r="N503" s="11" t="s">
        <v>17</v>
      </c>
      <c r="O503" s="11" t="s">
        <v>17</v>
      </c>
      <c r="P503" s="10" t="str">
        <f>IF(I503="-",'Policy Clause Build'!C$2,'Configuration Area'!I503)</f>
        <v>AR</v>
      </c>
      <c r="Q503" s="10" t="str">
        <f>IF(IF(K503="-","Yes",K503)="Yes",'Policy Clause Build'!C$3,IF(J503="-",'Policy Clause Build'!C$3,IF(ISNUMBER(SEARCH('Policy Clause Build'!C$3,'Configuration Area'!J503))=TRUE,'Policy Clause Build'!C$3,'Configuration Area'!J503)))</f>
        <v>Air</v>
      </c>
      <c r="R503" s="10" t="str">
        <f>IF(IF(M503="-","Yes",M503)="Yes",'Policy Clause Build'!C$4,IF(L503="-",'Policy Clause Build'!C$4,'Configuration Area'!L503))</f>
        <v>Dry</v>
      </c>
      <c r="S503" s="10" t="str">
        <f>IF(IF(O503="-","Yes",O503)="Yes","Yes",IF(N503='Policy Clause Build'!C$5,"Yes","No"))</f>
        <v>Yes</v>
      </c>
      <c r="T503" s="11" t="s">
        <v>17</v>
      </c>
      <c r="U503" s="11" t="s">
        <v>17</v>
      </c>
      <c r="W503" s="0" t="e">
        <f t="shared" si="14" ca="1"/>
        <v>#VALUE!</v>
      </c>
      <c r="X503" s="0" t="e">
        <f t="shared" si="15" ca="1"/>
        <v>#VALUE!</v>
      </c>
    </row>
    <row r="504">
      <c r="B504" s="18"/>
      <c r="C504" s="11"/>
      <c r="D504" s="19"/>
      <c r="E504" s="11"/>
      <c r="F504" s="42"/>
      <c r="G504" s="11" t="s">
        <v>17</v>
      </c>
      <c r="I504" s="11" t="s">
        <v>17</v>
      </c>
      <c r="J504" s="11" t="s">
        <v>17</v>
      </c>
      <c r="K504" s="11" t="s">
        <v>17</v>
      </c>
      <c r="L504" s="11" t="s">
        <v>17</v>
      </c>
      <c r="M504" s="11" t="s">
        <v>17</v>
      </c>
      <c r="N504" s="11" t="s">
        <v>17</v>
      </c>
      <c r="O504" s="11" t="s">
        <v>17</v>
      </c>
      <c r="P504" s="10" t="str">
        <f>IF(I504="-",'Policy Clause Build'!C$2,'Configuration Area'!I504)</f>
        <v>AR</v>
      </c>
      <c r="Q504" s="10" t="str">
        <f>IF(IF(K504="-","Yes",K504)="Yes",'Policy Clause Build'!C$3,IF(J504="-",'Policy Clause Build'!C$3,IF(ISNUMBER(SEARCH('Policy Clause Build'!C$3,'Configuration Area'!J504))=TRUE,'Policy Clause Build'!C$3,'Configuration Area'!J504)))</f>
        <v>Air</v>
      </c>
      <c r="R504" s="10" t="str">
        <f>IF(IF(M504="-","Yes",M504)="Yes",'Policy Clause Build'!C$4,IF(L504="-",'Policy Clause Build'!C$4,'Configuration Area'!L504))</f>
        <v>Dry</v>
      </c>
      <c r="S504" s="10" t="str">
        <f>IF(IF(O504="-","Yes",O504)="Yes","Yes",IF(N504='Policy Clause Build'!C$5,"Yes","No"))</f>
        <v>Yes</v>
      </c>
      <c r="T504" s="11" t="s">
        <v>17</v>
      </c>
      <c r="U504" s="11" t="s">
        <v>17</v>
      </c>
      <c r="W504" s="0" t="e">
        <f t="shared" si="14" ca="1"/>
        <v>#VALUE!</v>
      </c>
      <c r="X504" s="0" t="e">
        <f t="shared" si="15" ca="1"/>
        <v>#VALUE!</v>
      </c>
    </row>
    <row r="505">
      <c r="B505" s="18"/>
      <c r="C505" s="11"/>
      <c r="D505" s="19"/>
      <c r="E505" s="11"/>
      <c r="F505" s="42"/>
      <c r="G505" s="11" t="s">
        <v>17</v>
      </c>
      <c r="I505" s="11" t="s">
        <v>17</v>
      </c>
      <c r="J505" s="11" t="s">
        <v>17</v>
      </c>
      <c r="K505" s="11" t="s">
        <v>17</v>
      </c>
      <c r="L505" s="11" t="s">
        <v>17</v>
      </c>
      <c r="M505" s="11" t="s">
        <v>17</v>
      </c>
      <c r="N505" s="11" t="s">
        <v>17</v>
      </c>
      <c r="O505" s="11" t="s">
        <v>17</v>
      </c>
      <c r="P505" s="10" t="str">
        <f>IF(I505="-",'Policy Clause Build'!C$2,'Configuration Area'!I505)</f>
        <v>AR</v>
      </c>
      <c r="Q505" s="10" t="str">
        <f>IF(IF(K505="-","Yes",K505)="Yes",'Policy Clause Build'!C$3,IF(J505="-",'Policy Clause Build'!C$3,IF(ISNUMBER(SEARCH('Policy Clause Build'!C$3,'Configuration Area'!J505))=TRUE,'Policy Clause Build'!C$3,'Configuration Area'!J505)))</f>
        <v>Air</v>
      </c>
      <c r="R505" s="10" t="str">
        <f>IF(IF(M505="-","Yes",M505)="Yes",'Policy Clause Build'!C$4,IF(L505="-",'Policy Clause Build'!C$4,'Configuration Area'!L505))</f>
        <v>Dry</v>
      </c>
      <c r="S505" s="10" t="str">
        <f>IF(IF(O505="-","Yes",O505)="Yes","Yes",IF(N505='Policy Clause Build'!C$5,"Yes","No"))</f>
        <v>Yes</v>
      </c>
      <c r="T505" s="11" t="s">
        <v>17</v>
      </c>
      <c r="U505" s="11" t="s">
        <v>17</v>
      </c>
      <c r="W505" s="0" t="e">
        <f t="shared" si="14" ca="1"/>
        <v>#VALUE!</v>
      </c>
      <c r="X505" s="0" t="e">
        <f t="shared" si="15" ca="1"/>
        <v>#VALUE!</v>
      </c>
    </row>
    <row r="506">
      <c r="B506" s="18"/>
      <c r="C506" s="11"/>
      <c r="D506" s="19"/>
      <c r="E506" s="11"/>
      <c r="F506" s="42"/>
      <c r="G506" s="11" t="s">
        <v>17</v>
      </c>
      <c r="I506" s="11" t="s">
        <v>17</v>
      </c>
      <c r="J506" s="11" t="s">
        <v>17</v>
      </c>
      <c r="K506" s="11" t="s">
        <v>17</v>
      </c>
      <c r="L506" s="11" t="s">
        <v>17</v>
      </c>
      <c r="M506" s="11" t="s">
        <v>17</v>
      </c>
      <c r="N506" s="11" t="s">
        <v>17</v>
      </c>
      <c r="O506" s="11" t="s">
        <v>17</v>
      </c>
      <c r="P506" s="10" t="str">
        <f>IF(I506="-",'Policy Clause Build'!C$2,'Configuration Area'!I506)</f>
        <v>AR</v>
      </c>
      <c r="Q506" s="10" t="str">
        <f>IF(IF(K506="-","Yes",K506)="Yes",'Policy Clause Build'!C$3,IF(J506="-",'Policy Clause Build'!C$3,IF(ISNUMBER(SEARCH('Policy Clause Build'!C$3,'Configuration Area'!J506))=TRUE,'Policy Clause Build'!C$3,'Configuration Area'!J506)))</f>
        <v>Air</v>
      </c>
      <c r="R506" s="10" t="str">
        <f>IF(IF(M506="-","Yes",M506)="Yes",'Policy Clause Build'!C$4,IF(L506="-",'Policy Clause Build'!C$4,'Configuration Area'!L506))</f>
        <v>Dry</v>
      </c>
      <c r="S506" s="10" t="str">
        <f>IF(IF(O506="-","Yes",O506)="Yes","Yes",IF(N506='Policy Clause Build'!C$5,"Yes","No"))</f>
        <v>Yes</v>
      </c>
      <c r="T506" s="11" t="s">
        <v>17</v>
      </c>
      <c r="U506" s="11" t="s">
        <v>17</v>
      </c>
      <c r="W506" s="0" t="e">
        <f t="shared" si="14" ca="1"/>
        <v>#VALUE!</v>
      </c>
      <c r="X506" s="0" t="e">
        <f t="shared" si="15" ca="1"/>
        <v>#VALUE!</v>
      </c>
    </row>
    <row r="507">
      <c r="B507" s="18"/>
      <c r="C507" s="11"/>
      <c r="D507" s="19"/>
      <c r="E507" s="11"/>
      <c r="F507" s="42"/>
      <c r="G507" s="11" t="s">
        <v>17</v>
      </c>
      <c r="I507" s="11" t="s">
        <v>17</v>
      </c>
      <c r="J507" s="11" t="s">
        <v>17</v>
      </c>
      <c r="K507" s="11" t="s">
        <v>17</v>
      </c>
      <c r="L507" s="11" t="s">
        <v>17</v>
      </c>
      <c r="M507" s="11" t="s">
        <v>17</v>
      </c>
      <c r="N507" s="11" t="s">
        <v>17</v>
      </c>
      <c r="O507" s="11" t="s">
        <v>17</v>
      </c>
      <c r="P507" s="10" t="str">
        <f>IF(I507="-",'Policy Clause Build'!C$2,'Configuration Area'!I507)</f>
        <v>AR</v>
      </c>
      <c r="Q507" s="10" t="str">
        <f>IF(IF(K507="-","Yes",K507)="Yes",'Policy Clause Build'!C$3,IF(J507="-",'Policy Clause Build'!C$3,IF(ISNUMBER(SEARCH('Policy Clause Build'!C$3,'Configuration Area'!J507))=TRUE,'Policy Clause Build'!C$3,'Configuration Area'!J507)))</f>
        <v>Air</v>
      </c>
      <c r="R507" s="10" t="str">
        <f>IF(IF(M507="-","Yes",M507)="Yes",'Policy Clause Build'!C$4,IF(L507="-",'Policy Clause Build'!C$4,'Configuration Area'!L507))</f>
        <v>Dry</v>
      </c>
      <c r="S507" s="10" t="str">
        <f>IF(IF(O507="-","Yes",O507)="Yes","Yes",IF(N507='Policy Clause Build'!C$5,"Yes","No"))</f>
        <v>Yes</v>
      </c>
      <c r="T507" s="11" t="s">
        <v>17</v>
      </c>
      <c r="U507" s="11" t="s">
        <v>17</v>
      </c>
      <c r="W507" s="0" t="e">
        <f t="shared" si="14" ca="1"/>
        <v>#VALUE!</v>
      </c>
      <c r="X507" s="0" t="e">
        <f t="shared" si="15" ca="1"/>
        <v>#VALUE!</v>
      </c>
    </row>
    <row r="508">
      <c r="B508" s="18"/>
      <c r="C508" s="11"/>
      <c r="D508" s="19"/>
      <c r="E508" s="11"/>
      <c r="F508" s="42"/>
      <c r="G508" s="11" t="s">
        <v>17</v>
      </c>
      <c r="I508" s="11" t="s">
        <v>17</v>
      </c>
      <c r="J508" s="11" t="s">
        <v>17</v>
      </c>
      <c r="K508" s="11" t="s">
        <v>17</v>
      </c>
      <c r="L508" s="11" t="s">
        <v>17</v>
      </c>
      <c r="M508" s="11" t="s">
        <v>17</v>
      </c>
      <c r="N508" s="11" t="s">
        <v>17</v>
      </c>
      <c r="O508" s="11" t="s">
        <v>17</v>
      </c>
      <c r="P508" s="10" t="str">
        <f>IF(I508="-",'Policy Clause Build'!C$2,'Configuration Area'!I508)</f>
        <v>AR</v>
      </c>
      <c r="Q508" s="10" t="str">
        <f>IF(IF(K508="-","Yes",K508)="Yes",'Policy Clause Build'!C$3,IF(J508="-",'Policy Clause Build'!C$3,IF(ISNUMBER(SEARCH('Policy Clause Build'!C$3,'Configuration Area'!J508))=TRUE,'Policy Clause Build'!C$3,'Configuration Area'!J508)))</f>
        <v>Air</v>
      </c>
      <c r="R508" s="10" t="str">
        <f>IF(IF(M508="-","Yes",M508)="Yes",'Policy Clause Build'!C$4,IF(L508="-",'Policy Clause Build'!C$4,'Configuration Area'!L508))</f>
        <v>Dry</v>
      </c>
      <c r="S508" s="10" t="str">
        <f>IF(IF(O508="-","Yes",O508)="Yes","Yes",IF(N508='Policy Clause Build'!C$5,"Yes","No"))</f>
        <v>Yes</v>
      </c>
      <c r="T508" s="11" t="s">
        <v>17</v>
      </c>
      <c r="U508" s="11" t="s">
        <v>17</v>
      </c>
      <c r="W508" s="0" t="e">
        <f t="shared" si="14" ca="1"/>
        <v>#VALUE!</v>
      </c>
      <c r="X508" s="0" t="e">
        <f t="shared" si="15" ca="1"/>
        <v>#VALUE!</v>
      </c>
    </row>
    <row r="509">
      <c r="B509" s="18"/>
      <c r="C509" s="11"/>
      <c r="D509" s="19"/>
      <c r="E509" s="11"/>
      <c r="F509" s="42"/>
      <c r="G509" s="11" t="s">
        <v>17</v>
      </c>
      <c r="I509" s="11" t="s">
        <v>17</v>
      </c>
      <c r="J509" s="11" t="s">
        <v>17</v>
      </c>
      <c r="K509" s="11" t="s">
        <v>17</v>
      </c>
      <c r="L509" s="11" t="s">
        <v>17</v>
      </c>
      <c r="M509" s="11" t="s">
        <v>17</v>
      </c>
      <c r="N509" s="11" t="s">
        <v>17</v>
      </c>
      <c r="O509" s="11" t="s">
        <v>17</v>
      </c>
      <c r="P509" s="10" t="str">
        <f>IF(I509="-",'Policy Clause Build'!C$2,'Configuration Area'!I509)</f>
        <v>AR</v>
      </c>
      <c r="Q509" s="10" t="str">
        <f>IF(IF(K509="-","Yes",K509)="Yes",'Policy Clause Build'!C$3,IF(J509="-",'Policy Clause Build'!C$3,IF(ISNUMBER(SEARCH('Policy Clause Build'!C$3,'Configuration Area'!J509))=TRUE,'Policy Clause Build'!C$3,'Configuration Area'!J509)))</f>
        <v>Air</v>
      </c>
      <c r="R509" s="10" t="str">
        <f>IF(IF(M509="-","Yes",M509)="Yes",'Policy Clause Build'!C$4,IF(L509="-",'Policy Clause Build'!C$4,'Configuration Area'!L509))</f>
        <v>Dry</v>
      </c>
      <c r="S509" s="10" t="str">
        <f>IF(IF(O509="-","Yes",O509)="Yes","Yes",IF(N509='Policy Clause Build'!C$5,"Yes","No"))</f>
        <v>Yes</v>
      </c>
      <c r="T509" s="11" t="s">
        <v>17</v>
      </c>
      <c r="U509" s="11" t="s">
        <v>17</v>
      </c>
      <c r="W509" s="0" t="e">
        <f t="shared" si="14" ca="1"/>
        <v>#VALUE!</v>
      </c>
      <c r="X509" s="0" t="e">
        <f t="shared" si="15" ca="1"/>
        <v>#VALUE!</v>
      </c>
    </row>
    <row r="510">
      <c r="B510" s="18"/>
      <c r="C510" s="11"/>
      <c r="D510" s="19"/>
      <c r="E510" s="11"/>
      <c r="F510" s="42"/>
      <c r="G510" s="11" t="s">
        <v>17</v>
      </c>
      <c r="I510" s="11" t="s">
        <v>17</v>
      </c>
      <c r="J510" s="11" t="s">
        <v>17</v>
      </c>
      <c r="K510" s="11" t="s">
        <v>17</v>
      </c>
      <c r="L510" s="11" t="s">
        <v>17</v>
      </c>
      <c r="M510" s="11" t="s">
        <v>17</v>
      </c>
      <c r="N510" s="11" t="s">
        <v>17</v>
      </c>
      <c r="O510" s="11" t="s">
        <v>17</v>
      </c>
      <c r="P510" s="10" t="str">
        <f>IF(I510="-",'Policy Clause Build'!C$2,'Configuration Area'!I510)</f>
        <v>AR</v>
      </c>
      <c r="Q510" s="10" t="str">
        <f>IF(IF(K510="-","Yes",K510)="Yes",'Policy Clause Build'!C$3,IF(J510="-",'Policy Clause Build'!C$3,IF(ISNUMBER(SEARCH('Policy Clause Build'!C$3,'Configuration Area'!J510))=TRUE,'Policy Clause Build'!C$3,'Configuration Area'!J510)))</f>
        <v>Air</v>
      </c>
      <c r="R510" s="10" t="str">
        <f>IF(IF(M510="-","Yes",M510)="Yes",'Policy Clause Build'!C$4,IF(L510="-",'Policy Clause Build'!C$4,'Configuration Area'!L510))</f>
        <v>Dry</v>
      </c>
      <c r="S510" s="10" t="str">
        <f>IF(IF(O510="-","Yes",O510)="Yes","Yes",IF(N510='Policy Clause Build'!C$5,"Yes","No"))</f>
        <v>Yes</v>
      </c>
      <c r="T510" s="11" t="s">
        <v>17</v>
      </c>
      <c r="U510" s="11" t="s">
        <v>17</v>
      </c>
      <c r="W510" s="0" t="e">
        <f t="shared" si="14" ca="1"/>
        <v>#VALUE!</v>
      </c>
      <c r="X510" s="0" t="e">
        <f t="shared" si="15" ca="1"/>
        <v>#VALUE!</v>
      </c>
    </row>
    <row r="511">
      <c r="B511" s="18"/>
      <c r="C511" s="11"/>
      <c r="D511" s="19"/>
      <c r="E511" s="11"/>
      <c r="F511" s="42"/>
      <c r="G511" s="11" t="s">
        <v>17</v>
      </c>
      <c r="I511" s="11" t="s">
        <v>17</v>
      </c>
      <c r="J511" s="11" t="s">
        <v>17</v>
      </c>
      <c r="K511" s="11" t="s">
        <v>17</v>
      </c>
      <c r="L511" s="11" t="s">
        <v>17</v>
      </c>
      <c r="M511" s="11" t="s">
        <v>17</v>
      </c>
      <c r="N511" s="11" t="s">
        <v>17</v>
      </c>
      <c r="O511" s="11" t="s">
        <v>17</v>
      </c>
      <c r="P511" s="10" t="str">
        <f>IF(I511="-",'Policy Clause Build'!C$2,'Configuration Area'!I511)</f>
        <v>AR</v>
      </c>
      <c r="Q511" s="10" t="str">
        <f>IF(IF(K511="-","Yes",K511)="Yes",'Policy Clause Build'!C$3,IF(J511="-",'Policy Clause Build'!C$3,IF(ISNUMBER(SEARCH('Policy Clause Build'!C$3,'Configuration Area'!J511))=TRUE,'Policy Clause Build'!C$3,'Configuration Area'!J511)))</f>
        <v>Air</v>
      </c>
      <c r="R511" s="10" t="str">
        <f>IF(IF(M511="-","Yes",M511)="Yes",'Policy Clause Build'!C$4,IF(L511="-",'Policy Clause Build'!C$4,'Configuration Area'!L511))</f>
        <v>Dry</v>
      </c>
      <c r="S511" s="10" t="str">
        <f>IF(IF(O511="-","Yes",O511)="Yes","Yes",IF(N511='Policy Clause Build'!C$5,"Yes","No"))</f>
        <v>Yes</v>
      </c>
      <c r="T511" s="11" t="s">
        <v>17</v>
      </c>
      <c r="U511" s="11" t="s">
        <v>17</v>
      </c>
      <c r="W511" s="0" t="e">
        <f t="shared" si="14" ca="1"/>
        <v>#VALUE!</v>
      </c>
      <c r="X511" s="0" t="e">
        <f t="shared" si="15" ca="1"/>
        <v>#VALUE!</v>
      </c>
    </row>
    <row r="512">
      <c r="B512" s="18"/>
      <c r="C512" s="11"/>
      <c r="D512" s="19"/>
      <c r="E512" s="11"/>
      <c r="F512" s="42"/>
      <c r="G512" s="11" t="s">
        <v>17</v>
      </c>
      <c r="I512" s="11" t="s">
        <v>17</v>
      </c>
      <c r="J512" s="11" t="s">
        <v>17</v>
      </c>
      <c r="K512" s="11" t="s">
        <v>17</v>
      </c>
      <c r="L512" s="11" t="s">
        <v>17</v>
      </c>
      <c r="M512" s="11" t="s">
        <v>17</v>
      </c>
      <c r="N512" s="11" t="s">
        <v>17</v>
      </c>
      <c r="O512" s="11" t="s">
        <v>17</v>
      </c>
      <c r="P512" s="10" t="str">
        <f>IF(I512="-",'Policy Clause Build'!C$2,'Configuration Area'!I512)</f>
        <v>AR</v>
      </c>
      <c r="Q512" s="10" t="str">
        <f>IF(IF(K512="-","Yes",K512)="Yes",'Policy Clause Build'!C$3,IF(J512="-",'Policy Clause Build'!C$3,IF(ISNUMBER(SEARCH('Policy Clause Build'!C$3,'Configuration Area'!J512))=TRUE,'Policy Clause Build'!C$3,'Configuration Area'!J512)))</f>
        <v>Air</v>
      </c>
      <c r="R512" s="10" t="str">
        <f>IF(IF(M512="-","Yes",M512)="Yes",'Policy Clause Build'!C$4,IF(L512="-",'Policy Clause Build'!C$4,'Configuration Area'!L512))</f>
        <v>Dry</v>
      </c>
      <c r="S512" s="10" t="str">
        <f>IF(IF(O512="-","Yes",O512)="Yes","Yes",IF(N512='Policy Clause Build'!C$5,"Yes","No"))</f>
        <v>Yes</v>
      </c>
      <c r="T512" s="11" t="s">
        <v>17</v>
      </c>
      <c r="U512" s="11" t="s">
        <v>17</v>
      </c>
      <c r="W512" s="0" t="e">
        <f t="shared" si="14" ca="1"/>
        <v>#VALUE!</v>
      </c>
      <c r="X512" s="0" t="e">
        <f t="shared" si="15" ca="1"/>
        <v>#VALUE!</v>
      </c>
    </row>
    <row r="513">
      <c r="B513" s="18"/>
      <c r="C513" s="11"/>
      <c r="D513" s="19"/>
      <c r="E513" s="11"/>
      <c r="F513" s="42"/>
      <c r="G513" s="11" t="s">
        <v>17</v>
      </c>
      <c r="I513" s="11" t="s">
        <v>17</v>
      </c>
      <c r="J513" s="11" t="s">
        <v>17</v>
      </c>
      <c r="K513" s="11" t="s">
        <v>17</v>
      </c>
      <c r="L513" s="11" t="s">
        <v>17</v>
      </c>
      <c r="M513" s="11" t="s">
        <v>17</v>
      </c>
      <c r="N513" s="11" t="s">
        <v>17</v>
      </c>
      <c r="O513" s="11" t="s">
        <v>17</v>
      </c>
      <c r="P513" s="10" t="str">
        <f>IF(I513="-",'Policy Clause Build'!C$2,'Configuration Area'!I513)</f>
        <v>AR</v>
      </c>
      <c r="Q513" s="10" t="str">
        <f>IF(IF(K513="-","Yes",K513)="Yes",'Policy Clause Build'!C$3,IF(J513="-",'Policy Clause Build'!C$3,IF(ISNUMBER(SEARCH('Policy Clause Build'!C$3,'Configuration Area'!J513))=TRUE,'Policy Clause Build'!C$3,'Configuration Area'!J513)))</f>
        <v>Air</v>
      </c>
      <c r="R513" s="10" t="str">
        <f>IF(IF(M513="-","Yes",M513)="Yes",'Policy Clause Build'!C$4,IF(L513="-",'Policy Clause Build'!C$4,'Configuration Area'!L513))</f>
        <v>Dry</v>
      </c>
      <c r="S513" s="10" t="str">
        <f>IF(IF(O513="-","Yes",O513)="Yes","Yes",IF(N513='Policy Clause Build'!C$5,"Yes","No"))</f>
        <v>Yes</v>
      </c>
      <c r="T513" s="11" t="s">
        <v>17</v>
      </c>
      <c r="U513" s="11" t="s">
        <v>17</v>
      </c>
      <c r="W513" s="0" t="e">
        <f t="shared" si="14" ca="1"/>
        <v>#VALUE!</v>
      </c>
      <c r="X513" s="0" t="e">
        <f t="shared" si="15" ca="1"/>
        <v>#VALUE!</v>
      </c>
    </row>
    <row r="514">
      <c r="B514" s="18"/>
      <c r="C514" s="11"/>
      <c r="D514" s="19"/>
      <c r="E514" s="11"/>
      <c r="F514" s="42"/>
      <c r="G514" s="11" t="s">
        <v>17</v>
      </c>
      <c r="I514" s="11" t="s">
        <v>17</v>
      </c>
      <c r="J514" s="11" t="s">
        <v>17</v>
      </c>
      <c r="K514" s="11" t="s">
        <v>17</v>
      </c>
      <c r="L514" s="11" t="s">
        <v>17</v>
      </c>
      <c r="M514" s="11" t="s">
        <v>17</v>
      </c>
      <c r="N514" s="11" t="s">
        <v>17</v>
      </c>
      <c r="O514" s="11" t="s">
        <v>17</v>
      </c>
      <c r="P514" s="10" t="str">
        <f>IF(I514="-",'Policy Clause Build'!C$2,'Configuration Area'!I514)</f>
        <v>AR</v>
      </c>
      <c r="Q514" s="10" t="str">
        <f>IF(IF(K514="-","Yes",K514)="Yes",'Policy Clause Build'!C$3,IF(J514="-",'Policy Clause Build'!C$3,IF(ISNUMBER(SEARCH('Policy Clause Build'!C$3,'Configuration Area'!J514))=TRUE,'Policy Clause Build'!C$3,'Configuration Area'!J514)))</f>
        <v>Air</v>
      </c>
      <c r="R514" s="10" t="str">
        <f>IF(IF(M514="-","Yes",M514)="Yes",'Policy Clause Build'!C$4,IF(L514="-",'Policy Clause Build'!C$4,'Configuration Area'!L514))</f>
        <v>Dry</v>
      </c>
      <c r="S514" s="10" t="str">
        <f>IF(IF(O514="-","Yes",O514)="Yes","Yes",IF(N514='Policy Clause Build'!C$5,"Yes","No"))</f>
        <v>Yes</v>
      </c>
      <c r="T514" s="11" t="s">
        <v>17</v>
      </c>
      <c r="U514" s="11" t="s">
        <v>17</v>
      </c>
      <c r="W514" s="0" t="e">
        <f t="shared" si="14" ca="1"/>
        <v>#VALUE!</v>
      </c>
      <c r="X514" s="0" t="e">
        <f t="shared" si="15" ca="1"/>
        <v>#VALUE!</v>
      </c>
    </row>
    <row r="515">
      <c r="B515" s="18"/>
      <c r="C515" s="11"/>
      <c r="D515" s="19"/>
      <c r="E515" s="11"/>
      <c r="F515" s="42"/>
      <c r="G515" s="11" t="s">
        <v>17</v>
      </c>
      <c r="I515" s="11" t="s">
        <v>17</v>
      </c>
      <c r="J515" s="11" t="s">
        <v>17</v>
      </c>
      <c r="K515" s="11" t="s">
        <v>17</v>
      </c>
      <c r="L515" s="11" t="s">
        <v>17</v>
      </c>
      <c r="M515" s="11" t="s">
        <v>17</v>
      </c>
      <c r="N515" s="11" t="s">
        <v>17</v>
      </c>
      <c r="O515" s="11" t="s">
        <v>17</v>
      </c>
      <c r="P515" s="10" t="str">
        <f>IF(I515="-",'Policy Clause Build'!C$2,'Configuration Area'!I515)</f>
        <v>AR</v>
      </c>
      <c r="Q515" s="10" t="str">
        <f>IF(IF(K515="-","Yes",K515)="Yes",'Policy Clause Build'!C$3,IF(J515="-",'Policy Clause Build'!C$3,IF(ISNUMBER(SEARCH('Policy Clause Build'!C$3,'Configuration Area'!J515))=TRUE,'Policy Clause Build'!C$3,'Configuration Area'!J515)))</f>
        <v>Air</v>
      </c>
      <c r="R515" s="10" t="str">
        <f>IF(IF(M515="-","Yes",M515)="Yes",'Policy Clause Build'!C$4,IF(L515="-",'Policy Clause Build'!C$4,'Configuration Area'!L515))</f>
        <v>Dry</v>
      </c>
      <c r="S515" s="10" t="str">
        <f>IF(IF(O515="-","Yes",O515)="Yes","Yes",IF(N515='Policy Clause Build'!C$5,"Yes","No"))</f>
        <v>Yes</v>
      </c>
      <c r="T515" s="11" t="s">
        <v>17</v>
      </c>
      <c r="U515" s="11" t="s">
        <v>17</v>
      </c>
      <c r="W515" s="0" t="e">
        <f t="shared" si="14" ca="1"/>
        <v>#VALUE!</v>
      </c>
      <c r="X515" s="0" t="e">
        <f t="shared" si="15" ca="1"/>
        <v>#VALUE!</v>
      </c>
    </row>
    <row r="516">
      <c r="B516" s="18"/>
      <c r="C516" s="11"/>
      <c r="D516" s="19"/>
      <c r="E516" s="11"/>
      <c r="F516" s="42"/>
      <c r="G516" s="11" t="s">
        <v>17</v>
      </c>
      <c r="I516" s="11" t="s">
        <v>17</v>
      </c>
      <c r="J516" s="11" t="s">
        <v>17</v>
      </c>
      <c r="K516" s="11" t="s">
        <v>17</v>
      </c>
      <c r="L516" s="11" t="s">
        <v>17</v>
      </c>
      <c r="M516" s="11" t="s">
        <v>17</v>
      </c>
      <c r="N516" s="11" t="s">
        <v>17</v>
      </c>
      <c r="O516" s="11" t="s">
        <v>17</v>
      </c>
      <c r="P516" s="10" t="str">
        <f>IF(I516="-",'Policy Clause Build'!C$2,'Configuration Area'!I516)</f>
        <v>AR</v>
      </c>
      <c r="Q516" s="10" t="str">
        <f>IF(IF(K516="-","Yes",K516)="Yes",'Policy Clause Build'!C$3,IF(J516="-",'Policy Clause Build'!C$3,IF(ISNUMBER(SEARCH('Policy Clause Build'!C$3,'Configuration Area'!J516))=TRUE,'Policy Clause Build'!C$3,'Configuration Area'!J516)))</f>
        <v>Air</v>
      </c>
      <c r="R516" s="10" t="str">
        <f>IF(IF(M516="-","Yes",M516)="Yes",'Policy Clause Build'!C$4,IF(L516="-",'Policy Clause Build'!C$4,'Configuration Area'!L516))</f>
        <v>Dry</v>
      </c>
      <c r="S516" s="10" t="str">
        <f>IF(IF(O516="-","Yes",O516)="Yes","Yes",IF(N516='Policy Clause Build'!C$5,"Yes","No"))</f>
        <v>Yes</v>
      </c>
      <c r="T516" s="11" t="s">
        <v>17</v>
      </c>
      <c r="U516" s="11" t="s">
        <v>17</v>
      </c>
      <c r="W516" s="0" t="e">
        <f t="shared" si="14" ca="1"/>
        <v>#VALUE!</v>
      </c>
      <c r="X516" s="0" t="e">
        <f t="shared" si="15" ca="1"/>
        <v>#VALUE!</v>
      </c>
    </row>
    <row r="517">
      <c r="B517" s="18"/>
      <c r="C517" s="11"/>
      <c r="D517" s="19"/>
      <c r="E517" s="11"/>
      <c r="F517" s="42"/>
      <c r="G517" s="11" t="s">
        <v>17</v>
      </c>
      <c r="I517" s="11" t="s">
        <v>17</v>
      </c>
      <c r="J517" s="11" t="s">
        <v>17</v>
      </c>
      <c r="K517" s="11" t="s">
        <v>17</v>
      </c>
      <c r="L517" s="11" t="s">
        <v>17</v>
      </c>
      <c r="M517" s="11" t="s">
        <v>17</v>
      </c>
      <c r="N517" s="11" t="s">
        <v>17</v>
      </c>
      <c r="O517" s="11" t="s">
        <v>17</v>
      </c>
      <c r="P517" s="10" t="str">
        <f>IF(I517="-",'Policy Clause Build'!C$2,'Configuration Area'!I517)</f>
        <v>AR</v>
      </c>
      <c r="Q517" s="10" t="str">
        <f>IF(IF(K517="-","Yes",K517)="Yes",'Policy Clause Build'!C$3,IF(J517="-",'Policy Clause Build'!C$3,IF(ISNUMBER(SEARCH('Policy Clause Build'!C$3,'Configuration Area'!J517))=TRUE,'Policy Clause Build'!C$3,'Configuration Area'!J517)))</f>
        <v>Air</v>
      </c>
      <c r="R517" s="10" t="str">
        <f>IF(IF(M517="-","Yes",M517)="Yes",'Policy Clause Build'!C$4,IF(L517="-",'Policy Clause Build'!C$4,'Configuration Area'!L517))</f>
        <v>Dry</v>
      </c>
      <c r="S517" s="10" t="str">
        <f>IF(IF(O517="-","Yes",O517)="Yes","Yes",IF(N517='Policy Clause Build'!C$5,"Yes","No"))</f>
        <v>Yes</v>
      </c>
      <c r="T517" s="11" t="s">
        <v>17</v>
      </c>
      <c r="U517" s="11" t="s">
        <v>17</v>
      </c>
      <c r="W517" s="0" t="e">
        <f t="shared" si="14" ca="1"/>
        <v>#VALUE!</v>
      </c>
      <c r="X517" s="0" t="e">
        <f t="shared" si="15" ca="1"/>
        <v>#VALUE!</v>
      </c>
    </row>
    <row r="518">
      <c r="B518" s="18"/>
      <c r="C518" s="11"/>
      <c r="D518" s="19"/>
      <c r="E518" s="11"/>
      <c r="F518" s="42"/>
      <c r="G518" s="11" t="s">
        <v>17</v>
      </c>
      <c r="I518" s="11" t="s">
        <v>17</v>
      </c>
      <c r="J518" s="11" t="s">
        <v>17</v>
      </c>
      <c r="K518" s="11" t="s">
        <v>17</v>
      </c>
      <c r="L518" s="11" t="s">
        <v>17</v>
      </c>
      <c r="M518" s="11" t="s">
        <v>17</v>
      </c>
      <c r="N518" s="11" t="s">
        <v>17</v>
      </c>
      <c r="O518" s="11" t="s">
        <v>17</v>
      </c>
      <c r="P518" s="10" t="str">
        <f>IF(I518="-",'Policy Clause Build'!C$2,'Configuration Area'!I518)</f>
        <v>AR</v>
      </c>
      <c r="Q518" s="10" t="str">
        <f>IF(IF(K518="-","Yes",K518)="Yes",'Policy Clause Build'!C$3,IF(J518="-",'Policy Clause Build'!C$3,IF(ISNUMBER(SEARCH('Policy Clause Build'!C$3,'Configuration Area'!J518))=TRUE,'Policy Clause Build'!C$3,'Configuration Area'!J518)))</f>
        <v>Air</v>
      </c>
      <c r="R518" s="10" t="str">
        <f>IF(IF(M518="-","Yes",M518)="Yes",'Policy Clause Build'!C$4,IF(L518="-",'Policy Clause Build'!C$4,'Configuration Area'!L518))</f>
        <v>Dry</v>
      </c>
      <c r="S518" s="10" t="str">
        <f>IF(IF(O518="-","Yes",O518)="Yes","Yes",IF(N518='Policy Clause Build'!C$5,"Yes","No"))</f>
        <v>Yes</v>
      </c>
      <c r="T518" s="11" t="s">
        <v>17</v>
      </c>
      <c r="U518" s="11" t="s">
        <v>17</v>
      </c>
      <c r="W518" s="0" t="e">
        <f ref="W518:W581" t="shared" si="16" ca="1">IFERROR(MATCH("Yes",INDIRECT(CONCATENATE("T",W517+1,":T$1002"),TRUE),0)+W517,"")</f>
        <v>#VALUE!</v>
      </c>
      <c r="X518" s="0" t="e">
        <f ref="X518:X581" t="shared" si="17" ca="1">IFERROR(MATCH("Yes",INDIRECT(CONCATENATE("G",X517+1,":G$1002"),TRUE),0)+X517,"")</f>
        <v>#VALUE!</v>
      </c>
    </row>
    <row r="519">
      <c r="B519" s="18"/>
      <c r="C519" s="11"/>
      <c r="D519" s="19"/>
      <c r="E519" s="11"/>
      <c r="F519" s="42"/>
      <c r="G519" s="11" t="s">
        <v>17</v>
      </c>
      <c r="I519" s="11" t="s">
        <v>17</v>
      </c>
      <c r="J519" s="11" t="s">
        <v>17</v>
      </c>
      <c r="K519" s="11" t="s">
        <v>17</v>
      </c>
      <c r="L519" s="11" t="s">
        <v>17</v>
      </c>
      <c r="M519" s="11" t="s">
        <v>17</v>
      </c>
      <c r="N519" s="11" t="s">
        <v>17</v>
      </c>
      <c r="O519" s="11" t="s">
        <v>17</v>
      </c>
      <c r="P519" s="10" t="str">
        <f>IF(I519="-",'Policy Clause Build'!C$2,'Configuration Area'!I519)</f>
        <v>AR</v>
      </c>
      <c r="Q519" s="10" t="str">
        <f>IF(IF(K519="-","Yes",K519)="Yes",'Policy Clause Build'!C$3,IF(J519="-",'Policy Clause Build'!C$3,IF(ISNUMBER(SEARCH('Policy Clause Build'!C$3,'Configuration Area'!J519))=TRUE,'Policy Clause Build'!C$3,'Configuration Area'!J519)))</f>
        <v>Air</v>
      </c>
      <c r="R519" s="10" t="str">
        <f>IF(IF(M519="-","Yes",M519)="Yes",'Policy Clause Build'!C$4,IF(L519="-",'Policy Clause Build'!C$4,'Configuration Area'!L519))</f>
        <v>Dry</v>
      </c>
      <c r="S519" s="10" t="str">
        <f>IF(IF(O519="-","Yes",O519)="Yes","Yes",IF(N519='Policy Clause Build'!C$5,"Yes","No"))</f>
        <v>Yes</v>
      </c>
      <c r="T519" s="11" t="s">
        <v>17</v>
      </c>
      <c r="U519" s="11" t="s">
        <v>17</v>
      </c>
      <c r="W519" s="0" t="e">
        <f t="shared" si="16" ca="1"/>
        <v>#VALUE!</v>
      </c>
      <c r="X519" s="0" t="e">
        <f t="shared" si="17" ca="1"/>
        <v>#VALUE!</v>
      </c>
    </row>
    <row r="520">
      <c r="B520" s="18"/>
      <c r="C520" s="11"/>
      <c r="D520" s="19"/>
      <c r="E520" s="11"/>
      <c r="F520" s="42"/>
      <c r="G520" s="11" t="s">
        <v>17</v>
      </c>
      <c r="I520" s="11" t="s">
        <v>17</v>
      </c>
      <c r="J520" s="11" t="s">
        <v>17</v>
      </c>
      <c r="K520" s="11" t="s">
        <v>17</v>
      </c>
      <c r="L520" s="11" t="s">
        <v>17</v>
      </c>
      <c r="M520" s="11" t="s">
        <v>17</v>
      </c>
      <c r="N520" s="11" t="s">
        <v>17</v>
      </c>
      <c r="O520" s="11" t="s">
        <v>17</v>
      </c>
      <c r="P520" s="10" t="str">
        <f>IF(I520="-",'Policy Clause Build'!C$2,'Configuration Area'!I520)</f>
        <v>AR</v>
      </c>
      <c r="Q520" s="10" t="str">
        <f>IF(IF(K520="-","Yes",K520)="Yes",'Policy Clause Build'!C$3,IF(J520="-",'Policy Clause Build'!C$3,IF(ISNUMBER(SEARCH('Policy Clause Build'!C$3,'Configuration Area'!J520))=TRUE,'Policy Clause Build'!C$3,'Configuration Area'!J520)))</f>
        <v>Air</v>
      </c>
      <c r="R520" s="10" t="str">
        <f>IF(IF(M520="-","Yes",M520)="Yes",'Policy Clause Build'!C$4,IF(L520="-",'Policy Clause Build'!C$4,'Configuration Area'!L520))</f>
        <v>Dry</v>
      </c>
      <c r="S520" s="10" t="str">
        <f>IF(IF(O520="-","Yes",O520)="Yes","Yes",IF(N520='Policy Clause Build'!C$5,"Yes","No"))</f>
        <v>Yes</v>
      </c>
      <c r="T520" s="11" t="s">
        <v>17</v>
      </c>
      <c r="U520" s="11" t="s">
        <v>17</v>
      </c>
      <c r="W520" s="0" t="e">
        <f t="shared" si="16" ca="1"/>
        <v>#VALUE!</v>
      </c>
      <c r="X520" s="0" t="e">
        <f t="shared" si="17" ca="1"/>
        <v>#VALUE!</v>
      </c>
    </row>
    <row r="521">
      <c r="B521" s="18"/>
      <c r="C521" s="11"/>
      <c r="D521" s="19"/>
      <c r="E521" s="11"/>
      <c r="F521" s="42"/>
      <c r="G521" s="11" t="s">
        <v>17</v>
      </c>
      <c r="I521" s="11" t="s">
        <v>17</v>
      </c>
      <c r="J521" s="11" t="s">
        <v>17</v>
      </c>
      <c r="K521" s="11" t="s">
        <v>17</v>
      </c>
      <c r="L521" s="11" t="s">
        <v>17</v>
      </c>
      <c r="M521" s="11" t="s">
        <v>17</v>
      </c>
      <c r="N521" s="11" t="s">
        <v>17</v>
      </c>
      <c r="O521" s="11" t="s">
        <v>17</v>
      </c>
      <c r="P521" s="10" t="str">
        <f>IF(I521="-",'Policy Clause Build'!C$2,'Configuration Area'!I521)</f>
        <v>AR</v>
      </c>
      <c r="Q521" s="10" t="str">
        <f>IF(IF(K521="-","Yes",K521)="Yes",'Policy Clause Build'!C$3,IF(J521="-",'Policy Clause Build'!C$3,IF(ISNUMBER(SEARCH('Policy Clause Build'!C$3,'Configuration Area'!J521))=TRUE,'Policy Clause Build'!C$3,'Configuration Area'!J521)))</f>
        <v>Air</v>
      </c>
      <c r="R521" s="10" t="str">
        <f>IF(IF(M521="-","Yes",M521)="Yes",'Policy Clause Build'!C$4,IF(L521="-",'Policy Clause Build'!C$4,'Configuration Area'!L521))</f>
        <v>Dry</v>
      </c>
      <c r="S521" s="10" t="str">
        <f>IF(IF(O521="-","Yes",O521)="Yes","Yes",IF(N521='Policy Clause Build'!C$5,"Yes","No"))</f>
        <v>Yes</v>
      </c>
      <c r="T521" s="11" t="s">
        <v>17</v>
      </c>
      <c r="U521" s="11" t="s">
        <v>17</v>
      </c>
      <c r="W521" s="0" t="e">
        <f t="shared" si="16" ca="1"/>
        <v>#VALUE!</v>
      </c>
      <c r="X521" s="0" t="e">
        <f t="shared" si="17" ca="1"/>
        <v>#VALUE!</v>
      </c>
    </row>
    <row r="522">
      <c r="B522" s="18"/>
      <c r="C522" s="11"/>
      <c r="D522" s="19"/>
      <c r="E522" s="11"/>
      <c r="F522" s="42"/>
      <c r="G522" s="11" t="s">
        <v>17</v>
      </c>
      <c r="I522" s="11" t="s">
        <v>17</v>
      </c>
      <c r="J522" s="11" t="s">
        <v>17</v>
      </c>
      <c r="K522" s="11" t="s">
        <v>17</v>
      </c>
      <c r="L522" s="11" t="s">
        <v>17</v>
      </c>
      <c r="M522" s="11" t="s">
        <v>17</v>
      </c>
      <c r="N522" s="11" t="s">
        <v>17</v>
      </c>
      <c r="O522" s="11" t="s">
        <v>17</v>
      </c>
      <c r="P522" s="10" t="str">
        <f>IF(I522="-",'Policy Clause Build'!C$2,'Configuration Area'!I522)</f>
        <v>AR</v>
      </c>
      <c r="Q522" s="10" t="str">
        <f>IF(IF(K522="-","Yes",K522)="Yes",'Policy Clause Build'!C$3,IF(J522="-",'Policy Clause Build'!C$3,IF(ISNUMBER(SEARCH('Policy Clause Build'!C$3,'Configuration Area'!J522))=TRUE,'Policy Clause Build'!C$3,'Configuration Area'!J522)))</f>
        <v>Air</v>
      </c>
      <c r="R522" s="10" t="str">
        <f>IF(IF(M522="-","Yes",M522)="Yes",'Policy Clause Build'!C$4,IF(L522="-",'Policy Clause Build'!C$4,'Configuration Area'!L522))</f>
        <v>Dry</v>
      </c>
      <c r="S522" s="10" t="str">
        <f>IF(IF(O522="-","Yes",O522)="Yes","Yes",IF(N522='Policy Clause Build'!C$5,"Yes","No"))</f>
        <v>Yes</v>
      </c>
      <c r="T522" s="11" t="s">
        <v>17</v>
      </c>
      <c r="U522" s="11" t="s">
        <v>17</v>
      </c>
      <c r="W522" s="0" t="e">
        <f t="shared" si="16" ca="1"/>
        <v>#VALUE!</v>
      </c>
      <c r="X522" s="0" t="e">
        <f t="shared" si="17" ca="1"/>
        <v>#VALUE!</v>
      </c>
    </row>
    <row r="523">
      <c r="B523" s="18"/>
      <c r="C523" s="11"/>
      <c r="D523" s="19"/>
      <c r="E523" s="11"/>
      <c r="F523" s="42"/>
      <c r="G523" s="11" t="s">
        <v>17</v>
      </c>
      <c r="I523" s="11" t="s">
        <v>17</v>
      </c>
      <c r="J523" s="11" t="s">
        <v>17</v>
      </c>
      <c r="K523" s="11" t="s">
        <v>17</v>
      </c>
      <c r="L523" s="11" t="s">
        <v>17</v>
      </c>
      <c r="M523" s="11" t="s">
        <v>17</v>
      </c>
      <c r="N523" s="11" t="s">
        <v>17</v>
      </c>
      <c r="O523" s="11" t="s">
        <v>17</v>
      </c>
      <c r="P523" s="10" t="str">
        <f>IF(I523="-",'Policy Clause Build'!C$2,'Configuration Area'!I523)</f>
        <v>AR</v>
      </c>
      <c r="Q523" s="10" t="str">
        <f>IF(IF(K523="-","Yes",K523)="Yes",'Policy Clause Build'!C$3,IF(J523="-",'Policy Clause Build'!C$3,IF(ISNUMBER(SEARCH('Policy Clause Build'!C$3,'Configuration Area'!J523))=TRUE,'Policy Clause Build'!C$3,'Configuration Area'!J523)))</f>
        <v>Air</v>
      </c>
      <c r="R523" s="10" t="str">
        <f>IF(IF(M523="-","Yes",M523)="Yes",'Policy Clause Build'!C$4,IF(L523="-",'Policy Clause Build'!C$4,'Configuration Area'!L523))</f>
        <v>Dry</v>
      </c>
      <c r="S523" s="10" t="str">
        <f>IF(IF(O523="-","Yes",O523)="Yes","Yes",IF(N523='Policy Clause Build'!C$5,"Yes","No"))</f>
        <v>Yes</v>
      </c>
      <c r="T523" s="11" t="s">
        <v>17</v>
      </c>
      <c r="U523" s="11" t="s">
        <v>17</v>
      </c>
      <c r="W523" s="0" t="e">
        <f t="shared" si="16" ca="1"/>
        <v>#VALUE!</v>
      </c>
      <c r="X523" s="0" t="e">
        <f t="shared" si="17" ca="1"/>
        <v>#VALUE!</v>
      </c>
    </row>
    <row r="524">
      <c r="B524" s="18"/>
      <c r="C524" s="11"/>
      <c r="D524" s="19"/>
      <c r="E524" s="11"/>
      <c r="F524" s="42"/>
      <c r="G524" s="11" t="s">
        <v>17</v>
      </c>
      <c r="I524" s="11" t="s">
        <v>17</v>
      </c>
      <c r="J524" s="11" t="s">
        <v>17</v>
      </c>
      <c r="K524" s="11" t="s">
        <v>17</v>
      </c>
      <c r="L524" s="11" t="s">
        <v>17</v>
      </c>
      <c r="M524" s="11" t="s">
        <v>17</v>
      </c>
      <c r="N524" s="11" t="s">
        <v>17</v>
      </c>
      <c r="O524" s="11" t="s">
        <v>17</v>
      </c>
      <c r="P524" s="10" t="str">
        <f>IF(I524="-",'Policy Clause Build'!C$2,'Configuration Area'!I524)</f>
        <v>AR</v>
      </c>
      <c r="Q524" s="10" t="str">
        <f>IF(IF(K524="-","Yes",K524)="Yes",'Policy Clause Build'!C$3,IF(J524="-",'Policy Clause Build'!C$3,IF(ISNUMBER(SEARCH('Policy Clause Build'!C$3,'Configuration Area'!J524))=TRUE,'Policy Clause Build'!C$3,'Configuration Area'!J524)))</f>
        <v>Air</v>
      </c>
      <c r="R524" s="10" t="str">
        <f>IF(IF(M524="-","Yes",M524)="Yes",'Policy Clause Build'!C$4,IF(L524="-",'Policy Clause Build'!C$4,'Configuration Area'!L524))</f>
        <v>Dry</v>
      </c>
      <c r="S524" s="10" t="str">
        <f>IF(IF(O524="-","Yes",O524)="Yes","Yes",IF(N524='Policy Clause Build'!C$5,"Yes","No"))</f>
        <v>Yes</v>
      </c>
      <c r="T524" s="11" t="s">
        <v>17</v>
      </c>
      <c r="U524" s="11" t="s">
        <v>17</v>
      </c>
      <c r="W524" s="0" t="e">
        <f t="shared" si="16" ca="1"/>
        <v>#VALUE!</v>
      </c>
      <c r="X524" s="0" t="e">
        <f t="shared" si="17" ca="1"/>
        <v>#VALUE!</v>
      </c>
    </row>
    <row r="525">
      <c r="B525" s="18"/>
      <c r="C525" s="11"/>
      <c r="D525" s="19"/>
      <c r="E525" s="11"/>
      <c r="F525" s="42"/>
      <c r="G525" s="11" t="s">
        <v>17</v>
      </c>
      <c r="I525" s="11" t="s">
        <v>17</v>
      </c>
      <c r="J525" s="11" t="s">
        <v>17</v>
      </c>
      <c r="K525" s="11" t="s">
        <v>17</v>
      </c>
      <c r="L525" s="11" t="s">
        <v>17</v>
      </c>
      <c r="M525" s="11" t="s">
        <v>17</v>
      </c>
      <c r="N525" s="11" t="s">
        <v>17</v>
      </c>
      <c r="O525" s="11" t="s">
        <v>17</v>
      </c>
      <c r="P525" s="10" t="str">
        <f>IF(I525="-",'Policy Clause Build'!C$2,'Configuration Area'!I525)</f>
        <v>AR</v>
      </c>
      <c r="Q525" s="10" t="str">
        <f>IF(IF(K525="-","Yes",K525)="Yes",'Policy Clause Build'!C$3,IF(J525="-",'Policy Clause Build'!C$3,IF(ISNUMBER(SEARCH('Policy Clause Build'!C$3,'Configuration Area'!J525))=TRUE,'Policy Clause Build'!C$3,'Configuration Area'!J525)))</f>
        <v>Air</v>
      </c>
      <c r="R525" s="10" t="str">
        <f>IF(IF(M525="-","Yes",M525)="Yes",'Policy Clause Build'!C$4,IF(L525="-",'Policy Clause Build'!C$4,'Configuration Area'!L525))</f>
        <v>Dry</v>
      </c>
      <c r="S525" s="10" t="str">
        <f>IF(IF(O525="-","Yes",O525)="Yes","Yes",IF(N525='Policy Clause Build'!C$5,"Yes","No"))</f>
        <v>Yes</v>
      </c>
      <c r="T525" s="11" t="s">
        <v>17</v>
      </c>
      <c r="U525" s="11" t="s">
        <v>17</v>
      </c>
      <c r="W525" s="0" t="e">
        <f t="shared" si="16" ca="1"/>
        <v>#VALUE!</v>
      </c>
      <c r="X525" s="0" t="e">
        <f t="shared" si="17" ca="1"/>
        <v>#VALUE!</v>
      </c>
    </row>
    <row r="526">
      <c r="B526" s="18"/>
      <c r="C526" s="11"/>
      <c r="D526" s="19"/>
      <c r="E526" s="11"/>
      <c r="F526" s="42"/>
      <c r="G526" s="11" t="s">
        <v>17</v>
      </c>
      <c r="I526" s="11" t="s">
        <v>17</v>
      </c>
      <c r="J526" s="11" t="s">
        <v>17</v>
      </c>
      <c r="K526" s="11" t="s">
        <v>17</v>
      </c>
      <c r="L526" s="11" t="s">
        <v>17</v>
      </c>
      <c r="M526" s="11" t="s">
        <v>17</v>
      </c>
      <c r="N526" s="11" t="s">
        <v>17</v>
      </c>
      <c r="O526" s="11" t="s">
        <v>17</v>
      </c>
      <c r="P526" s="10" t="str">
        <f>IF(I526="-",'Policy Clause Build'!C$2,'Configuration Area'!I526)</f>
        <v>AR</v>
      </c>
      <c r="Q526" s="10" t="str">
        <f>IF(IF(K526="-","Yes",K526)="Yes",'Policy Clause Build'!C$3,IF(J526="-",'Policy Clause Build'!C$3,IF(ISNUMBER(SEARCH('Policy Clause Build'!C$3,'Configuration Area'!J526))=TRUE,'Policy Clause Build'!C$3,'Configuration Area'!J526)))</f>
        <v>Air</v>
      </c>
      <c r="R526" s="10" t="str">
        <f>IF(IF(M526="-","Yes",M526)="Yes",'Policy Clause Build'!C$4,IF(L526="-",'Policy Clause Build'!C$4,'Configuration Area'!L526))</f>
        <v>Dry</v>
      </c>
      <c r="S526" s="10" t="str">
        <f>IF(IF(O526="-","Yes",O526)="Yes","Yes",IF(N526='Policy Clause Build'!C$5,"Yes","No"))</f>
        <v>Yes</v>
      </c>
      <c r="T526" s="11" t="s">
        <v>17</v>
      </c>
      <c r="U526" s="11" t="s">
        <v>17</v>
      </c>
      <c r="W526" s="0" t="e">
        <f t="shared" si="16" ca="1"/>
        <v>#VALUE!</v>
      </c>
      <c r="X526" s="0" t="e">
        <f t="shared" si="17" ca="1"/>
        <v>#VALUE!</v>
      </c>
    </row>
    <row r="527">
      <c r="B527" s="18"/>
      <c r="C527" s="11"/>
      <c r="D527" s="19"/>
      <c r="E527" s="11"/>
      <c r="F527" s="42"/>
      <c r="G527" s="11" t="s">
        <v>17</v>
      </c>
      <c r="I527" s="11" t="s">
        <v>17</v>
      </c>
      <c r="J527" s="11" t="s">
        <v>17</v>
      </c>
      <c r="K527" s="11" t="s">
        <v>17</v>
      </c>
      <c r="L527" s="11" t="s">
        <v>17</v>
      </c>
      <c r="M527" s="11" t="s">
        <v>17</v>
      </c>
      <c r="N527" s="11" t="s">
        <v>17</v>
      </c>
      <c r="O527" s="11" t="s">
        <v>17</v>
      </c>
      <c r="P527" s="10" t="str">
        <f>IF(I527="-",'Policy Clause Build'!C$2,'Configuration Area'!I527)</f>
        <v>AR</v>
      </c>
      <c r="Q527" s="10" t="str">
        <f>IF(IF(K527="-","Yes",K527)="Yes",'Policy Clause Build'!C$3,IF(J527="-",'Policy Clause Build'!C$3,IF(ISNUMBER(SEARCH('Policy Clause Build'!C$3,'Configuration Area'!J527))=TRUE,'Policy Clause Build'!C$3,'Configuration Area'!J527)))</f>
        <v>Air</v>
      </c>
      <c r="R527" s="10" t="str">
        <f>IF(IF(M527="-","Yes",M527)="Yes",'Policy Clause Build'!C$4,IF(L527="-",'Policy Clause Build'!C$4,'Configuration Area'!L527))</f>
        <v>Dry</v>
      </c>
      <c r="S527" s="10" t="str">
        <f>IF(IF(O527="-","Yes",O527)="Yes","Yes",IF(N527='Policy Clause Build'!C$5,"Yes","No"))</f>
        <v>Yes</v>
      </c>
      <c r="T527" s="11" t="s">
        <v>17</v>
      </c>
      <c r="U527" s="11" t="s">
        <v>17</v>
      </c>
      <c r="W527" s="0" t="e">
        <f t="shared" si="16" ca="1"/>
        <v>#VALUE!</v>
      </c>
      <c r="X527" s="0" t="e">
        <f t="shared" si="17" ca="1"/>
        <v>#VALUE!</v>
      </c>
    </row>
    <row r="528">
      <c r="B528" s="18"/>
      <c r="C528" s="11"/>
      <c r="D528" s="19"/>
      <c r="E528" s="11"/>
      <c r="F528" s="42"/>
      <c r="G528" s="11" t="s">
        <v>17</v>
      </c>
      <c r="I528" s="11" t="s">
        <v>17</v>
      </c>
      <c r="J528" s="11" t="s">
        <v>17</v>
      </c>
      <c r="K528" s="11" t="s">
        <v>17</v>
      </c>
      <c r="L528" s="11" t="s">
        <v>17</v>
      </c>
      <c r="M528" s="11" t="s">
        <v>17</v>
      </c>
      <c r="N528" s="11" t="s">
        <v>17</v>
      </c>
      <c r="O528" s="11" t="s">
        <v>17</v>
      </c>
      <c r="P528" s="10" t="str">
        <f>IF(I528="-",'Policy Clause Build'!C$2,'Configuration Area'!I528)</f>
        <v>AR</v>
      </c>
      <c r="Q528" s="10" t="str">
        <f>IF(IF(K528="-","Yes",K528)="Yes",'Policy Clause Build'!C$3,IF(J528="-",'Policy Clause Build'!C$3,IF(ISNUMBER(SEARCH('Policy Clause Build'!C$3,'Configuration Area'!J528))=TRUE,'Policy Clause Build'!C$3,'Configuration Area'!J528)))</f>
        <v>Air</v>
      </c>
      <c r="R528" s="10" t="str">
        <f>IF(IF(M528="-","Yes",M528)="Yes",'Policy Clause Build'!C$4,IF(L528="-",'Policy Clause Build'!C$4,'Configuration Area'!L528))</f>
        <v>Dry</v>
      </c>
      <c r="S528" s="10" t="str">
        <f>IF(IF(O528="-","Yes",O528)="Yes","Yes",IF(N528='Policy Clause Build'!C$5,"Yes","No"))</f>
        <v>Yes</v>
      </c>
      <c r="T528" s="11" t="s">
        <v>17</v>
      </c>
      <c r="U528" s="11" t="s">
        <v>17</v>
      </c>
      <c r="W528" s="0" t="e">
        <f t="shared" si="16" ca="1"/>
        <v>#VALUE!</v>
      </c>
      <c r="X528" s="0" t="e">
        <f t="shared" si="17" ca="1"/>
        <v>#VALUE!</v>
      </c>
    </row>
    <row r="529">
      <c r="B529" s="18"/>
      <c r="C529" s="11"/>
      <c r="D529" s="19"/>
      <c r="E529" s="11"/>
      <c r="F529" s="42"/>
      <c r="G529" s="11" t="s">
        <v>17</v>
      </c>
      <c r="I529" s="11" t="s">
        <v>17</v>
      </c>
      <c r="J529" s="11" t="s">
        <v>17</v>
      </c>
      <c r="K529" s="11" t="s">
        <v>17</v>
      </c>
      <c r="L529" s="11" t="s">
        <v>17</v>
      </c>
      <c r="M529" s="11" t="s">
        <v>17</v>
      </c>
      <c r="N529" s="11" t="s">
        <v>17</v>
      </c>
      <c r="O529" s="11" t="s">
        <v>17</v>
      </c>
      <c r="P529" s="10" t="str">
        <f>IF(I529="-",'Policy Clause Build'!C$2,'Configuration Area'!I529)</f>
        <v>AR</v>
      </c>
      <c r="Q529" s="10" t="str">
        <f>IF(IF(K529="-","Yes",K529)="Yes",'Policy Clause Build'!C$3,IF(J529="-",'Policy Clause Build'!C$3,IF(ISNUMBER(SEARCH('Policy Clause Build'!C$3,'Configuration Area'!J529))=TRUE,'Policy Clause Build'!C$3,'Configuration Area'!J529)))</f>
        <v>Air</v>
      </c>
      <c r="R529" s="10" t="str">
        <f>IF(IF(M529="-","Yes",M529)="Yes",'Policy Clause Build'!C$4,IF(L529="-",'Policy Clause Build'!C$4,'Configuration Area'!L529))</f>
        <v>Dry</v>
      </c>
      <c r="S529" s="10" t="str">
        <f>IF(IF(O529="-","Yes",O529)="Yes","Yes",IF(N529='Policy Clause Build'!C$5,"Yes","No"))</f>
        <v>Yes</v>
      </c>
      <c r="T529" s="11" t="s">
        <v>17</v>
      </c>
      <c r="U529" s="11" t="s">
        <v>17</v>
      </c>
      <c r="W529" s="0" t="e">
        <f t="shared" si="16" ca="1"/>
        <v>#VALUE!</v>
      </c>
      <c r="X529" s="0" t="e">
        <f t="shared" si="17" ca="1"/>
        <v>#VALUE!</v>
      </c>
    </row>
    <row r="530">
      <c r="B530" s="18"/>
      <c r="C530" s="11"/>
      <c r="D530" s="19"/>
      <c r="E530" s="11"/>
      <c r="F530" s="42"/>
      <c r="G530" s="11" t="s">
        <v>17</v>
      </c>
      <c r="I530" s="11" t="s">
        <v>17</v>
      </c>
      <c r="J530" s="11" t="s">
        <v>17</v>
      </c>
      <c r="K530" s="11" t="s">
        <v>17</v>
      </c>
      <c r="L530" s="11" t="s">
        <v>17</v>
      </c>
      <c r="M530" s="11" t="s">
        <v>17</v>
      </c>
      <c r="N530" s="11" t="s">
        <v>17</v>
      </c>
      <c r="O530" s="11" t="s">
        <v>17</v>
      </c>
      <c r="P530" s="10" t="str">
        <f>IF(I530="-",'Policy Clause Build'!C$2,'Configuration Area'!I530)</f>
        <v>AR</v>
      </c>
      <c r="Q530" s="10" t="str">
        <f>IF(IF(K530="-","Yes",K530)="Yes",'Policy Clause Build'!C$3,IF(J530="-",'Policy Clause Build'!C$3,IF(ISNUMBER(SEARCH('Policy Clause Build'!C$3,'Configuration Area'!J530))=TRUE,'Policy Clause Build'!C$3,'Configuration Area'!J530)))</f>
        <v>Air</v>
      </c>
      <c r="R530" s="10" t="str">
        <f>IF(IF(M530="-","Yes",M530)="Yes",'Policy Clause Build'!C$4,IF(L530="-",'Policy Clause Build'!C$4,'Configuration Area'!L530))</f>
        <v>Dry</v>
      </c>
      <c r="S530" s="10" t="str">
        <f>IF(IF(O530="-","Yes",O530)="Yes","Yes",IF(N530='Policy Clause Build'!C$5,"Yes","No"))</f>
        <v>Yes</v>
      </c>
      <c r="T530" s="11" t="s">
        <v>17</v>
      </c>
      <c r="U530" s="11" t="s">
        <v>17</v>
      </c>
      <c r="W530" s="0" t="e">
        <f t="shared" si="16" ca="1"/>
        <v>#VALUE!</v>
      </c>
      <c r="X530" s="0" t="e">
        <f t="shared" si="17" ca="1"/>
        <v>#VALUE!</v>
      </c>
    </row>
    <row r="531">
      <c r="B531" s="18"/>
      <c r="C531" s="11"/>
      <c r="D531" s="19"/>
      <c r="E531" s="11"/>
      <c r="F531" s="42"/>
      <c r="G531" s="11" t="s">
        <v>17</v>
      </c>
      <c r="I531" s="11" t="s">
        <v>17</v>
      </c>
      <c r="J531" s="11" t="s">
        <v>17</v>
      </c>
      <c r="K531" s="11" t="s">
        <v>17</v>
      </c>
      <c r="L531" s="11" t="s">
        <v>17</v>
      </c>
      <c r="M531" s="11" t="s">
        <v>17</v>
      </c>
      <c r="N531" s="11" t="s">
        <v>17</v>
      </c>
      <c r="O531" s="11" t="s">
        <v>17</v>
      </c>
      <c r="P531" s="10" t="str">
        <f>IF(I531="-",'Policy Clause Build'!C$2,'Configuration Area'!I531)</f>
        <v>AR</v>
      </c>
      <c r="Q531" s="10" t="str">
        <f>IF(IF(K531="-","Yes",K531)="Yes",'Policy Clause Build'!C$3,IF(J531="-",'Policy Clause Build'!C$3,IF(ISNUMBER(SEARCH('Policy Clause Build'!C$3,'Configuration Area'!J531))=TRUE,'Policy Clause Build'!C$3,'Configuration Area'!J531)))</f>
        <v>Air</v>
      </c>
      <c r="R531" s="10" t="str">
        <f>IF(IF(M531="-","Yes",M531)="Yes",'Policy Clause Build'!C$4,IF(L531="-",'Policy Clause Build'!C$4,'Configuration Area'!L531))</f>
        <v>Dry</v>
      </c>
      <c r="S531" s="10" t="str">
        <f>IF(IF(O531="-","Yes",O531)="Yes","Yes",IF(N531='Policy Clause Build'!C$5,"Yes","No"))</f>
        <v>Yes</v>
      </c>
      <c r="T531" s="11" t="s">
        <v>17</v>
      </c>
      <c r="U531" s="11" t="s">
        <v>17</v>
      </c>
      <c r="W531" s="0" t="e">
        <f t="shared" si="16" ca="1"/>
        <v>#VALUE!</v>
      </c>
      <c r="X531" s="0" t="e">
        <f t="shared" si="17" ca="1"/>
        <v>#VALUE!</v>
      </c>
    </row>
    <row r="532">
      <c r="B532" s="18"/>
      <c r="C532" s="11"/>
      <c r="D532" s="19"/>
      <c r="E532" s="11"/>
      <c r="F532" s="42"/>
      <c r="G532" s="11" t="s">
        <v>17</v>
      </c>
      <c r="I532" s="11" t="s">
        <v>17</v>
      </c>
      <c r="J532" s="11" t="s">
        <v>17</v>
      </c>
      <c r="K532" s="11" t="s">
        <v>17</v>
      </c>
      <c r="L532" s="11" t="s">
        <v>17</v>
      </c>
      <c r="M532" s="11" t="s">
        <v>17</v>
      </c>
      <c r="N532" s="11" t="s">
        <v>17</v>
      </c>
      <c r="O532" s="11" t="s">
        <v>17</v>
      </c>
      <c r="P532" s="10" t="str">
        <f>IF(I532="-",'Policy Clause Build'!C$2,'Configuration Area'!I532)</f>
        <v>AR</v>
      </c>
      <c r="Q532" s="10" t="str">
        <f>IF(IF(K532="-","Yes",K532)="Yes",'Policy Clause Build'!C$3,IF(J532="-",'Policy Clause Build'!C$3,IF(ISNUMBER(SEARCH('Policy Clause Build'!C$3,'Configuration Area'!J532))=TRUE,'Policy Clause Build'!C$3,'Configuration Area'!J532)))</f>
        <v>Air</v>
      </c>
      <c r="R532" s="10" t="str">
        <f>IF(IF(M532="-","Yes",M532)="Yes",'Policy Clause Build'!C$4,IF(L532="-",'Policy Clause Build'!C$4,'Configuration Area'!L532))</f>
        <v>Dry</v>
      </c>
      <c r="S532" s="10" t="str">
        <f>IF(IF(O532="-","Yes",O532)="Yes","Yes",IF(N532='Policy Clause Build'!C$5,"Yes","No"))</f>
        <v>Yes</v>
      </c>
      <c r="T532" s="11" t="s">
        <v>17</v>
      </c>
      <c r="U532" s="11" t="s">
        <v>17</v>
      </c>
      <c r="W532" s="0" t="e">
        <f t="shared" si="16" ca="1"/>
        <v>#VALUE!</v>
      </c>
      <c r="X532" s="0" t="e">
        <f t="shared" si="17" ca="1"/>
        <v>#VALUE!</v>
      </c>
    </row>
    <row r="533">
      <c r="B533" s="18"/>
      <c r="C533" s="11"/>
      <c r="D533" s="19"/>
      <c r="E533" s="11"/>
      <c r="F533" s="42"/>
      <c r="G533" s="11" t="s">
        <v>17</v>
      </c>
      <c r="I533" s="11" t="s">
        <v>17</v>
      </c>
      <c r="J533" s="11" t="s">
        <v>17</v>
      </c>
      <c r="K533" s="11" t="s">
        <v>17</v>
      </c>
      <c r="L533" s="11" t="s">
        <v>17</v>
      </c>
      <c r="M533" s="11" t="s">
        <v>17</v>
      </c>
      <c r="N533" s="11" t="s">
        <v>17</v>
      </c>
      <c r="O533" s="11" t="s">
        <v>17</v>
      </c>
      <c r="P533" s="10" t="str">
        <f>IF(I533="-",'Policy Clause Build'!C$2,'Configuration Area'!I533)</f>
        <v>AR</v>
      </c>
      <c r="Q533" s="10" t="str">
        <f>IF(IF(K533="-","Yes",K533)="Yes",'Policy Clause Build'!C$3,IF(J533="-",'Policy Clause Build'!C$3,IF(ISNUMBER(SEARCH('Policy Clause Build'!C$3,'Configuration Area'!J533))=TRUE,'Policy Clause Build'!C$3,'Configuration Area'!J533)))</f>
        <v>Air</v>
      </c>
      <c r="R533" s="10" t="str">
        <f>IF(IF(M533="-","Yes",M533)="Yes",'Policy Clause Build'!C$4,IF(L533="-",'Policy Clause Build'!C$4,'Configuration Area'!L533))</f>
        <v>Dry</v>
      </c>
      <c r="S533" s="10" t="str">
        <f>IF(IF(O533="-","Yes",O533)="Yes","Yes",IF(N533='Policy Clause Build'!C$5,"Yes","No"))</f>
        <v>Yes</v>
      </c>
      <c r="T533" s="11" t="s">
        <v>17</v>
      </c>
      <c r="U533" s="11" t="s">
        <v>17</v>
      </c>
      <c r="W533" s="0" t="e">
        <f t="shared" si="16" ca="1"/>
        <v>#VALUE!</v>
      </c>
      <c r="X533" s="0" t="e">
        <f t="shared" si="17" ca="1"/>
        <v>#VALUE!</v>
      </c>
    </row>
    <row r="534">
      <c r="B534" s="18"/>
      <c r="C534" s="11"/>
      <c r="D534" s="19"/>
      <c r="E534" s="11"/>
      <c r="F534" s="42"/>
      <c r="G534" s="11" t="s">
        <v>17</v>
      </c>
      <c r="I534" s="11" t="s">
        <v>17</v>
      </c>
      <c r="J534" s="11" t="s">
        <v>17</v>
      </c>
      <c r="K534" s="11" t="s">
        <v>17</v>
      </c>
      <c r="L534" s="11" t="s">
        <v>17</v>
      </c>
      <c r="M534" s="11" t="s">
        <v>17</v>
      </c>
      <c r="N534" s="11" t="s">
        <v>17</v>
      </c>
      <c r="O534" s="11" t="s">
        <v>17</v>
      </c>
      <c r="P534" s="10" t="str">
        <f>IF(I534="-",'Policy Clause Build'!C$2,'Configuration Area'!I534)</f>
        <v>AR</v>
      </c>
      <c r="Q534" s="10" t="str">
        <f>IF(IF(K534="-","Yes",K534)="Yes",'Policy Clause Build'!C$3,IF(J534="-",'Policy Clause Build'!C$3,IF(ISNUMBER(SEARCH('Policy Clause Build'!C$3,'Configuration Area'!J534))=TRUE,'Policy Clause Build'!C$3,'Configuration Area'!J534)))</f>
        <v>Air</v>
      </c>
      <c r="R534" s="10" t="str">
        <f>IF(IF(M534="-","Yes",M534)="Yes",'Policy Clause Build'!C$4,IF(L534="-",'Policy Clause Build'!C$4,'Configuration Area'!L534))</f>
        <v>Dry</v>
      </c>
      <c r="S534" s="10" t="str">
        <f>IF(IF(O534="-","Yes",O534)="Yes","Yes",IF(N534='Policy Clause Build'!C$5,"Yes","No"))</f>
        <v>Yes</v>
      </c>
      <c r="T534" s="11" t="s">
        <v>17</v>
      </c>
      <c r="U534" s="11" t="s">
        <v>17</v>
      </c>
      <c r="W534" s="0" t="e">
        <f t="shared" si="16" ca="1"/>
        <v>#VALUE!</v>
      </c>
      <c r="X534" s="0" t="e">
        <f t="shared" si="17" ca="1"/>
        <v>#VALUE!</v>
      </c>
    </row>
    <row r="535">
      <c r="B535" s="18"/>
      <c r="C535" s="11"/>
      <c r="D535" s="19"/>
      <c r="E535" s="11"/>
      <c r="F535" s="42"/>
      <c r="G535" s="11" t="s">
        <v>17</v>
      </c>
      <c r="I535" s="11" t="s">
        <v>17</v>
      </c>
      <c r="J535" s="11" t="s">
        <v>17</v>
      </c>
      <c r="K535" s="11" t="s">
        <v>17</v>
      </c>
      <c r="L535" s="11" t="s">
        <v>17</v>
      </c>
      <c r="M535" s="11" t="s">
        <v>17</v>
      </c>
      <c r="N535" s="11" t="s">
        <v>17</v>
      </c>
      <c r="O535" s="11" t="s">
        <v>17</v>
      </c>
      <c r="P535" s="10" t="str">
        <f>IF(I535="-",'Policy Clause Build'!C$2,'Configuration Area'!I535)</f>
        <v>AR</v>
      </c>
      <c r="Q535" s="10" t="str">
        <f>IF(IF(K535="-","Yes",K535)="Yes",'Policy Clause Build'!C$3,IF(J535="-",'Policy Clause Build'!C$3,IF(ISNUMBER(SEARCH('Policy Clause Build'!C$3,'Configuration Area'!J535))=TRUE,'Policy Clause Build'!C$3,'Configuration Area'!J535)))</f>
        <v>Air</v>
      </c>
      <c r="R535" s="10" t="str">
        <f>IF(IF(M535="-","Yes",M535)="Yes",'Policy Clause Build'!C$4,IF(L535="-",'Policy Clause Build'!C$4,'Configuration Area'!L535))</f>
        <v>Dry</v>
      </c>
      <c r="S535" s="10" t="str">
        <f>IF(IF(O535="-","Yes",O535)="Yes","Yes",IF(N535='Policy Clause Build'!C$5,"Yes","No"))</f>
        <v>Yes</v>
      </c>
      <c r="T535" s="11" t="s">
        <v>17</v>
      </c>
      <c r="U535" s="11" t="s">
        <v>17</v>
      </c>
      <c r="W535" s="0" t="e">
        <f t="shared" si="16" ca="1"/>
        <v>#VALUE!</v>
      </c>
      <c r="X535" s="0" t="e">
        <f t="shared" si="17" ca="1"/>
        <v>#VALUE!</v>
      </c>
    </row>
    <row r="536">
      <c r="B536" s="18"/>
      <c r="C536" s="11"/>
      <c r="D536" s="19"/>
      <c r="E536" s="11"/>
      <c r="F536" s="42"/>
      <c r="G536" s="11" t="s">
        <v>17</v>
      </c>
      <c r="I536" s="11" t="s">
        <v>17</v>
      </c>
      <c r="J536" s="11" t="s">
        <v>17</v>
      </c>
      <c r="K536" s="11" t="s">
        <v>17</v>
      </c>
      <c r="L536" s="11" t="s">
        <v>17</v>
      </c>
      <c r="M536" s="11" t="s">
        <v>17</v>
      </c>
      <c r="N536" s="11" t="s">
        <v>17</v>
      </c>
      <c r="O536" s="11" t="s">
        <v>17</v>
      </c>
      <c r="P536" s="10" t="str">
        <f>IF(I536="-",'Policy Clause Build'!C$2,'Configuration Area'!I536)</f>
        <v>AR</v>
      </c>
      <c r="Q536" s="10" t="str">
        <f>IF(IF(K536="-","Yes",K536)="Yes",'Policy Clause Build'!C$3,IF(J536="-",'Policy Clause Build'!C$3,IF(ISNUMBER(SEARCH('Policy Clause Build'!C$3,'Configuration Area'!J536))=TRUE,'Policy Clause Build'!C$3,'Configuration Area'!J536)))</f>
        <v>Air</v>
      </c>
      <c r="R536" s="10" t="str">
        <f>IF(IF(M536="-","Yes",M536)="Yes",'Policy Clause Build'!C$4,IF(L536="-",'Policy Clause Build'!C$4,'Configuration Area'!L536))</f>
        <v>Dry</v>
      </c>
      <c r="S536" s="10" t="str">
        <f>IF(IF(O536="-","Yes",O536)="Yes","Yes",IF(N536='Policy Clause Build'!C$5,"Yes","No"))</f>
        <v>Yes</v>
      </c>
      <c r="T536" s="11" t="s">
        <v>17</v>
      </c>
      <c r="U536" s="11" t="s">
        <v>17</v>
      </c>
      <c r="W536" s="0" t="e">
        <f t="shared" si="16" ca="1"/>
        <v>#VALUE!</v>
      </c>
      <c r="X536" s="0" t="e">
        <f t="shared" si="17" ca="1"/>
        <v>#VALUE!</v>
      </c>
    </row>
    <row r="537">
      <c r="B537" s="18"/>
      <c r="C537" s="11"/>
      <c r="D537" s="19"/>
      <c r="E537" s="11"/>
      <c r="F537" s="42"/>
      <c r="G537" s="11" t="s">
        <v>17</v>
      </c>
      <c r="I537" s="11" t="s">
        <v>17</v>
      </c>
      <c r="J537" s="11" t="s">
        <v>17</v>
      </c>
      <c r="K537" s="11" t="s">
        <v>17</v>
      </c>
      <c r="L537" s="11" t="s">
        <v>17</v>
      </c>
      <c r="M537" s="11" t="s">
        <v>17</v>
      </c>
      <c r="N537" s="11" t="s">
        <v>17</v>
      </c>
      <c r="O537" s="11" t="s">
        <v>17</v>
      </c>
      <c r="P537" s="10" t="str">
        <f>IF(I537="-",'Policy Clause Build'!C$2,'Configuration Area'!I537)</f>
        <v>AR</v>
      </c>
      <c r="Q537" s="10" t="str">
        <f>IF(IF(K537="-","Yes",K537)="Yes",'Policy Clause Build'!C$3,IF(J537="-",'Policy Clause Build'!C$3,IF(ISNUMBER(SEARCH('Policy Clause Build'!C$3,'Configuration Area'!J537))=TRUE,'Policy Clause Build'!C$3,'Configuration Area'!J537)))</f>
        <v>Air</v>
      </c>
      <c r="R537" s="10" t="str">
        <f>IF(IF(M537="-","Yes",M537)="Yes",'Policy Clause Build'!C$4,IF(L537="-",'Policy Clause Build'!C$4,'Configuration Area'!L537))</f>
        <v>Dry</v>
      </c>
      <c r="S537" s="10" t="str">
        <f>IF(IF(O537="-","Yes",O537)="Yes","Yes",IF(N537='Policy Clause Build'!C$5,"Yes","No"))</f>
        <v>Yes</v>
      </c>
      <c r="T537" s="11" t="s">
        <v>17</v>
      </c>
      <c r="U537" s="11" t="s">
        <v>17</v>
      </c>
      <c r="W537" s="0" t="e">
        <f t="shared" si="16" ca="1"/>
        <v>#VALUE!</v>
      </c>
      <c r="X537" s="0" t="e">
        <f t="shared" si="17" ca="1"/>
        <v>#VALUE!</v>
      </c>
    </row>
    <row r="538">
      <c r="B538" s="18"/>
      <c r="C538" s="11"/>
      <c r="D538" s="19"/>
      <c r="E538" s="11"/>
      <c r="F538" s="42"/>
      <c r="G538" s="11" t="s">
        <v>17</v>
      </c>
      <c r="I538" s="11" t="s">
        <v>17</v>
      </c>
      <c r="J538" s="11" t="s">
        <v>17</v>
      </c>
      <c r="K538" s="11" t="s">
        <v>17</v>
      </c>
      <c r="L538" s="11" t="s">
        <v>17</v>
      </c>
      <c r="M538" s="11" t="s">
        <v>17</v>
      </c>
      <c r="N538" s="11" t="s">
        <v>17</v>
      </c>
      <c r="O538" s="11" t="s">
        <v>17</v>
      </c>
      <c r="P538" s="10" t="str">
        <f>IF(I538="-",'Policy Clause Build'!C$2,'Configuration Area'!I538)</f>
        <v>AR</v>
      </c>
      <c r="Q538" s="10" t="str">
        <f>IF(IF(K538="-","Yes",K538)="Yes",'Policy Clause Build'!C$3,IF(J538="-",'Policy Clause Build'!C$3,IF(ISNUMBER(SEARCH('Policy Clause Build'!C$3,'Configuration Area'!J538))=TRUE,'Policy Clause Build'!C$3,'Configuration Area'!J538)))</f>
        <v>Air</v>
      </c>
      <c r="R538" s="10" t="str">
        <f>IF(IF(M538="-","Yes",M538)="Yes",'Policy Clause Build'!C$4,IF(L538="-",'Policy Clause Build'!C$4,'Configuration Area'!L538))</f>
        <v>Dry</v>
      </c>
      <c r="S538" s="10" t="str">
        <f>IF(IF(O538="-","Yes",O538)="Yes","Yes",IF(N538='Policy Clause Build'!C$5,"Yes","No"))</f>
        <v>Yes</v>
      </c>
      <c r="T538" s="11" t="s">
        <v>17</v>
      </c>
      <c r="U538" s="11" t="s">
        <v>17</v>
      </c>
      <c r="W538" s="0" t="e">
        <f t="shared" si="16" ca="1"/>
        <v>#VALUE!</v>
      </c>
      <c r="X538" s="0" t="e">
        <f t="shared" si="17" ca="1"/>
        <v>#VALUE!</v>
      </c>
    </row>
    <row r="539">
      <c r="B539" s="18"/>
      <c r="C539" s="11"/>
      <c r="D539" s="19"/>
      <c r="E539" s="11"/>
      <c r="F539" s="42"/>
      <c r="G539" s="11" t="s">
        <v>17</v>
      </c>
      <c r="I539" s="11" t="s">
        <v>17</v>
      </c>
      <c r="J539" s="11" t="s">
        <v>17</v>
      </c>
      <c r="K539" s="11" t="s">
        <v>17</v>
      </c>
      <c r="L539" s="11" t="s">
        <v>17</v>
      </c>
      <c r="M539" s="11" t="s">
        <v>17</v>
      </c>
      <c r="N539" s="11" t="s">
        <v>17</v>
      </c>
      <c r="O539" s="11" t="s">
        <v>17</v>
      </c>
      <c r="P539" s="10" t="str">
        <f>IF(I539="-",'Policy Clause Build'!C$2,'Configuration Area'!I539)</f>
        <v>AR</v>
      </c>
      <c r="Q539" s="10" t="str">
        <f>IF(IF(K539="-","Yes",K539)="Yes",'Policy Clause Build'!C$3,IF(J539="-",'Policy Clause Build'!C$3,IF(ISNUMBER(SEARCH('Policy Clause Build'!C$3,'Configuration Area'!J539))=TRUE,'Policy Clause Build'!C$3,'Configuration Area'!J539)))</f>
        <v>Air</v>
      </c>
      <c r="R539" s="10" t="str">
        <f>IF(IF(M539="-","Yes",M539)="Yes",'Policy Clause Build'!C$4,IF(L539="-",'Policy Clause Build'!C$4,'Configuration Area'!L539))</f>
        <v>Dry</v>
      </c>
      <c r="S539" s="10" t="str">
        <f>IF(IF(O539="-","Yes",O539)="Yes","Yes",IF(N539='Policy Clause Build'!C$5,"Yes","No"))</f>
        <v>Yes</v>
      </c>
      <c r="T539" s="11" t="s">
        <v>17</v>
      </c>
      <c r="U539" s="11" t="s">
        <v>17</v>
      </c>
      <c r="W539" s="0" t="e">
        <f t="shared" si="16" ca="1"/>
        <v>#VALUE!</v>
      </c>
      <c r="X539" s="0" t="e">
        <f t="shared" si="17" ca="1"/>
        <v>#VALUE!</v>
      </c>
    </row>
    <row r="540">
      <c r="B540" s="18"/>
      <c r="C540" s="11"/>
      <c r="D540" s="19"/>
      <c r="E540" s="11"/>
      <c r="F540" s="42"/>
      <c r="G540" s="11" t="s">
        <v>17</v>
      </c>
      <c r="I540" s="11" t="s">
        <v>17</v>
      </c>
      <c r="J540" s="11" t="s">
        <v>17</v>
      </c>
      <c r="K540" s="11" t="s">
        <v>17</v>
      </c>
      <c r="L540" s="11" t="s">
        <v>17</v>
      </c>
      <c r="M540" s="11" t="s">
        <v>17</v>
      </c>
      <c r="N540" s="11" t="s">
        <v>17</v>
      </c>
      <c r="O540" s="11" t="s">
        <v>17</v>
      </c>
      <c r="P540" s="10" t="str">
        <f>IF(I540="-",'Policy Clause Build'!C$2,'Configuration Area'!I540)</f>
        <v>AR</v>
      </c>
      <c r="Q540" s="10" t="str">
        <f>IF(IF(K540="-","Yes",K540)="Yes",'Policy Clause Build'!C$3,IF(J540="-",'Policy Clause Build'!C$3,IF(ISNUMBER(SEARCH('Policy Clause Build'!C$3,'Configuration Area'!J540))=TRUE,'Policy Clause Build'!C$3,'Configuration Area'!J540)))</f>
        <v>Air</v>
      </c>
      <c r="R540" s="10" t="str">
        <f>IF(IF(M540="-","Yes",M540)="Yes",'Policy Clause Build'!C$4,IF(L540="-",'Policy Clause Build'!C$4,'Configuration Area'!L540))</f>
        <v>Dry</v>
      </c>
      <c r="S540" s="10" t="str">
        <f>IF(IF(O540="-","Yes",O540)="Yes","Yes",IF(N540='Policy Clause Build'!C$5,"Yes","No"))</f>
        <v>Yes</v>
      </c>
      <c r="T540" s="11" t="s">
        <v>17</v>
      </c>
      <c r="U540" s="11" t="s">
        <v>17</v>
      </c>
      <c r="W540" s="0" t="e">
        <f t="shared" si="16" ca="1"/>
        <v>#VALUE!</v>
      </c>
      <c r="X540" s="0" t="e">
        <f t="shared" si="17" ca="1"/>
        <v>#VALUE!</v>
      </c>
    </row>
    <row r="541">
      <c r="B541" s="18"/>
      <c r="C541" s="11"/>
      <c r="D541" s="19"/>
      <c r="E541" s="11"/>
      <c r="F541" s="42"/>
      <c r="G541" s="11" t="s">
        <v>17</v>
      </c>
      <c r="I541" s="11" t="s">
        <v>17</v>
      </c>
      <c r="J541" s="11" t="s">
        <v>17</v>
      </c>
      <c r="K541" s="11" t="s">
        <v>17</v>
      </c>
      <c r="L541" s="11" t="s">
        <v>17</v>
      </c>
      <c r="M541" s="11" t="s">
        <v>17</v>
      </c>
      <c r="N541" s="11" t="s">
        <v>17</v>
      </c>
      <c r="O541" s="11" t="s">
        <v>17</v>
      </c>
      <c r="P541" s="10" t="str">
        <f>IF(I541="-",'Policy Clause Build'!C$2,'Configuration Area'!I541)</f>
        <v>AR</v>
      </c>
      <c r="Q541" s="10" t="str">
        <f>IF(IF(K541="-","Yes",K541)="Yes",'Policy Clause Build'!C$3,IF(J541="-",'Policy Clause Build'!C$3,IF(ISNUMBER(SEARCH('Policy Clause Build'!C$3,'Configuration Area'!J541))=TRUE,'Policy Clause Build'!C$3,'Configuration Area'!J541)))</f>
        <v>Air</v>
      </c>
      <c r="R541" s="10" t="str">
        <f>IF(IF(M541="-","Yes",M541)="Yes",'Policy Clause Build'!C$4,IF(L541="-",'Policy Clause Build'!C$4,'Configuration Area'!L541))</f>
        <v>Dry</v>
      </c>
      <c r="S541" s="10" t="str">
        <f>IF(IF(O541="-","Yes",O541)="Yes","Yes",IF(N541='Policy Clause Build'!C$5,"Yes","No"))</f>
        <v>Yes</v>
      </c>
      <c r="T541" s="11" t="s">
        <v>17</v>
      </c>
      <c r="U541" s="11" t="s">
        <v>17</v>
      </c>
      <c r="W541" s="0" t="e">
        <f t="shared" si="16" ca="1"/>
        <v>#VALUE!</v>
      </c>
      <c r="X541" s="0" t="e">
        <f t="shared" si="17" ca="1"/>
        <v>#VALUE!</v>
      </c>
    </row>
    <row r="542">
      <c r="B542" s="18"/>
      <c r="C542" s="11"/>
      <c r="D542" s="19"/>
      <c r="E542" s="11"/>
      <c r="F542" s="42"/>
      <c r="G542" s="11" t="s">
        <v>17</v>
      </c>
      <c r="I542" s="11" t="s">
        <v>17</v>
      </c>
      <c r="J542" s="11" t="s">
        <v>17</v>
      </c>
      <c r="K542" s="11" t="s">
        <v>17</v>
      </c>
      <c r="L542" s="11" t="s">
        <v>17</v>
      </c>
      <c r="M542" s="11" t="s">
        <v>17</v>
      </c>
      <c r="N542" s="11" t="s">
        <v>17</v>
      </c>
      <c r="O542" s="11" t="s">
        <v>17</v>
      </c>
      <c r="P542" s="10" t="str">
        <f>IF(I542="-",'Policy Clause Build'!C$2,'Configuration Area'!I542)</f>
        <v>AR</v>
      </c>
      <c r="Q542" s="10" t="str">
        <f>IF(IF(K542="-","Yes",K542)="Yes",'Policy Clause Build'!C$3,IF(J542="-",'Policy Clause Build'!C$3,IF(ISNUMBER(SEARCH('Policy Clause Build'!C$3,'Configuration Area'!J542))=TRUE,'Policy Clause Build'!C$3,'Configuration Area'!J542)))</f>
        <v>Air</v>
      </c>
      <c r="R542" s="10" t="str">
        <f>IF(IF(M542="-","Yes",M542)="Yes",'Policy Clause Build'!C$4,IF(L542="-",'Policy Clause Build'!C$4,'Configuration Area'!L542))</f>
        <v>Dry</v>
      </c>
      <c r="S542" s="10" t="str">
        <f>IF(IF(O542="-","Yes",O542)="Yes","Yes",IF(N542='Policy Clause Build'!C$5,"Yes","No"))</f>
        <v>Yes</v>
      </c>
      <c r="T542" s="11" t="s">
        <v>17</v>
      </c>
      <c r="U542" s="11" t="s">
        <v>17</v>
      </c>
      <c r="W542" s="0" t="e">
        <f t="shared" si="16" ca="1"/>
        <v>#VALUE!</v>
      </c>
      <c r="X542" s="0" t="e">
        <f t="shared" si="17" ca="1"/>
        <v>#VALUE!</v>
      </c>
    </row>
    <row r="543">
      <c r="B543" s="18"/>
      <c r="C543" s="11"/>
      <c r="D543" s="19"/>
      <c r="E543" s="11"/>
      <c r="F543" s="42"/>
      <c r="G543" s="11" t="s">
        <v>17</v>
      </c>
      <c r="I543" s="11" t="s">
        <v>17</v>
      </c>
      <c r="J543" s="11" t="s">
        <v>17</v>
      </c>
      <c r="K543" s="11" t="s">
        <v>17</v>
      </c>
      <c r="L543" s="11" t="s">
        <v>17</v>
      </c>
      <c r="M543" s="11" t="s">
        <v>17</v>
      </c>
      <c r="N543" s="11" t="s">
        <v>17</v>
      </c>
      <c r="O543" s="11" t="s">
        <v>17</v>
      </c>
      <c r="P543" s="10" t="str">
        <f>IF(I543="-",'Policy Clause Build'!C$2,'Configuration Area'!I543)</f>
        <v>AR</v>
      </c>
      <c r="Q543" s="10" t="str">
        <f>IF(IF(K543="-","Yes",K543)="Yes",'Policy Clause Build'!C$3,IF(J543="-",'Policy Clause Build'!C$3,IF(ISNUMBER(SEARCH('Policy Clause Build'!C$3,'Configuration Area'!J543))=TRUE,'Policy Clause Build'!C$3,'Configuration Area'!J543)))</f>
        <v>Air</v>
      </c>
      <c r="R543" s="10" t="str">
        <f>IF(IF(M543="-","Yes",M543)="Yes",'Policy Clause Build'!C$4,IF(L543="-",'Policy Clause Build'!C$4,'Configuration Area'!L543))</f>
        <v>Dry</v>
      </c>
      <c r="S543" s="10" t="str">
        <f>IF(IF(O543="-","Yes",O543)="Yes","Yes",IF(N543='Policy Clause Build'!C$5,"Yes","No"))</f>
        <v>Yes</v>
      </c>
      <c r="T543" s="11" t="s">
        <v>17</v>
      </c>
      <c r="U543" s="11" t="s">
        <v>17</v>
      </c>
      <c r="W543" s="0" t="e">
        <f t="shared" si="16" ca="1"/>
        <v>#VALUE!</v>
      </c>
      <c r="X543" s="0" t="e">
        <f t="shared" si="17" ca="1"/>
        <v>#VALUE!</v>
      </c>
    </row>
    <row r="544">
      <c r="B544" s="18"/>
      <c r="C544" s="11"/>
      <c r="D544" s="19"/>
      <c r="E544" s="11"/>
      <c r="F544" s="42"/>
      <c r="G544" s="11" t="s">
        <v>17</v>
      </c>
      <c r="I544" s="11" t="s">
        <v>17</v>
      </c>
      <c r="J544" s="11" t="s">
        <v>17</v>
      </c>
      <c r="K544" s="11" t="s">
        <v>17</v>
      </c>
      <c r="L544" s="11" t="s">
        <v>17</v>
      </c>
      <c r="M544" s="11" t="s">
        <v>17</v>
      </c>
      <c r="N544" s="11" t="s">
        <v>17</v>
      </c>
      <c r="O544" s="11" t="s">
        <v>17</v>
      </c>
      <c r="P544" s="10" t="str">
        <f>IF(I544="-",'Policy Clause Build'!C$2,'Configuration Area'!I544)</f>
        <v>AR</v>
      </c>
      <c r="Q544" s="10" t="str">
        <f>IF(IF(K544="-","Yes",K544)="Yes",'Policy Clause Build'!C$3,IF(J544="-",'Policy Clause Build'!C$3,IF(ISNUMBER(SEARCH('Policy Clause Build'!C$3,'Configuration Area'!J544))=TRUE,'Policy Clause Build'!C$3,'Configuration Area'!J544)))</f>
        <v>Air</v>
      </c>
      <c r="R544" s="10" t="str">
        <f>IF(IF(M544="-","Yes",M544)="Yes",'Policy Clause Build'!C$4,IF(L544="-",'Policy Clause Build'!C$4,'Configuration Area'!L544))</f>
        <v>Dry</v>
      </c>
      <c r="S544" s="10" t="str">
        <f>IF(IF(O544="-","Yes",O544)="Yes","Yes",IF(N544='Policy Clause Build'!C$5,"Yes","No"))</f>
        <v>Yes</v>
      </c>
      <c r="T544" s="11" t="s">
        <v>17</v>
      </c>
      <c r="U544" s="11" t="s">
        <v>17</v>
      </c>
      <c r="W544" s="0" t="e">
        <f t="shared" si="16" ca="1"/>
        <v>#VALUE!</v>
      </c>
      <c r="X544" s="0" t="e">
        <f t="shared" si="17" ca="1"/>
        <v>#VALUE!</v>
      </c>
    </row>
    <row r="545">
      <c r="B545" s="18"/>
      <c r="C545" s="11"/>
      <c r="D545" s="19"/>
      <c r="E545" s="11"/>
      <c r="F545" s="42"/>
      <c r="G545" s="11" t="s">
        <v>17</v>
      </c>
      <c r="I545" s="11" t="s">
        <v>17</v>
      </c>
      <c r="J545" s="11" t="s">
        <v>17</v>
      </c>
      <c r="K545" s="11" t="s">
        <v>17</v>
      </c>
      <c r="L545" s="11" t="s">
        <v>17</v>
      </c>
      <c r="M545" s="11" t="s">
        <v>17</v>
      </c>
      <c r="N545" s="11" t="s">
        <v>17</v>
      </c>
      <c r="O545" s="11" t="s">
        <v>17</v>
      </c>
      <c r="P545" s="10" t="str">
        <f>IF(I545="-",'Policy Clause Build'!C$2,'Configuration Area'!I545)</f>
        <v>AR</v>
      </c>
      <c r="Q545" s="10" t="str">
        <f>IF(IF(K545="-","Yes",K545)="Yes",'Policy Clause Build'!C$3,IF(J545="-",'Policy Clause Build'!C$3,IF(ISNUMBER(SEARCH('Policy Clause Build'!C$3,'Configuration Area'!J545))=TRUE,'Policy Clause Build'!C$3,'Configuration Area'!J545)))</f>
        <v>Air</v>
      </c>
      <c r="R545" s="10" t="str">
        <f>IF(IF(M545="-","Yes",M545)="Yes",'Policy Clause Build'!C$4,IF(L545="-",'Policy Clause Build'!C$4,'Configuration Area'!L545))</f>
        <v>Dry</v>
      </c>
      <c r="S545" s="10" t="str">
        <f>IF(IF(O545="-","Yes",O545)="Yes","Yes",IF(N545='Policy Clause Build'!C$5,"Yes","No"))</f>
        <v>Yes</v>
      </c>
      <c r="T545" s="11" t="s">
        <v>17</v>
      </c>
      <c r="U545" s="11" t="s">
        <v>17</v>
      </c>
      <c r="W545" s="0" t="e">
        <f t="shared" si="16" ca="1"/>
        <v>#VALUE!</v>
      </c>
      <c r="X545" s="0" t="e">
        <f t="shared" si="17" ca="1"/>
        <v>#VALUE!</v>
      </c>
    </row>
    <row r="546">
      <c r="B546" s="18"/>
      <c r="C546" s="11"/>
      <c r="D546" s="19"/>
      <c r="E546" s="11"/>
      <c r="F546" s="42"/>
      <c r="G546" s="11" t="s">
        <v>17</v>
      </c>
      <c r="I546" s="11" t="s">
        <v>17</v>
      </c>
      <c r="J546" s="11" t="s">
        <v>17</v>
      </c>
      <c r="K546" s="11" t="s">
        <v>17</v>
      </c>
      <c r="L546" s="11" t="s">
        <v>17</v>
      </c>
      <c r="M546" s="11" t="s">
        <v>17</v>
      </c>
      <c r="N546" s="11" t="s">
        <v>17</v>
      </c>
      <c r="O546" s="11" t="s">
        <v>17</v>
      </c>
      <c r="P546" s="10" t="str">
        <f>IF(I546="-",'Policy Clause Build'!C$2,'Configuration Area'!I546)</f>
        <v>AR</v>
      </c>
      <c r="Q546" s="10" t="str">
        <f>IF(IF(K546="-","Yes",K546)="Yes",'Policy Clause Build'!C$3,IF(J546="-",'Policy Clause Build'!C$3,IF(ISNUMBER(SEARCH('Policy Clause Build'!C$3,'Configuration Area'!J546))=TRUE,'Policy Clause Build'!C$3,'Configuration Area'!J546)))</f>
        <v>Air</v>
      </c>
      <c r="R546" s="10" t="str">
        <f>IF(IF(M546="-","Yes",M546)="Yes",'Policy Clause Build'!C$4,IF(L546="-",'Policy Clause Build'!C$4,'Configuration Area'!L546))</f>
        <v>Dry</v>
      </c>
      <c r="S546" s="10" t="str">
        <f>IF(IF(O546="-","Yes",O546)="Yes","Yes",IF(N546='Policy Clause Build'!C$5,"Yes","No"))</f>
        <v>Yes</v>
      </c>
      <c r="T546" s="11" t="s">
        <v>17</v>
      </c>
      <c r="U546" s="11" t="s">
        <v>17</v>
      </c>
      <c r="W546" s="0" t="e">
        <f t="shared" si="16" ca="1"/>
        <v>#VALUE!</v>
      </c>
      <c r="X546" s="0" t="e">
        <f t="shared" si="17" ca="1"/>
        <v>#VALUE!</v>
      </c>
    </row>
    <row r="547">
      <c r="B547" s="18"/>
      <c r="C547" s="11"/>
      <c r="D547" s="19"/>
      <c r="E547" s="11"/>
      <c r="F547" s="42"/>
      <c r="G547" s="11" t="s">
        <v>17</v>
      </c>
      <c r="I547" s="11" t="s">
        <v>17</v>
      </c>
      <c r="J547" s="11" t="s">
        <v>17</v>
      </c>
      <c r="K547" s="11" t="s">
        <v>17</v>
      </c>
      <c r="L547" s="11" t="s">
        <v>17</v>
      </c>
      <c r="M547" s="11" t="s">
        <v>17</v>
      </c>
      <c r="N547" s="11" t="s">
        <v>17</v>
      </c>
      <c r="O547" s="11" t="s">
        <v>17</v>
      </c>
      <c r="P547" s="10" t="str">
        <f>IF(I547="-",'Policy Clause Build'!C$2,'Configuration Area'!I547)</f>
        <v>AR</v>
      </c>
      <c r="Q547" s="10" t="str">
        <f>IF(IF(K547="-","Yes",K547)="Yes",'Policy Clause Build'!C$3,IF(J547="-",'Policy Clause Build'!C$3,IF(ISNUMBER(SEARCH('Policy Clause Build'!C$3,'Configuration Area'!J547))=TRUE,'Policy Clause Build'!C$3,'Configuration Area'!J547)))</f>
        <v>Air</v>
      </c>
      <c r="R547" s="10" t="str">
        <f>IF(IF(M547="-","Yes",M547)="Yes",'Policy Clause Build'!C$4,IF(L547="-",'Policy Clause Build'!C$4,'Configuration Area'!L547))</f>
        <v>Dry</v>
      </c>
      <c r="S547" s="10" t="str">
        <f>IF(IF(O547="-","Yes",O547)="Yes","Yes",IF(N547='Policy Clause Build'!C$5,"Yes","No"))</f>
        <v>Yes</v>
      </c>
      <c r="T547" s="11" t="s">
        <v>17</v>
      </c>
      <c r="U547" s="11" t="s">
        <v>17</v>
      </c>
      <c r="W547" s="0" t="e">
        <f t="shared" si="16" ca="1"/>
        <v>#VALUE!</v>
      </c>
      <c r="X547" s="0" t="e">
        <f t="shared" si="17" ca="1"/>
        <v>#VALUE!</v>
      </c>
    </row>
    <row r="548">
      <c r="B548" s="18"/>
      <c r="C548" s="11"/>
      <c r="D548" s="19"/>
      <c r="E548" s="11"/>
      <c r="F548" s="42"/>
      <c r="G548" s="11" t="s">
        <v>17</v>
      </c>
      <c r="I548" s="11" t="s">
        <v>17</v>
      </c>
      <c r="J548" s="11" t="s">
        <v>17</v>
      </c>
      <c r="K548" s="11" t="s">
        <v>17</v>
      </c>
      <c r="L548" s="11" t="s">
        <v>17</v>
      </c>
      <c r="M548" s="11" t="s">
        <v>17</v>
      </c>
      <c r="N548" s="11" t="s">
        <v>17</v>
      </c>
      <c r="O548" s="11" t="s">
        <v>17</v>
      </c>
      <c r="P548" s="10" t="str">
        <f>IF(I548="-",'Policy Clause Build'!C$2,'Configuration Area'!I548)</f>
        <v>AR</v>
      </c>
      <c r="Q548" s="10" t="str">
        <f>IF(IF(K548="-","Yes",K548)="Yes",'Policy Clause Build'!C$3,IF(J548="-",'Policy Clause Build'!C$3,IF(ISNUMBER(SEARCH('Policy Clause Build'!C$3,'Configuration Area'!J548))=TRUE,'Policy Clause Build'!C$3,'Configuration Area'!J548)))</f>
        <v>Air</v>
      </c>
      <c r="R548" s="10" t="str">
        <f>IF(IF(M548="-","Yes",M548)="Yes",'Policy Clause Build'!C$4,IF(L548="-",'Policy Clause Build'!C$4,'Configuration Area'!L548))</f>
        <v>Dry</v>
      </c>
      <c r="S548" s="10" t="str">
        <f>IF(IF(O548="-","Yes",O548)="Yes","Yes",IF(N548='Policy Clause Build'!C$5,"Yes","No"))</f>
        <v>Yes</v>
      </c>
      <c r="T548" s="11" t="s">
        <v>17</v>
      </c>
      <c r="U548" s="11" t="s">
        <v>17</v>
      </c>
      <c r="W548" s="0" t="e">
        <f t="shared" si="16" ca="1"/>
        <v>#VALUE!</v>
      </c>
      <c r="X548" s="0" t="e">
        <f t="shared" si="17" ca="1"/>
        <v>#VALUE!</v>
      </c>
    </row>
    <row r="549">
      <c r="B549" s="18"/>
      <c r="C549" s="11"/>
      <c r="D549" s="19"/>
      <c r="E549" s="11"/>
      <c r="F549" s="42"/>
      <c r="G549" s="11" t="s">
        <v>17</v>
      </c>
      <c r="I549" s="11" t="s">
        <v>17</v>
      </c>
      <c r="J549" s="11" t="s">
        <v>17</v>
      </c>
      <c r="K549" s="11" t="s">
        <v>17</v>
      </c>
      <c r="L549" s="11" t="s">
        <v>17</v>
      </c>
      <c r="M549" s="11" t="s">
        <v>17</v>
      </c>
      <c r="N549" s="11" t="s">
        <v>17</v>
      </c>
      <c r="O549" s="11" t="s">
        <v>17</v>
      </c>
      <c r="P549" s="10" t="str">
        <f>IF(I549="-",'Policy Clause Build'!C$2,'Configuration Area'!I549)</f>
        <v>AR</v>
      </c>
      <c r="Q549" s="10" t="str">
        <f>IF(IF(K549="-","Yes",K549)="Yes",'Policy Clause Build'!C$3,IF(J549="-",'Policy Clause Build'!C$3,IF(ISNUMBER(SEARCH('Policy Clause Build'!C$3,'Configuration Area'!J549))=TRUE,'Policy Clause Build'!C$3,'Configuration Area'!J549)))</f>
        <v>Air</v>
      </c>
      <c r="R549" s="10" t="str">
        <f>IF(IF(M549="-","Yes",M549)="Yes",'Policy Clause Build'!C$4,IF(L549="-",'Policy Clause Build'!C$4,'Configuration Area'!L549))</f>
        <v>Dry</v>
      </c>
      <c r="S549" s="10" t="str">
        <f>IF(IF(O549="-","Yes",O549)="Yes","Yes",IF(N549='Policy Clause Build'!C$5,"Yes","No"))</f>
        <v>Yes</v>
      </c>
      <c r="T549" s="11" t="s">
        <v>17</v>
      </c>
      <c r="U549" s="11" t="s">
        <v>17</v>
      </c>
      <c r="W549" s="0" t="e">
        <f t="shared" si="16" ca="1"/>
        <v>#VALUE!</v>
      </c>
      <c r="X549" s="0" t="e">
        <f t="shared" si="17" ca="1"/>
        <v>#VALUE!</v>
      </c>
    </row>
    <row r="550">
      <c r="B550" s="18"/>
      <c r="C550" s="11"/>
      <c r="D550" s="19"/>
      <c r="E550" s="11"/>
      <c r="F550" s="42"/>
      <c r="G550" s="11" t="s">
        <v>17</v>
      </c>
      <c r="I550" s="11" t="s">
        <v>17</v>
      </c>
      <c r="J550" s="11" t="s">
        <v>17</v>
      </c>
      <c r="K550" s="11" t="s">
        <v>17</v>
      </c>
      <c r="L550" s="11" t="s">
        <v>17</v>
      </c>
      <c r="M550" s="11" t="s">
        <v>17</v>
      </c>
      <c r="N550" s="11" t="s">
        <v>17</v>
      </c>
      <c r="O550" s="11" t="s">
        <v>17</v>
      </c>
      <c r="P550" s="10" t="str">
        <f>IF(I550="-",'Policy Clause Build'!C$2,'Configuration Area'!I550)</f>
        <v>AR</v>
      </c>
      <c r="Q550" s="10" t="str">
        <f>IF(IF(K550="-","Yes",K550)="Yes",'Policy Clause Build'!C$3,IF(J550="-",'Policy Clause Build'!C$3,IF(ISNUMBER(SEARCH('Policy Clause Build'!C$3,'Configuration Area'!J550))=TRUE,'Policy Clause Build'!C$3,'Configuration Area'!J550)))</f>
        <v>Air</v>
      </c>
      <c r="R550" s="10" t="str">
        <f>IF(IF(M550="-","Yes",M550)="Yes",'Policy Clause Build'!C$4,IF(L550="-",'Policy Clause Build'!C$4,'Configuration Area'!L550))</f>
        <v>Dry</v>
      </c>
      <c r="S550" s="10" t="str">
        <f>IF(IF(O550="-","Yes",O550)="Yes","Yes",IF(N550='Policy Clause Build'!C$5,"Yes","No"))</f>
        <v>Yes</v>
      </c>
      <c r="T550" s="11" t="s">
        <v>17</v>
      </c>
      <c r="U550" s="11" t="s">
        <v>17</v>
      </c>
      <c r="W550" s="0" t="e">
        <f t="shared" si="16" ca="1"/>
        <v>#VALUE!</v>
      </c>
      <c r="X550" s="0" t="e">
        <f t="shared" si="17" ca="1"/>
        <v>#VALUE!</v>
      </c>
    </row>
    <row r="551">
      <c r="B551" s="18"/>
      <c r="C551" s="11"/>
      <c r="D551" s="19"/>
      <c r="E551" s="11"/>
      <c r="F551" s="42"/>
      <c r="G551" s="11" t="s">
        <v>17</v>
      </c>
      <c r="I551" s="11" t="s">
        <v>17</v>
      </c>
      <c r="J551" s="11" t="s">
        <v>17</v>
      </c>
      <c r="K551" s="11" t="s">
        <v>17</v>
      </c>
      <c r="L551" s="11" t="s">
        <v>17</v>
      </c>
      <c r="M551" s="11" t="s">
        <v>17</v>
      </c>
      <c r="N551" s="11" t="s">
        <v>17</v>
      </c>
      <c r="O551" s="11" t="s">
        <v>17</v>
      </c>
      <c r="P551" s="10" t="str">
        <f>IF(I551="-",'Policy Clause Build'!C$2,'Configuration Area'!I551)</f>
        <v>AR</v>
      </c>
      <c r="Q551" s="10" t="str">
        <f>IF(IF(K551="-","Yes",K551)="Yes",'Policy Clause Build'!C$3,IF(J551="-",'Policy Clause Build'!C$3,IF(ISNUMBER(SEARCH('Policy Clause Build'!C$3,'Configuration Area'!J551))=TRUE,'Policy Clause Build'!C$3,'Configuration Area'!J551)))</f>
        <v>Air</v>
      </c>
      <c r="R551" s="10" t="str">
        <f>IF(IF(M551="-","Yes",M551)="Yes",'Policy Clause Build'!C$4,IF(L551="-",'Policy Clause Build'!C$4,'Configuration Area'!L551))</f>
        <v>Dry</v>
      </c>
      <c r="S551" s="10" t="str">
        <f>IF(IF(O551="-","Yes",O551)="Yes","Yes",IF(N551='Policy Clause Build'!C$5,"Yes","No"))</f>
        <v>Yes</v>
      </c>
      <c r="T551" s="11" t="s">
        <v>17</v>
      </c>
      <c r="U551" s="11" t="s">
        <v>17</v>
      </c>
      <c r="W551" s="0" t="e">
        <f t="shared" si="16" ca="1"/>
        <v>#VALUE!</v>
      </c>
      <c r="X551" s="0" t="e">
        <f t="shared" si="17" ca="1"/>
        <v>#VALUE!</v>
      </c>
    </row>
    <row r="552">
      <c r="B552" s="18"/>
      <c r="C552" s="11"/>
      <c r="D552" s="19"/>
      <c r="E552" s="11"/>
      <c r="F552" s="42"/>
      <c r="G552" s="11" t="s">
        <v>17</v>
      </c>
      <c r="I552" s="11" t="s">
        <v>17</v>
      </c>
      <c r="J552" s="11" t="s">
        <v>17</v>
      </c>
      <c r="K552" s="11" t="s">
        <v>17</v>
      </c>
      <c r="L552" s="11" t="s">
        <v>17</v>
      </c>
      <c r="M552" s="11" t="s">
        <v>17</v>
      </c>
      <c r="N552" s="11" t="s">
        <v>17</v>
      </c>
      <c r="O552" s="11" t="s">
        <v>17</v>
      </c>
      <c r="P552" s="10" t="str">
        <f>IF(I552="-",'Policy Clause Build'!C$2,'Configuration Area'!I552)</f>
        <v>AR</v>
      </c>
      <c r="Q552" s="10" t="str">
        <f>IF(IF(K552="-","Yes",K552)="Yes",'Policy Clause Build'!C$3,IF(J552="-",'Policy Clause Build'!C$3,IF(ISNUMBER(SEARCH('Policy Clause Build'!C$3,'Configuration Area'!J552))=TRUE,'Policy Clause Build'!C$3,'Configuration Area'!J552)))</f>
        <v>Air</v>
      </c>
      <c r="R552" s="10" t="str">
        <f>IF(IF(M552="-","Yes",M552)="Yes",'Policy Clause Build'!C$4,IF(L552="-",'Policy Clause Build'!C$4,'Configuration Area'!L552))</f>
        <v>Dry</v>
      </c>
      <c r="S552" s="10" t="str">
        <f>IF(IF(O552="-","Yes",O552)="Yes","Yes",IF(N552='Policy Clause Build'!C$5,"Yes","No"))</f>
        <v>Yes</v>
      </c>
      <c r="T552" s="11" t="s">
        <v>17</v>
      </c>
      <c r="U552" s="11" t="s">
        <v>17</v>
      </c>
      <c r="W552" s="0" t="e">
        <f t="shared" si="16" ca="1"/>
        <v>#VALUE!</v>
      </c>
      <c r="X552" s="0" t="e">
        <f t="shared" si="17" ca="1"/>
        <v>#VALUE!</v>
      </c>
    </row>
    <row r="553">
      <c r="B553" s="18"/>
      <c r="C553" s="11"/>
      <c r="D553" s="19"/>
      <c r="E553" s="11"/>
      <c r="F553" s="42"/>
      <c r="G553" s="11" t="s">
        <v>17</v>
      </c>
      <c r="I553" s="11" t="s">
        <v>17</v>
      </c>
      <c r="J553" s="11" t="s">
        <v>17</v>
      </c>
      <c r="K553" s="11" t="s">
        <v>17</v>
      </c>
      <c r="L553" s="11" t="s">
        <v>17</v>
      </c>
      <c r="M553" s="11" t="s">
        <v>17</v>
      </c>
      <c r="N553" s="11" t="s">
        <v>17</v>
      </c>
      <c r="O553" s="11" t="s">
        <v>17</v>
      </c>
      <c r="P553" s="10" t="str">
        <f>IF(I553="-",'Policy Clause Build'!C$2,'Configuration Area'!I553)</f>
        <v>AR</v>
      </c>
      <c r="Q553" s="10" t="str">
        <f>IF(IF(K553="-","Yes",K553)="Yes",'Policy Clause Build'!C$3,IF(J553="-",'Policy Clause Build'!C$3,IF(ISNUMBER(SEARCH('Policy Clause Build'!C$3,'Configuration Area'!J553))=TRUE,'Policy Clause Build'!C$3,'Configuration Area'!J553)))</f>
        <v>Air</v>
      </c>
      <c r="R553" s="10" t="str">
        <f>IF(IF(M553="-","Yes",M553)="Yes",'Policy Clause Build'!C$4,IF(L553="-",'Policy Clause Build'!C$4,'Configuration Area'!L553))</f>
        <v>Dry</v>
      </c>
      <c r="S553" s="10" t="str">
        <f>IF(IF(O553="-","Yes",O553)="Yes","Yes",IF(N553='Policy Clause Build'!C$5,"Yes","No"))</f>
        <v>Yes</v>
      </c>
      <c r="T553" s="11" t="s">
        <v>17</v>
      </c>
      <c r="U553" s="11" t="s">
        <v>17</v>
      </c>
      <c r="W553" s="0" t="e">
        <f t="shared" si="16" ca="1"/>
        <v>#VALUE!</v>
      </c>
      <c r="X553" s="0" t="e">
        <f t="shared" si="17" ca="1"/>
        <v>#VALUE!</v>
      </c>
    </row>
    <row r="554">
      <c r="B554" s="18"/>
      <c r="C554" s="11"/>
      <c r="D554" s="19"/>
      <c r="E554" s="11"/>
      <c r="F554" s="42"/>
      <c r="G554" s="11" t="s">
        <v>17</v>
      </c>
      <c r="I554" s="11" t="s">
        <v>17</v>
      </c>
      <c r="J554" s="11" t="s">
        <v>17</v>
      </c>
      <c r="K554" s="11" t="s">
        <v>17</v>
      </c>
      <c r="L554" s="11" t="s">
        <v>17</v>
      </c>
      <c r="M554" s="11" t="s">
        <v>17</v>
      </c>
      <c r="N554" s="11" t="s">
        <v>17</v>
      </c>
      <c r="O554" s="11" t="s">
        <v>17</v>
      </c>
      <c r="P554" s="10" t="str">
        <f>IF(I554="-",'Policy Clause Build'!C$2,'Configuration Area'!I554)</f>
        <v>AR</v>
      </c>
      <c r="Q554" s="10" t="str">
        <f>IF(IF(K554="-","Yes",K554)="Yes",'Policy Clause Build'!C$3,IF(J554="-",'Policy Clause Build'!C$3,IF(ISNUMBER(SEARCH('Policy Clause Build'!C$3,'Configuration Area'!J554))=TRUE,'Policy Clause Build'!C$3,'Configuration Area'!J554)))</f>
        <v>Air</v>
      </c>
      <c r="R554" s="10" t="str">
        <f>IF(IF(M554="-","Yes",M554)="Yes",'Policy Clause Build'!C$4,IF(L554="-",'Policy Clause Build'!C$4,'Configuration Area'!L554))</f>
        <v>Dry</v>
      </c>
      <c r="S554" s="10" t="str">
        <f>IF(IF(O554="-","Yes",O554)="Yes","Yes",IF(N554='Policy Clause Build'!C$5,"Yes","No"))</f>
        <v>Yes</v>
      </c>
      <c r="T554" s="11" t="s">
        <v>17</v>
      </c>
      <c r="U554" s="11" t="s">
        <v>17</v>
      </c>
      <c r="W554" s="0" t="e">
        <f t="shared" si="16" ca="1"/>
        <v>#VALUE!</v>
      </c>
      <c r="X554" s="0" t="e">
        <f t="shared" si="17" ca="1"/>
        <v>#VALUE!</v>
      </c>
    </row>
    <row r="555">
      <c r="B555" s="18"/>
      <c r="C555" s="11"/>
      <c r="D555" s="19"/>
      <c r="E555" s="11"/>
      <c r="F555" s="42"/>
      <c r="G555" s="11" t="s">
        <v>17</v>
      </c>
      <c r="I555" s="11" t="s">
        <v>17</v>
      </c>
      <c r="J555" s="11" t="s">
        <v>17</v>
      </c>
      <c r="K555" s="11" t="s">
        <v>17</v>
      </c>
      <c r="L555" s="11" t="s">
        <v>17</v>
      </c>
      <c r="M555" s="11" t="s">
        <v>17</v>
      </c>
      <c r="N555" s="11" t="s">
        <v>17</v>
      </c>
      <c r="O555" s="11" t="s">
        <v>17</v>
      </c>
      <c r="P555" s="10" t="str">
        <f>IF(I555="-",'Policy Clause Build'!C$2,'Configuration Area'!I555)</f>
        <v>AR</v>
      </c>
      <c r="Q555" s="10" t="str">
        <f>IF(IF(K555="-","Yes",K555)="Yes",'Policy Clause Build'!C$3,IF(J555="-",'Policy Clause Build'!C$3,IF(ISNUMBER(SEARCH('Policy Clause Build'!C$3,'Configuration Area'!J555))=TRUE,'Policy Clause Build'!C$3,'Configuration Area'!J555)))</f>
        <v>Air</v>
      </c>
      <c r="R555" s="10" t="str">
        <f>IF(IF(M555="-","Yes",M555)="Yes",'Policy Clause Build'!C$4,IF(L555="-",'Policy Clause Build'!C$4,'Configuration Area'!L555))</f>
        <v>Dry</v>
      </c>
      <c r="S555" s="10" t="str">
        <f>IF(IF(O555="-","Yes",O555)="Yes","Yes",IF(N555='Policy Clause Build'!C$5,"Yes","No"))</f>
        <v>Yes</v>
      </c>
      <c r="T555" s="11" t="s">
        <v>17</v>
      </c>
      <c r="U555" s="11" t="s">
        <v>17</v>
      </c>
      <c r="W555" s="0" t="e">
        <f t="shared" si="16" ca="1"/>
        <v>#VALUE!</v>
      </c>
      <c r="X555" s="0" t="e">
        <f t="shared" si="17" ca="1"/>
        <v>#VALUE!</v>
      </c>
    </row>
    <row r="556">
      <c r="B556" s="18"/>
      <c r="C556" s="11"/>
      <c r="D556" s="19"/>
      <c r="E556" s="11"/>
      <c r="F556" s="42"/>
      <c r="G556" s="11" t="s">
        <v>17</v>
      </c>
      <c r="I556" s="11" t="s">
        <v>17</v>
      </c>
      <c r="J556" s="11" t="s">
        <v>17</v>
      </c>
      <c r="K556" s="11" t="s">
        <v>17</v>
      </c>
      <c r="L556" s="11" t="s">
        <v>17</v>
      </c>
      <c r="M556" s="11" t="s">
        <v>17</v>
      </c>
      <c r="N556" s="11" t="s">
        <v>17</v>
      </c>
      <c r="O556" s="11" t="s">
        <v>17</v>
      </c>
      <c r="P556" s="10" t="str">
        <f>IF(I556="-",'Policy Clause Build'!C$2,'Configuration Area'!I556)</f>
        <v>AR</v>
      </c>
      <c r="Q556" s="10" t="str">
        <f>IF(IF(K556="-","Yes",K556)="Yes",'Policy Clause Build'!C$3,IF(J556="-",'Policy Clause Build'!C$3,IF(ISNUMBER(SEARCH('Policy Clause Build'!C$3,'Configuration Area'!J556))=TRUE,'Policy Clause Build'!C$3,'Configuration Area'!J556)))</f>
        <v>Air</v>
      </c>
      <c r="R556" s="10" t="str">
        <f>IF(IF(M556="-","Yes",M556)="Yes",'Policy Clause Build'!C$4,IF(L556="-",'Policy Clause Build'!C$4,'Configuration Area'!L556))</f>
        <v>Dry</v>
      </c>
      <c r="S556" s="10" t="str">
        <f>IF(IF(O556="-","Yes",O556)="Yes","Yes",IF(N556='Policy Clause Build'!C$5,"Yes","No"))</f>
        <v>Yes</v>
      </c>
      <c r="T556" s="11" t="s">
        <v>17</v>
      </c>
      <c r="U556" s="11" t="s">
        <v>17</v>
      </c>
      <c r="W556" s="0" t="e">
        <f t="shared" si="16" ca="1"/>
        <v>#VALUE!</v>
      </c>
      <c r="X556" s="0" t="e">
        <f t="shared" si="17" ca="1"/>
        <v>#VALUE!</v>
      </c>
    </row>
    <row r="557">
      <c r="B557" s="18"/>
      <c r="C557" s="11"/>
      <c r="D557" s="19"/>
      <c r="E557" s="11"/>
      <c r="F557" s="42"/>
      <c r="G557" s="11" t="s">
        <v>17</v>
      </c>
      <c r="I557" s="11" t="s">
        <v>17</v>
      </c>
      <c r="J557" s="11" t="s">
        <v>17</v>
      </c>
      <c r="K557" s="11" t="s">
        <v>17</v>
      </c>
      <c r="L557" s="11" t="s">
        <v>17</v>
      </c>
      <c r="M557" s="11" t="s">
        <v>17</v>
      </c>
      <c r="N557" s="11" t="s">
        <v>17</v>
      </c>
      <c r="O557" s="11" t="s">
        <v>17</v>
      </c>
      <c r="P557" s="10" t="str">
        <f>IF(I557="-",'Policy Clause Build'!C$2,'Configuration Area'!I557)</f>
        <v>AR</v>
      </c>
      <c r="Q557" s="10" t="str">
        <f>IF(IF(K557="-","Yes",K557)="Yes",'Policy Clause Build'!C$3,IF(J557="-",'Policy Clause Build'!C$3,IF(ISNUMBER(SEARCH('Policy Clause Build'!C$3,'Configuration Area'!J557))=TRUE,'Policy Clause Build'!C$3,'Configuration Area'!J557)))</f>
        <v>Air</v>
      </c>
      <c r="R557" s="10" t="str">
        <f>IF(IF(M557="-","Yes",M557)="Yes",'Policy Clause Build'!C$4,IF(L557="-",'Policy Clause Build'!C$4,'Configuration Area'!L557))</f>
        <v>Dry</v>
      </c>
      <c r="S557" s="10" t="str">
        <f>IF(IF(O557="-","Yes",O557)="Yes","Yes",IF(N557='Policy Clause Build'!C$5,"Yes","No"))</f>
        <v>Yes</v>
      </c>
      <c r="T557" s="11" t="s">
        <v>17</v>
      </c>
      <c r="U557" s="11" t="s">
        <v>17</v>
      </c>
      <c r="W557" s="0" t="e">
        <f t="shared" si="16" ca="1"/>
        <v>#VALUE!</v>
      </c>
      <c r="X557" s="0" t="e">
        <f t="shared" si="17" ca="1"/>
        <v>#VALUE!</v>
      </c>
    </row>
    <row r="558">
      <c r="B558" s="18"/>
      <c r="C558" s="11"/>
      <c r="D558" s="19"/>
      <c r="E558" s="11"/>
      <c r="F558" s="42"/>
      <c r="G558" s="11" t="s">
        <v>17</v>
      </c>
      <c r="I558" s="11" t="s">
        <v>17</v>
      </c>
      <c r="J558" s="11" t="s">
        <v>17</v>
      </c>
      <c r="K558" s="11" t="s">
        <v>17</v>
      </c>
      <c r="L558" s="11" t="s">
        <v>17</v>
      </c>
      <c r="M558" s="11" t="s">
        <v>17</v>
      </c>
      <c r="N558" s="11" t="s">
        <v>17</v>
      </c>
      <c r="O558" s="11" t="s">
        <v>17</v>
      </c>
      <c r="P558" s="10" t="str">
        <f>IF(I558="-",'Policy Clause Build'!C$2,'Configuration Area'!I558)</f>
        <v>AR</v>
      </c>
      <c r="Q558" s="10" t="str">
        <f>IF(IF(K558="-","Yes",K558)="Yes",'Policy Clause Build'!C$3,IF(J558="-",'Policy Clause Build'!C$3,IF(ISNUMBER(SEARCH('Policy Clause Build'!C$3,'Configuration Area'!J558))=TRUE,'Policy Clause Build'!C$3,'Configuration Area'!J558)))</f>
        <v>Air</v>
      </c>
      <c r="R558" s="10" t="str">
        <f>IF(IF(M558="-","Yes",M558)="Yes",'Policy Clause Build'!C$4,IF(L558="-",'Policy Clause Build'!C$4,'Configuration Area'!L558))</f>
        <v>Dry</v>
      </c>
      <c r="S558" s="10" t="str">
        <f>IF(IF(O558="-","Yes",O558)="Yes","Yes",IF(N558='Policy Clause Build'!C$5,"Yes","No"))</f>
        <v>Yes</v>
      </c>
      <c r="T558" s="11" t="s">
        <v>17</v>
      </c>
      <c r="U558" s="11" t="s">
        <v>17</v>
      </c>
      <c r="W558" s="0" t="e">
        <f t="shared" si="16" ca="1"/>
        <v>#VALUE!</v>
      </c>
      <c r="X558" s="0" t="e">
        <f t="shared" si="17" ca="1"/>
        <v>#VALUE!</v>
      </c>
    </row>
    <row r="559">
      <c r="B559" s="18"/>
      <c r="C559" s="11"/>
      <c r="D559" s="19"/>
      <c r="E559" s="11"/>
      <c r="F559" s="42"/>
      <c r="G559" s="11" t="s">
        <v>17</v>
      </c>
      <c r="I559" s="11" t="s">
        <v>17</v>
      </c>
      <c r="J559" s="11" t="s">
        <v>17</v>
      </c>
      <c r="K559" s="11" t="s">
        <v>17</v>
      </c>
      <c r="L559" s="11" t="s">
        <v>17</v>
      </c>
      <c r="M559" s="11" t="s">
        <v>17</v>
      </c>
      <c r="N559" s="11" t="s">
        <v>17</v>
      </c>
      <c r="O559" s="11" t="s">
        <v>17</v>
      </c>
      <c r="P559" s="10" t="str">
        <f>IF(I559="-",'Policy Clause Build'!C$2,'Configuration Area'!I559)</f>
        <v>AR</v>
      </c>
      <c r="Q559" s="10" t="str">
        <f>IF(IF(K559="-","Yes",K559)="Yes",'Policy Clause Build'!C$3,IF(J559="-",'Policy Clause Build'!C$3,IF(ISNUMBER(SEARCH('Policy Clause Build'!C$3,'Configuration Area'!J559))=TRUE,'Policy Clause Build'!C$3,'Configuration Area'!J559)))</f>
        <v>Air</v>
      </c>
      <c r="R559" s="10" t="str">
        <f>IF(IF(M559="-","Yes",M559)="Yes",'Policy Clause Build'!C$4,IF(L559="-",'Policy Clause Build'!C$4,'Configuration Area'!L559))</f>
        <v>Dry</v>
      </c>
      <c r="S559" s="10" t="str">
        <f>IF(IF(O559="-","Yes",O559)="Yes","Yes",IF(N559='Policy Clause Build'!C$5,"Yes","No"))</f>
        <v>Yes</v>
      </c>
      <c r="T559" s="11" t="s">
        <v>17</v>
      </c>
      <c r="U559" s="11" t="s">
        <v>17</v>
      </c>
      <c r="W559" s="0" t="e">
        <f t="shared" si="16" ca="1"/>
        <v>#VALUE!</v>
      </c>
      <c r="X559" s="0" t="e">
        <f t="shared" si="17" ca="1"/>
        <v>#VALUE!</v>
      </c>
    </row>
    <row r="560">
      <c r="B560" s="18"/>
      <c r="C560" s="11"/>
      <c r="D560" s="19"/>
      <c r="E560" s="11"/>
      <c r="F560" s="42"/>
      <c r="G560" s="11" t="s">
        <v>17</v>
      </c>
      <c r="I560" s="11" t="s">
        <v>17</v>
      </c>
      <c r="J560" s="11" t="s">
        <v>17</v>
      </c>
      <c r="K560" s="11" t="s">
        <v>17</v>
      </c>
      <c r="L560" s="11" t="s">
        <v>17</v>
      </c>
      <c r="M560" s="11" t="s">
        <v>17</v>
      </c>
      <c r="N560" s="11" t="s">
        <v>17</v>
      </c>
      <c r="O560" s="11" t="s">
        <v>17</v>
      </c>
      <c r="P560" s="10" t="str">
        <f>IF(I560="-",'Policy Clause Build'!C$2,'Configuration Area'!I560)</f>
        <v>AR</v>
      </c>
      <c r="Q560" s="10" t="str">
        <f>IF(IF(K560="-","Yes",K560)="Yes",'Policy Clause Build'!C$3,IF(J560="-",'Policy Clause Build'!C$3,IF(ISNUMBER(SEARCH('Policy Clause Build'!C$3,'Configuration Area'!J560))=TRUE,'Policy Clause Build'!C$3,'Configuration Area'!J560)))</f>
        <v>Air</v>
      </c>
      <c r="R560" s="10" t="str">
        <f>IF(IF(M560="-","Yes",M560)="Yes",'Policy Clause Build'!C$4,IF(L560="-",'Policy Clause Build'!C$4,'Configuration Area'!L560))</f>
        <v>Dry</v>
      </c>
      <c r="S560" s="10" t="str">
        <f>IF(IF(O560="-","Yes",O560)="Yes","Yes",IF(N560='Policy Clause Build'!C$5,"Yes","No"))</f>
        <v>Yes</v>
      </c>
      <c r="T560" s="11" t="s">
        <v>17</v>
      </c>
      <c r="U560" s="11" t="s">
        <v>17</v>
      </c>
      <c r="W560" s="0" t="e">
        <f t="shared" si="16" ca="1"/>
        <v>#VALUE!</v>
      </c>
      <c r="X560" s="0" t="e">
        <f t="shared" si="17" ca="1"/>
        <v>#VALUE!</v>
      </c>
    </row>
    <row r="561">
      <c r="B561" s="18"/>
      <c r="C561" s="11"/>
      <c r="D561" s="19"/>
      <c r="E561" s="11"/>
      <c r="F561" s="42"/>
      <c r="G561" s="11" t="s">
        <v>17</v>
      </c>
      <c r="I561" s="11" t="s">
        <v>17</v>
      </c>
      <c r="J561" s="11" t="s">
        <v>17</v>
      </c>
      <c r="K561" s="11" t="s">
        <v>17</v>
      </c>
      <c r="L561" s="11" t="s">
        <v>17</v>
      </c>
      <c r="M561" s="11" t="s">
        <v>17</v>
      </c>
      <c r="N561" s="11" t="s">
        <v>17</v>
      </c>
      <c r="O561" s="11" t="s">
        <v>17</v>
      </c>
      <c r="P561" s="10" t="str">
        <f>IF(I561="-",'Policy Clause Build'!C$2,'Configuration Area'!I561)</f>
        <v>AR</v>
      </c>
      <c r="Q561" s="10" t="str">
        <f>IF(IF(K561="-","Yes",K561)="Yes",'Policy Clause Build'!C$3,IF(J561="-",'Policy Clause Build'!C$3,IF(ISNUMBER(SEARCH('Policy Clause Build'!C$3,'Configuration Area'!J561))=TRUE,'Policy Clause Build'!C$3,'Configuration Area'!J561)))</f>
        <v>Air</v>
      </c>
      <c r="R561" s="10" t="str">
        <f>IF(IF(M561="-","Yes",M561)="Yes",'Policy Clause Build'!C$4,IF(L561="-",'Policy Clause Build'!C$4,'Configuration Area'!L561))</f>
        <v>Dry</v>
      </c>
      <c r="S561" s="10" t="str">
        <f>IF(IF(O561="-","Yes",O561)="Yes","Yes",IF(N561='Policy Clause Build'!C$5,"Yes","No"))</f>
        <v>Yes</v>
      </c>
      <c r="T561" s="11" t="s">
        <v>17</v>
      </c>
      <c r="U561" s="11" t="s">
        <v>17</v>
      </c>
      <c r="W561" s="0" t="e">
        <f t="shared" si="16" ca="1"/>
        <v>#VALUE!</v>
      </c>
      <c r="X561" s="0" t="e">
        <f t="shared" si="17" ca="1"/>
        <v>#VALUE!</v>
      </c>
    </row>
    <row r="562">
      <c r="B562" s="18"/>
      <c r="C562" s="11"/>
      <c r="D562" s="19"/>
      <c r="E562" s="11"/>
      <c r="F562" s="42"/>
      <c r="G562" s="11" t="s">
        <v>17</v>
      </c>
      <c r="I562" s="11" t="s">
        <v>17</v>
      </c>
      <c r="J562" s="11" t="s">
        <v>17</v>
      </c>
      <c r="K562" s="11" t="s">
        <v>17</v>
      </c>
      <c r="L562" s="11" t="s">
        <v>17</v>
      </c>
      <c r="M562" s="11" t="s">
        <v>17</v>
      </c>
      <c r="N562" s="11" t="s">
        <v>17</v>
      </c>
      <c r="O562" s="11" t="s">
        <v>17</v>
      </c>
      <c r="P562" s="10" t="str">
        <f>IF(I562="-",'Policy Clause Build'!C$2,'Configuration Area'!I562)</f>
        <v>AR</v>
      </c>
      <c r="Q562" s="10" t="str">
        <f>IF(IF(K562="-","Yes",K562)="Yes",'Policy Clause Build'!C$3,IF(J562="-",'Policy Clause Build'!C$3,IF(ISNUMBER(SEARCH('Policy Clause Build'!C$3,'Configuration Area'!J562))=TRUE,'Policy Clause Build'!C$3,'Configuration Area'!J562)))</f>
        <v>Air</v>
      </c>
      <c r="R562" s="10" t="str">
        <f>IF(IF(M562="-","Yes",M562)="Yes",'Policy Clause Build'!C$4,IF(L562="-",'Policy Clause Build'!C$4,'Configuration Area'!L562))</f>
        <v>Dry</v>
      </c>
      <c r="S562" s="10" t="str">
        <f>IF(IF(O562="-","Yes",O562)="Yes","Yes",IF(N562='Policy Clause Build'!C$5,"Yes","No"))</f>
        <v>Yes</v>
      </c>
      <c r="T562" s="11" t="s">
        <v>17</v>
      </c>
      <c r="U562" s="11" t="s">
        <v>17</v>
      </c>
      <c r="W562" s="0" t="e">
        <f t="shared" si="16" ca="1"/>
        <v>#VALUE!</v>
      </c>
      <c r="X562" s="0" t="e">
        <f t="shared" si="17" ca="1"/>
        <v>#VALUE!</v>
      </c>
    </row>
    <row r="563">
      <c r="B563" s="18"/>
      <c r="C563" s="11"/>
      <c r="D563" s="19"/>
      <c r="E563" s="11"/>
      <c r="F563" s="42"/>
      <c r="G563" s="11" t="s">
        <v>17</v>
      </c>
      <c r="I563" s="11" t="s">
        <v>17</v>
      </c>
      <c r="J563" s="11" t="s">
        <v>17</v>
      </c>
      <c r="K563" s="11" t="s">
        <v>17</v>
      </c>
      <c r="L563" s="11" t="s">
        <v>17</v>
      </c>
      <c r="M563" s="11" t="s">
        <v>17</v>
      </c>
      <c r="N563" s="11" t="s">
        <v>17</v>
      </c>
      <c r="O563" s="11" t="s">
        <v>17</v>
      </c>
      <c r="P563" s="10" t="str">
        <f>IF(I563="-",'Policy Clause Build'!C$2,'Configuration Area'!I563)</f>
        <v>AR</v>
      </c>
      <c r="Q563" s="10" t="str">
        <f>IF(IF(K563="-","Yes",K563)="Yes",'Policy Clause Build'!C$3,IF(J563="-",'Policy Clause Build'!C$3,IF(ISNUMBER(SEARCH('Policy Clause Build'!C$3,'Configuration Area'!J563))=TRUE,'Policy Clause Build'!C$3,'Configuration Area'!J563)))</f>
        <v>Air</v>
      </c>
      <c r="R563" s="10" t="str">
        <f>IF(IF(M563="-","Yes",M563)="Yes",'Policy Clause Build'!C$4,IF(L563="-",'Policy Clause Build'!C$4,'Configuration Area'!L563))</f>
        <v>Dry</v>
      </c>
      <c r="S563" s="10" t="str">
        <f>IF(IF(O563="-","Yes",O563)="Yes","Yes",IF(N563='Policy Clause Build'!C$5,"Yes","No"))</f>
        <v>Yes</v>
      </c>
      <c r="T563" s="11" t="s">
        <v>17</v>
      </c>
      <c r="U563" s="11" t="s">
        <v>17</v>
      </c>
      <c r="W563" s="0" t="e">
        <f t="shared" si="16" ca="1"/>
        <v>#VALUE!</v>
      </c>
      <c r="X563" s="0" t="e">
        <f t="shared" si="17" ca="1"/>
        <v>#VALUE!</v>
      </c>
    </row>
    <row r="564">
      <c r="B564" s="18"/>
      <c r="C564" s="11"/>
      <c r="D564" s="19"/>
      <c r="E564" s="11"/>
      <c r="F564" s="42"/>
      <c r="G564" s="11" t="s">
        <v>17</v>
      </c>
      <c r="I564" s="11" t="s">
        <v>17</v>
      </c>
      <c r="J564" s="11" t="s">
        <v>17</v>
      </c>
      <c r="K564" s="11" t="s">
        <v>17</v>
      </c>
      <c r="L564" s="11" t="s">
        <v>17</v>
      </c>
      <c r="M564" s="11" t="s">
        <v>17</v>
      </c>
      <c r="N564" s="11" t="s">
        <v>17</v>
      </c>
      <c r="O564" s="11" t="s">
        <v>17</v>
      </c>
      <c r="P564" s="10" t="str">
        <f>IF(I564="-",'Policy Clause Build'!C$2,'Configuration Area'!I564)</f>
        <v>AR</v>
      </c>
      <c r="Q564" s="10" t="str">
        <f>IF(IF(K564="-","Yes",K564)="Yes",'Policy Clause Build'!C$3,IF(J564="-",'Policy Clause Build'!C$3,IF(ISNUMBER(SEARCH('Policy Clause Build'!C$3,'Configuration Area'!J564))=TRUE,'Policy Clause Build'!C$3,'Configuration Area'!J564)))</f>
        <v>Air</v>
      </c>
      <c r="R564" s="10" t="str">
        <f>IF(IF(M564="-","Yes",M564)="Yes",'Policy Clause Build'!C$4,IF(L564="-",'Policy Clause Build'!C$4,'Configuration Area'!L564))</f>
        <v>Dry</v>
      </c>
      <c r="S564" s="10" t="str">
        <f>IF(IF(O564="-","Yes",O564)="Yes","Yes",IF(N564='Policy Clause Build'!C$5,"Yes","No"))</f>
        <v>Yes</v>
      </c>
      <c r="T564" s="11" t="s">
        <v>17</v>
      </c>
      <c r="U564" s="11" t="s">
        <v>17</v>
      </c>
      <c r="W564" s="0" t="e">
        <f t="shared" si="16" ca="1"/>
        <v>#VALUE!</v>
      </c>
      <c r="X564" s="0" t="e">
        <f t="shared" si="17" ca="1"/>
        <v>#VALUE!</v>
      </c>
    </row>
    <row r="565">
      <c r="B565" s="18"/>
      <c r="C565" s="11"/>
      <c r="D565" s="19"/>
      <c r="E565" s="11"/>
      <c r="F565" s="42"/>
      <c r="G565" s="11" t="s">
        <v>17</v>
      </c>
      <c r="I565" s="11" t="s">
        <v>17</v>
      </c>
      <c r="J565" s="11" t="s">
        <v>17</v>
      </c>
      <c r="K565" s="11" t="s">
        <v>17</v>
      </c>
      <c r="L565" s="11" t="s">
        <v>17</v>
      </c>
      <c r="M565" s="11" t="s">
        <v>17</v>
      </c>
      <c r="N565" s="11" t="s">
        <v>17</v>
      </c>
      <c r="O565" s="11" t="s">
        <v>17</v>
      </c>
      <c r="P565" s="10" t="str">
        <f>IF(I565="-",'Policy Clause Build'!C$2,'Configuration Area'!I565)</f>
        <v>AR</v>
      </c>
      <c r="Q565" s="10" t="str">
        <f>IF(IF(K565="-","Yes",K565)="Yes",'Policy Clause Build'!C$3,IF(J565="-",'Policy Clause Build'!C$3,IF(ISNUMBER(SEARCH('Policy Clause Build'!C$3,'Configuration Area'!J565))=TRUE,'Policy Clause Build'!C$3,'Configuration Area'!J565)))</f>
        <v>Air</v>
      </c>
      <c r="R565" s="10" t="str">
        <f>IF(IF(M565="-","Yes",M565)="Yes",'Policy Clause Build'!C$4,IF(L565="-",'Policy Clause Build'!C$4,'Configuration Area'!L565))</f>
        <v>Dry</v>
      </c>
      <c r="S565" s="10" t="str">
        <f>IF(IF(O565="-","Yes",O565)="Yes","Yes",IF(N565='Policy Clause Build'!C$5,"Yes","No"))</f>
        <v>Yes</v>
      </c>
      <c r="T565" s="11" t="s">
        <v>17</v>
      </c>
      <c r="U565" s="11" t="s">
        <v>17</v>
      </c>
      <c r="W565" s="0" t="e">
        <f t="shared" si="16" ca="1"/>
        <v>#VALUE!</v>
      </c>
      <c r="X565" s="0" t="e">
        <f t="shared" si="17" ca="1"/>
        <v>#VALUE!</v>
      </c>
    </row>
    <row r="566">
      <c r="B566" s="18"/>
      <c r="C566" s="11"/>
      <c r="D566" s="19"/>
      <c r="E566" s="11"/>
      <c r="F566" s="42"/>
      <c r="G566" s="11" t="s">
        <v>17</v>
      </c>
      <c r="I566" s="11" t="s">
        <v>17</v>
      </c>
      <c r="J566" s="11" t="s">
        <v>17</v>
      </c>
      <c r="K566" s="11" t="s">
        <v>17</v>
      </c>
      <c r="L566" s="11" t="s">
        <v>17</v>
      </c>
      <c r="M566" s="11" t="s">
        <v>17</v>
      </c>
      <c r="N566" s="11" t="s">
        <v>17</v>
      </c>
      <c r="O566" s="11" t="s">
        <v>17</v>
      </c>
      <c r="P566" s="10" t="str">
        <f>IF(I566="-",'Policy Clause Build'!C$2,'Configuration Area'!I566)</f>
        <v>AR</v>
      </c>
      <c r="Q566" s="10" t="str">
        <f>IF(IF(K566="-","Yes",K566)="Yes",'Policy Clause Build'!C$3,IF(J566="-",'Policy Clause Build'!C$3,IF(ISNUMBER(SEARCH('Policy Clause Build'!C$3,'Configuration Area'!J566))=TRUE,'Policy Clause Build'!C$3,'Configuration Area'!J566)))</f>
        <v>Air</v>
      </c>
      <c r="R566" s="10" t="str">
        <f>IF(IF(M566="-","Yes",M566)="Yes",'Policy Clause Build'!C$4,IF(L566="-",'Policy Clause Build'!C$4,'Configuration Area'!L566))</f>
        <v>Dry</v>
      </c>
      <c r="S566" s="10" t="str">
        <f>IF(IF(O566="-","Yes",O566)="Yes","Yes",IF(N566='Policy Clause Build'!C$5,"Yes","No"))</f>
        <v>Yes</v>
      </c>
      <c r="T566" s="11" t="s">
        <v>17</v>
      </c>
      <c r="U566" s="11" t="s">
        <v>17</v>
      </c>
      <c r="W566" s="0" t="e">
        <f t="shared" si="16" ca="1"/>
        <v>#VALUE!</v>
      </c>
      <c r="X566" s="0" t="e">
        <f t="shared" si="17" ca="1"/>
        <v>#VALUE!</v>
      </c>
    </row>
    <row r="567">
      <c r="B567" s="18"/>
      <c r="C567" s="11"/>
      <c r="D567" s="19"/>
      <c r="E567" s="11"/>
      <c r="F567" s="42"/>
      <c r="G567" s="11" t="s">
        <v>17</v>
      </c>
      <c r="I567" s="11" t="s">
        <v>17</v>
      </c>
      <c r="J567" s="11" t="s">
        <v>17</v>
      </c>
      <c r="K567" s="11" t="s">
        <v>17</v>
      </c>
      <c r="L567" s="11" t="s">
        <v>17</v>
      </c>
      <c r="M567" s="11" t="s">
        <v>17</v>
      </c>
      <c r="N567" s="11" t="s">
        <v>17</v>
      </c>
      <c r="O567" s="11" t="s">
        <v>17</v>
      </c>
      <c r="P567" s="10" t="str">
        <f>IF(I567="-",'Policy Clause Build'!C$2,'Configuration Area'!I567)</f>
        <v>AR</v>
      </c>
      <c r="Q567" s="10" t="str">
        <f>IF(IF(K567="-","Yes",K567)="Yes",'Policy Clause Build'!C$3,IF(J567="-",'Policy Clause Build'!C$3,IF(ISNUMBER(SEARCH('Policy Clause Build'!C$3,'Configuration Area'!J567))=TRUE,'Policy Clause Build'!C$3,'Configuration Area'!J567)))</f>
        <v>Air</v>
      </c>
      <c r="R567" s="10" t="str">
        <f>IF(IF(M567="-","Yes",M567)="Yes",'Policy Clause Build'!C$4,IF(L567="-",'Policy Clause Build'!C$4,'Configuration Area'!L567))</f>
        <v>Dry</v>
      </c>
      <c r="S567" s="10" t="str">
        <f>IF(IF(O567="-","Yes",O567)="Yes","Yes",IF(N567='Policy Clause Build'!C$5,"Yes","No"))</f>
        <v>Yes</v>
      </c>
      <c r="T567" s="11" t="s">
        <v>17</v>
      </c>
      <c r="U567" s="11" t="s">
        <v>17</v>
      </c>
      <c r="W567" s="0" t="e">
        <f t="shared" si="16" ca="1"/>
        <v>#VALUE!</v>
      </c>
      <c r="X567" s="0" t="e">
        <f t="shared" si="17" ca="1"/>
        <v>#VALUE!</v>
      </c>
    </row>
    <row r="568">
      <c r="B568" s="18"/>
      <c r="C568" s="11"/>
      <c r="D568" s="19"/>
      <c r="E568" s="11"/>
      <c r="F568" s="42"/>
      <c r="G568" s="11" t="s">
        <v>17</v>
      </c>
      <c r="I568" s="11" t="s">
        <v>17</v>
      </c>
      <c r="J568" s="11" t="s">
        <v>17</v>
      </c>
      <c r="K568" s="11" t="s">
        <v>17</v>
      </c>
      <c r="L568" s="11" t="s">
        <v>17</v>
      </c>
      <c r="M568" s="11" t="s">
        <v>17</v>
      </c>
      <c r="N568" s="11" t="s">
        <v>17</v>
      </c>
      <c r="O568" s="11" t="s">
        <v>17</v>
      </c>
      <c r="P568" s="10" t="str">
        <f>IF(I568="-",'Policy Clause Build'!C$2,'Configuration Area'!I568)</f>
        <v>AR</v>
      </c>
      <c r="Q568" s="10" t="str">
        <f>IF(IF(K568="-","Yes",K568)="Yes",'Policy Clause Build'!C$3,IF(J568="-",'Policy Clause Build'!C$3,IF(ISNUMBER(SEARCH('Policy Clause Build'!C$3,'Configuration Area'!J568))=TRUE,'Policy Clause Build'!C$3,'Configuration Area'!J568)))</f>
        <v>Air</v>
      </c>
      <c r="R568" s="10" t="str">
        <f>IF(IF(M568="-","Yes",M568)="Yes",'Policy Clause Build'!C$4,IF(L568="-",'Policy Clause Build'!C$4,'Configuration Area'!L568))</f>
        <v>Dry</v>
      </c>
      <c r="S568" s="10" t="str">
        <f>IF(IF(O568="-","Yes",O568)="Yes","Yes",IF(N568='Policy Clause Build'!C$5,"Yes","No"))</f>
        <v>Yes</v>
      </c>
      <c r="T568" s="11" t="s">
        <v>17</v>
      </c>
      <c r="U568" s="11" t="s">
        <v>17</v>
      </c>
      <c r="W568" s="0" t="e">
        <f t="shared" si="16" ca="1"/>
        <v>#VALUE!</v>
      </c>
      <c r="X568" s="0" t="e">
        <f t="shared" si="17" ca="1"/>
        <v>#VALUE!</v>
      </c>
    </row>
    <row r="569">
      <c r="B569" s="18"/>
      <c r="C569" s="11"/>
      <c r="D569" s="19"/>
      <c r="E569" s="11"/>
      <c r="F569" s="42"/>
      <c r="G569" s="11" t="s">
        <v>17</v>
      </c>
      <c r="I569" s="11" t="s">
        <v>17</v>
      </c>
      <c r="J569" s="11" t="s">
        <v>17</v>
      </c>
      <c r="K569" s="11" t="s">
        <v>17</v>
      </c>
      <c r="L569" s="11" t="s">
        <v>17</v>
      </c>
      <c r="M569" s="11" t="s">
        <v>17</v>
      </c>
      <c r="N569" s="11" t="s">
        <v>17</v>
      </c>
      <c r="O569" s="11" t="s">
        <v>17</v>
      </c>
      <c r="P569" s="10" t="str">
        <f>IF(I569="-",'Policy Clause Build'!C$2,'Configuration Area'!I569)</f>
        <v>AR</v>
      </c>
      <c r="Q569" s="10" t="str">
        <f>IF(IF(K569="-","Yes",K569)="Yes",'Policy Clause Build'!C$3,IF(J569="-",'Policy Clause Build'!C$3,IF(ISNUMBER(SEARCH('Policy Clause Build'!C$3,'Configuration Area'!J569))=TRUE,'Policy Clause Build'!C$3,'Configuration Area'!J569)))</f>
        <v>Air</v>
      </c>
      <c r="R569" s="10" t="str">
        <f>IF(IF(M569="-","Yes",M569)="Yes",'Policy Clause Build'!C$4,IF(L569="-",'Policy Clause Build'!C$4,'Configuration Area'!L569))</f>
        <v>Dry</v>
      </c>
      <c r="S569" s="10" t="str">
        <f>IF(IF(O569="-","Yes",O569)="Yes","Yes",IF(N569='Policy Clause Build'!C$5,"Yes","No"))</f>
        <v>Yes</v>
      </c>
      <c r="T569" s="11" t="s">
        <v>17</v>
      </c>
      <c r="U569" s="11" t="s">
        <v>17</v>
      </c>
      <c r="W569" s="0" t="e">
        <f t="shared" si="16" ca="1"/>
        <v>#VALUE!</v>
      </c>
      <c r="X569" s="0" t="e">
        <f t="shared" si="17" ca="1"/>
        <v>#VALUE!</v>
      </c>
    </row>
    <row r="570">
      <c r="B570" s="18"/>
      <c r="C570" s="11"/>
      <c r="D570" s="19"/>
      <c r="E570" s="11"/>
      <c r="F570" s="42"/>
      <c r="G570" s="11" t="s">
        <v>17</v>
      </c>
      <c r="I570" s="11" t="s">
        <v>17</v>
      </c>
      <c r="J570" s="11" t="s">
        <v>17</v>
      </c>
      <c r="K570" s="11" t="s">
        <v>17</v>
      </c>
      <c r="L570" s="11" t="s">
        <v>17</v>
      </c>
      <c r="M570" s="11" t="s">
        <v>17</v>
      </c>
      <c r="N570" s="11" t="s">
        <v>17</v>
      </c>
      <c r="O570" s="11" t="s">
        <v>17</v>
      </c>
      <c r="P570" s="10" t="str">
        <f>IF(I570="-",'Policy Clause Build'!C$2,'Configuration Area'!I570)</f>
        <v>AR</v>
      </c>
      <c r="Q570" s="10" t="str">
        <f>IF(IF(K570="-","Yes",K570)="Yes",'Policy Clause Build'!C$3,IF(J570="-",'Policy Clause Build'!C$3,IF(ISNUMBER(SEARCH('Policy Clause Build'!C$3,'Configuration Area'!J570))=TRUE,'Policy Clause Build'!C$3,'Configuration Area'!J570)))</f>
        <v>Air</v>
      </c>
      <c r="R570" s="10" t="str">
        <f>IF(IF(M570="-","Yes",M570)="Yes",'Policy Clause Build'!C$4,IF(L570="-",'Policy Clause Build'!C$4,'Configuration Area'!L570))</f>
        <v>Dry</v>
      </c>
      <c r="S570" s="10" t="str">
        <f>IF(IF(O570="-","Yes",O570)="Yes","Yes",IF(N570='Policy Clause Build'!C$5,"Yes","No"))</f>
        <v>Yes</v>
      </c>
      <c r="T570" s="11" t="s">
        <v>17</v>
      </c>
      <c r="U570" s="11" t="s">
        <v>17</v>
      </c>
      <c r="W570" s="0" t="e">
        <f t="shared" si="16" ca="1"/>
        <v>#VALUE!</v>
      </c>
      <c r="X570" s="0" t="e">
        <f t="shared" si="17" ca="1"/>
        <v>#VALUE!</v>
      </c>
    </row>
    <row r="571">
      <c r="B571" s="18"/>
      <c r="C571" s="11"/>
      <c r="D571" s="19"/>
      <c r="E571" s="11"/>
      <c r="F571" s="42"/>
      <c r="G571" s="11" t="s">
        <v>17</v>
      </c>
      <c r="I571" s="11" t="s">
        <v>17</v>
      </c>
      <c r="J571" s="11" t="s">
        <v>17</v>
      </c>
      <c r="K571" s="11" t="s">
        <v>17</v>
      </c>
      <c r="L571" s="11" t="s">
        <v>17</v>
      </c>
      <c r="M571" s="11" t="s">
        <v>17</v>
      </c>
      <c r="N571" s="11" t="s">
        <v>17</v>
      </c>
      <c r="O571" s="11" t="s">
        <v>17</v>
      </c>
      <c r="P571" s="10" t="str">
        <f>IF(I571="-",'Policy Clause Build'!C$2,'Configuration Area'!I571)</f>
        <v>AR</v>
      </c>
      <c r="Q571" s="10" t="str">
        <f>IF(IF(K571="-","Yes",K571)="Yes",'Policy Clause Build'!C$3,IF(J571="-",'Policy Clause Build'!C$3,IF(ISNUMBER(SEARCH('Policy Clause Build'!C$3,'Configuration Area'!J571))=TRUE,'Policy Clause Build'!C$3,'Configuration Area'!J571)))</f>
        <v>Air</v>
      </c>
      <c r="R571" s="10" t="str">
        <f>IF(IF(M571="-","Yes",M571)="Yes",'Policy Clause Build'!C$4,IF(L571="-",'Policy Clause Build'!C$4,'Configuration Area'!L571))</f>
        <v>Dry</v>
      </c>
      <c r="S571" s="10" t="str">
        <f>IF(IF(O571="-","Yes",O571)="Yes","Yes",IF(N571='Policy Clause Build'!C$5,"Yes","No"))</f>
        <v>Yes</v>
      </c>
      <c r="T571" s="11" t="s">
        <v>17</v>
      </c>
      <c r="U571" s="11" t="s">
        <v>17</v>
      </c>
      <c r="W571" s="0" t="e">
        <f t="shared" si="16" ca="1"/>
        <v>#VALUE!</v>
      </c>
      <c r="X571" s="0" t="e">
        <f t="shared" si="17" ca="1"/>
        <v>#VALUE!</v>
      </c>
    </row>
    <row r="572">
      <c r="B572" s="18"/>
      <c r="C572" s="11"/>
      <c r="D572" s="19"/>
      <c r="E572" s="11"/>
      <c r="F572" s="42"/>
      <c r="G572" s="11" t="s">
        <v>17</v>
      </c>
      <c r="I572" s="11" t="s">
        <v>17</v>
      </c>
      <c r="J572" s="11" t="s">
        <v>17</v>
      </c>
      <c r="K572" s="11" t="s">
        <v>17</v>
      </c>
      <c r="L572" s="11" t="s">
        <v>17</v>
      </c>
      <c r="M572" s="11" t="s">
        <v>17</v>
      </c>
      <c r="N572" s="11" t="s">
        <v>17</v>
      </c>
      <c r="O572" s="11" t="s">
        <v>17</v>
      </c>
      <c r="P572" s="10" t="str">
        <f>IF(I572="-",'Policy Clause Build'!C$2,'Configuration Area'!I572)</f>
        <v>AR</v>
      </c>
      <c r="Q572" s="10" t="str">
        <f>IF(IF(K572="-","Yes",K572)="Yes",'Policy Clause Build'!C$3,IF(J572="-",'Policy Clause Build'!C$3,IF(ISNUMBER(SEARCH('Policy Clause Build'!C$3,'Configuration Area'!J572))=TRUE,'Policy Clause Build'!C$3,'Configuration Area'!J572)))</f>
        <v>Air</v>
      </c>
      <c r="R572" s="10" t="str">
        <f>IF(IF(M572="-","Yes",M572)="Yes",'Policy Clause Build'!C$4,IF(L572="-",'Policy Clause Build'!C$4,'Configuration Area'!L572))</f>
        <v>Dry</v>
      </c>
      <c r="S572" s="10" t="str">
        <f>IF(IF(O572="-","Yes",O572)="Yes","Yes",IF(N572='Policy Clause Build'!C$5,"Yes","No"))</f>
        <v>Yes</v>
      </c>
      <c r="T572" s="11" t="s">
        <v>17</v>
      </c>
      <c r="U572" s="11" t="s">
        <v>17</v>
      </c>
      <c r="W572" s="0" t="e">
        <f t="shared" si="16" ca="1"/>
        <v>#VALUE!</v>
      </c>
      <c r="X572" s="0" t="e">
        <f t="shared" si="17" ca="1"/>
        <v>#VALUE!</v>
      </c>
    </row>
    <row r="573">
      <c r="B573" s="18"/>
      <c r="C573" s="11"/>
      <c r="D573" s="19"/>
      <c r="E573" s="11"/>
      <c r="F573" s="42"/>
      <c r="G573" s="11" t="s">
        <v>17</v>
      </c>
      <c r="I573" s="11" t="s">
        <v>17</v>
      </c>
      <c r="J573" s="11" t="s">
        <v>17</v>
      </c>
      <c r="K573" s="11" t="s">
        <v>17</v>
      </c>
      <c r="L573" s="11" t="s">
        <v>17</v>
      </c>
      <c r="M573" s="11" t="s">
        <v>17</v>
      </c>
      <c r="N573" s="11" t="s">
        <v>17</v>
      </c>
      <c r="O573" s="11" t="s">
        <v>17</v>
      </c>
      <c r="P573" s="10" t="str">
        <f>IF(I573="-",'Policy Clause Build'!C$2,'Configuration Area'!I573)</f>
        <v>AR</v>
      </c>
      <c r="Q573" s="10" t="str">
        <f>IF(IF(K573="-","Yes",K573)="Yes",'Policy Clause Build'!C$3,IF(J573="-",'Policy Clause Build'!C$3,IF(ISNUMBER(SEARCH('Policy Clause Build'!C$3,'Configuration Area'!J573))=TRUE,'Policy Clause Build'!C$3,'Configuration Area'!J573)))</f>
        <v>Air</v>
      </c>
      <c r="R573" s="10" t="str">
        <f>IF(IF(M573="-","Yes",M573)="Yes",'Policy Clause Build'!C$4,IF(L573="-",'Policy Clause Build'!C$4,'Configuration Area'!L573))</f>
        <v>Dry</v>
      </c>
      <c r="S573" s="10" t="str">
        <f>IF(IF(O573="-","Yes",O573)="Yes","Yes",IF(N573='Policy Clause Build'!C$5,"Yes","No"))</f>
        <v>Yes</v>
      </c>
      <c r="T573" s="11" t="s">
        <v>17</v>
      </c>
      <c r="U573" s="11" t="s">
        <v>17</v>
      </c>
      <c r="W573" s="0" t="e">
        <f t="shared" si="16" ca="1"/>
        <v>#VALUE!</v>
      </c>
      <c r="X573" s="0" t="e">
        <f t="shared" si="17" ca="1"/>
        <v>#VALUE!</v>
      </c>
    </row>
    <row r="574">
      <c r="B574" s="18"/>
      <c r="C574" s="11"/>
      <c r="D574" s="19"/>
      <c r="E574" s="11"/>
      <c r="F574" s="42"/>
      <c r="G574" s="11" t="s">
        <v>17</v>
      </c>
      <c r="I574" s="11" t="s">
        <v>17</v>
      </c>
      <c r="J574" s="11" t="s">
        <v>17</v>
      </c>
      <c r="K574" s="11" t="s">
        <v>17</v>
      </c>
      <c r="L574" s="11" t="s">
        <v>17</v>
      </c>
      <c r="M574" s="11" t="s">
        <v>17</v>
      </c>
      <c r="N574" s="11" t="s">
        <v>17</v>
      </c>
      <c r="O574" s="11" t="s">
        <v>17</v>
      </c>
      <c r="P574" s="10" t="str">
        <f>IF(I574="-",'Policy Clause Build'!C$2,'Configuration Area'!I574)</f>
        <v>AR</v>
      </c>
      <c r="Q574" s="10" t="str">
        <f>IF(IF(K574="-","Yes",K574)="Yes",'Policy Clause Build'!C$3,IF(J574="-",'Policy Clause Build'!C$3,IF(ISNUMBER(SEARCH('Policy Clause Build'!C$3,'Configuration Area'!J574))=TRUE,'Policy Clause Build'!C$3,'Configuration Area'!J574)))</f>
        <v>Air</v>
      </c>
      <c r="R574" s="10" t="str">
        <f>IF(IF(M574="-","Yes",M574)="Yes",'Policy Clause Build'!C$4,IF(L574="-",'Policy Clause Build'!C$4,'Configuration Area'!L574))</f>
        <v>Dry</v>
      </c>
      <c r="S574" s="10" t="str">
        <f>IF(IF(O574="-","Yes",O574)="Yes","Yes",IF(N574='Policy Clause Build'!C$5,"Yes","No"))</f>
        <v>Yes</v>
      </c>
      <c r="T574" s="11" t="s">
        <v>17</v>
      </c>
      <c r="U574" s="11" t="s">
        <v>17</v>
      </c>
      <c r="W574" s="0" t="e">
        <f t="shared" si="16" ca="1"/>
        <v>#VALUE!</v>
      </c>
      <c r="X574" s="0" t="e">
        <f t="shared" si="17" ca="1"/>
        <v>#VALUE!</v>
      </c>
    </row>
    <row r="575">
      <c r="B575" s="18"/>
      <c r="C575" s="11"/>
      <c r="D575" s="19"/>
      <c r="E575" s="11"/>
      <c r="F575" s="42"/>
      <c r="G575" s="11" t="s">
        <v>17</v>
      </c>
      <c r="I575" s="11" t="s">
        <v>17</v>
      </c>
      <c r="J575" s="11" t="s">
        <v>17</v>
      </c>
      <c r="K575" s="11" t="s">
        <v>17</v>
      </c>
      <c r="L575" s="11" t="s">
        <v>17</v>
      </c>
      <c r="M575" s="11" t="s">
        <v>17</v>
      </c>
      <c r="N575" s="11" t="s">
        <v>17</v>
      </c>
      <c r="O575" s="11" t="s">
        <v>17</v>
      </c>
      <c r="P575" s="10" t="str">
        <f>IF(I575="-",'Policy Clause Build'!C$2,'Configuration Area'!I575)</f>
        <v>AR</v>
      </c>
      <c r="Q575" s="10" t="str">
        <f>IF(IF(K575="-","Yes",K575)="Yes",'Policy Clause Build'!C$3,IF(J575="-",'Policy Clause Build'!C$3,IF(ISNUMBER(SEARCH('Policy Clause Build'!C$3,'Configuration Area'!J575))=TRUE,'Policy Clause Build'!C$3,'Configuration Area'!J575)))</f>
        <v>Air</v>
      </c>
      <c r="R575" s="10" t="str">
        <f>IF(IF(M575="-","Yes",M575)="Yes",'Policy Clause Build'!C$4,IF(L575="-",'Policy Clause Build'!C$4,'Configuration Area'!L575))</f>
        <v>Dry</v>
      </c>
      <c r="S575" s="10" t="str">
        <f>IF(IF(O575="-","Yes",O575)="Yes","Yes",IF(N575='Policy Clause Build'!C$5,"Yes","No"))</f>
        <v>Yes</v>
      </c>
      <c r="T575" s="11" t="s">
        <v>17</v>
      </c>
      <c r="U575" s="11" t="s">
        <v>17</v>
      </c>
      <c r="W575" s="0" t="e">
        <f t="shared" si="16" ca="1"/>
        <v>#VALUE!</v>
      </c>
      <c r="X575" s="0" t="e">
        <f t="shared" si="17" ca="1"/>
        <v>#VALUE!</v>
      </c>
    </row>
    <row r="576">
      <c r="B576" s="18"/>
      <c r="C576" s="11"/>
      <c r="D576" s="19"/>
      <c r="E576" s="11"/>
      <c r="F576" s="42"/>
      <c r="G576" s="11" t="s">
        <v>17</v>
      </c>
      <c r="I576" s="11" t="s">
        <v>17</v>
      </c>
      <c r="J576" s="11" t="s">
        <v>17</v>
      </c>
      <c r="K576" s="11" t="s">
        <v>17</v>
      </c>
      <c r="L576" s="11" t="s">
        <v>17</v>
      </c>
      <c r="M576" s="11" t="s">
        <v>17</v>
      </c>
      <c r="N576" s="11" t="s">
        <v>17</v>
      </c>
      <c r="O576" s="11" t="s">
        <v>17</v>
      </c>
      <c r="P576" s="10" t="str">
        <f>IF(I576="-",'Policy Clause Build'!C$2,'Configuration Area'!I576)</f>
        <v>AR</v>
      </c>
      <c r="Q576" s="10" t="str">
        <f>IF(IF(K576="-","Yes",K576)="Yes",'Policy Clause Build'!C$3,IF(J576="-",'Policy Clause Build'!C$3,IF(ISNUMBER(SEARCH('Policy Clause Build'!C$3,'Configuration Area'!J576))=TRUE,'Policy Clause Build'!C$3,'Configuration Area'!J576)))</f>
        <v>Air</v>
      </c>
      <c r="R576" s="10" t="str">
        <f>IF(IF(M576="-","Yes",M576)="Yes",'Policy Clause Build'!C$4,IF(L576="-",'Policy Clause Build'!C$4,'Configuration Area'!L576))</f>
        <v>Dry</v>
      </c>
      <c r="S576" s="10" t="str">
        <f>IF(IF(O576="-","Yes",O576)="Yes","Yes",IF(N576='Policy Clause Build'!C$5,"Yes","No"))</f>
        <v>Yes</v>
      </c>
      <c r="T576" s="11" t="s">
        <v>17</v>
      </c>
      <c r="U576" s="11" t="s">
        <v>17</v>
      </c>
      <c r="W576" s="0" t="e">
        <f t="shared" si="16" ca="1"/>
        <v>#VALUE!</v>
      </c>
      <c r="X576" s="0" t="e">
        <f t="shared" si="17" ca="1"/>
        <v>#VALUE!</v>
      </c>
    </row>
    <row r="577">
      <c r="B577" s="18"/>
      <c r="C577" s="11"/>
      <c r="D577" s="19"/>
      <c r="E577" s="11"/>
      <c r="F577" s="42"/>
      <c r="G577" s="11" t="s">
        <v>17</v>
      </c>
      <c r="I577" s="11" t="s">
        <v>17</v>
      </c>
      <c r="J577" s="11" t="s">
        <v>17</v>
      </c>
      <c r="K577" s="11" t="s">
        <v>17</v>
      </c>
      <c r="L577" s="11" t="s">
        <v>17</v>
      </c>
      <c r="M577" s="11" t="s">
        <v>17</v>
      </c>
      <c r="N577" s="11" t="s">
        <v>17</v>
      </c>
      <c r="O577" s="11" t="s">
        <v>17</v>
      </c>
      <c r="P577" s="10" t="str">
        <f>IF(I577="-",'Policy Clause Build'!C$2,'Configuration Area'!I577)</f>
        <v>AR</v>
      </c>
      <c r="Q577" s="10" t="str">
        <f>IF(IF(K577="-","Yes",K577)="Yes",'Policy Clause Build'!C$3,IF(J577="-",'Policy Clause Build'!C$3,IF(ISNUMBER(SEARCH('Policy Clause Build'!C$3,'Configuration Area'!J577))=TRUE,'Policy Clause Build'!C$3,'Configuration Area'!J577)))</f>
        <v>Air</v>
      </c>
      <c r="R577" s="10" t="str">
        <f>IF(IF(M577="-","Yes",M577)="Yes",'Policy Clause Build'!C$4,IF(L577="-",'Policy Clause Build'!C$4,'Configuration Area'!L577))</f>
        <v>Dry</v>
      </c>
      <c r="S577" s="10" t="str">
        <f>IF(IF(O577="-","Yes",O577)="Yes","Yes",IF(N577='Policy Clause Build'!C$5,"Yes","No"))</f>
        <v>Yes</v>
      </c>
      <c r="T577" s="11" t="s">
        <v>17</v>
      </c>
      <c r="U577" s="11" t="s">
        <v>17</v>
      </c>
      <c r="W577" s="0" t="e">
        <f t="shared" si="16" ca="1"/>
        <v>#VALUE!</v>
      </c>
      <c r="X577" s="0" t="e">
        <f t="shared" si="17" ca="1"/>
        <v>#VALUE!</v>
      </c>
    </row>
    <row r="578">
      <c r="B578" s="18"/>
      <c r="C578" s="11"/>
      <c r="D578" s="19"/>
      <c r="E578" s="11"/>
      <c r="F578" s="42"/>
      <c r="G578" s="11" t="s">
        <v>17</v>
      </c>
      <c r="I578" s="11" t="s">
        <v>17</v>
      </c>
      <c r="J578" s="11" t="s">
        <v>17</v>
      </c>
      <c r="K578" s="11" t="s">
        <v>17</v>
      </c>
      <c r="L578" s="11" t="s">
        <v>17</v>
      </c>
      <c r="M578" s="11" t="s">
        <v>17</v>
      </c>
      <c r="N578" s="11" t="s">
        <v>17</v>
      </c>
      <c r="O578" s="11" t="s">
        <v>17</v>
      </c>
      <c r="P578" s="10" t="str">
        <f>IF(I578="-",'Policy Clause Build'!C$2,'Configuration Area'!I578)</f>
        <v>AR</v>
      </c>
      <c r="Q578" s="10" t="str">
        <f>IF(IF(K578="-","Yes",K578)="Yes",'Policy Clause Build'!C$3,IF(J578="-",'Policy Clause Build'!C$3,IF(ISNUMBER(SEARCH('Policy Clause Build'!C$3,'Configuration Area'!J578))=TRUE,'Policy Clause Build'!C$3,'Configuration Area'!J578)))</f>
        <v>Air</v>
      </c>
      <c r="R578" s="10" t="str">
        <f>IF(IF(M578="-","Yes",M578)="Yes",'Policy Clause Build'!C$4,IF(L578="-",'Policy Clause Build'!C$4,'Configuration Area'!L578))</f>
        <v>Dry</v>
      </c>
      <c r="S578" s="10" t="str">
        <f>IF(IF(O578="-","Yes",O578)="Yes","Yes",IF(N578='Policy Clause Build'!C$5,"Yes","No"))</f>
        <v>Yes</v>
      </c>
      <c r="T578" s="11" t="s">
        <v>17</v>
      </c>
      <c r="U578" s="11" t="s">
        <v>17</v>
      </c>
      <c r="W578" s="0" t="e">
        <f t="shared" si="16" ca="1"/>
        <v>#VALUE!</v>
      </c>
      <c r="X578" s="0" t="e">
        <f t="shared" si="17" ca="1"/>
        <v>#VALUE!</v>
      </c>
    </row>
    <row r="579">
      <c r="B579" s="18"/>
      <c r="C579" s="11"/>
      <c r="D579" s="19"/>
      <c r="E579" s="11"/>
      <c r="F579" s="42"/>
      <c r="G579" s="11" t="s">
        <v>17</v>
      </c>
      <c r="I579" s="11" t="s">
        <v>17</v>
      </c>
      <c r="J579" s="11" t="s">
        <v>17</v>
      </c>
      <c r="K579" s="11" t="s">
        <v>17</v>
      </c>
      <c r="L579" s="11" t="s">
        <v>17</v>
      </c>
      <c r="M579" s="11" t="s">
        <v>17</v>
      </c>
      <c r="N579" s="11" t="s">
        <v>17</v>
      </c>
      <c r="O579" s="11" t="s">
        <v>17</v>
      </c>
      <c r="P579" s="10" t="str">
        <f>IF(I579="-",'Policy Clause Build'!C$2,'Configuration Area'!I579)</f>
        <v>AR</v>
      </c>
      <c r="Q579" s="10" t="str">
        <f>IF(IF(K579="-","Yes",K579)="Yes",'Policy Clause Build'!C$3,IF(J579="-",'Policy Clause Build'!C$3,IF(ISNUMBER(SEARCH('Policy Clause Build'!C$3,'Configuration Area'!J579))=TRUE,'Policy Clause Build'!C$3,'Configuration Area'!J579)))</f>
        <v>Air</v>
      </c>
      <c r="R579" s="10" t="str">
        <f>IF(IF(M579="-","Yes",M579)="Yes",'Policy Clause Build'!C$4,IF(L579="-",'Policy Clause Build'!C$4,'Configuration Area'!L579))</f>
        <v>Dry</v>
      </c>
      <c r="S579" s="10" t="str">
        <f>IF(IF(O579="-","Yes",O579)="Yes","Yes",IF(N579='Policy Clause Build'!C$5,"Yes","No"))</f>
        <v>Yes</v>
      </c>
      <c r="T579" s="11" t="s">
        <v>17</v>
      </c>
      <c r="U579" s="11" t="s">
        <v>17</v>
      </c>
      <c r="W579" s="0" t="e">
        <f t="shared" si="16" ca="1"/>
        <v>#VALUE!</v>
      </c>
      <c r="X579" s="0" t="e">
        <f t="shared" si="17" ca="1"/>
        <v>#VALUE!</v>
      </c>
    </row>
    <row r="580">
      <c r="B580" s="18"/>
      <c r="C580" s="11"/>
      <c r="D580" s="19"/>
      <c r="E580" s="11"/>
      <c r="F580" s="42"/>
      <c r="G580" s="11" t="s">
        <v>17</v>
      </c>
      <c r="I580" s="11" t="s">
        <v>17</v>
      </c>
      <c r="J580" s="11" t="s">
        <v>17</v>
      </c>
      <c r="K580" s="11" t="s">
        <v>17</v>
      </c>
      <c r="L580" s="11" t="s">
        <v>17</v>
      </c>
      <c r="M580" s="11" t="s">
        <v>17</v>
      </c>
      <c r="N580" s="11" t="s">
        <v>17</v>
      </c>
      <c r="O580" s="11" t="s">
        <v>17</v>
      </c>
      <c r="P580" s="10" t="str">
        <f>IF(I580="-",'Policy Clause Build'!C$2,'Configuration Area'!I580)</f>
        <v>AR</v>
      </c>
      <c r="Q580" s="10" t="str">
        <f>IF(IF(K580="-","Yes",K580)="Yes",'Policy Clause Build'!C$3,IF(J580="-",'Policy Clause Build'!C$3,IF(ISNUMBER(SEARCH('Policy Clause Build'!C$3,'Configuration Area'!J580))=TRUE,'Policy Clause Build'!C$3,'Configuration Area'!J580)))</f>
        <v>Air</v>
      </c>
      <c r="R580" s="10" t="str">
        <f>IF(IF(M580="-","Yes",M580)="Yes",'Policy Clause Build'!C$4,IF(L580="-",'Policy Clause Build'!C$4,'Configuration Area'!L580))</f>
        <v>Dry</v>
      </c>
      <c r="S580" s="10" t="str">
        <f>IF(IF(O580="-","Yes",O580)="Yes","Yes",IF(N580='Policy Clause Build'!C$5,"Yes","No"))</f>
        <v>Yes</v>
      </c>
      <c r="T580" s="11" t="s">
        <v>17</v>
      </c>
      <c r="U580" s="11" t="s">
        <v>17</v>
      </c>
      <c r="W580" s="0" t="e">
        <f t="shared" si="16" ca="1"/>
        <v>#VALUE!</v>
      </c>
      <c r="X580" s="0" t="e">
        <f t="shared" si="17" ca="1"/>
        <v>#VALUE!</v>
      </c>
    </row>
    <row r="581">
      <c r="B581" s="18"/>
      <c r="C581" s="11"/>
      <c r="D581" s="19"/>
      <c r="E581" s="11"/>
      <c r="F581" s="42"/>
      <c r="G581" s="11" t="s">
        <v>17</v>
      </c>
      <c r="I581" s="11" t="s">
        <v>17</v>
      </c>
      <c r="J581" s="11" t="s">
        <v>17</v>
      </c>
      <c r="K581" s="11" t="s">
        <v>17</v>
      </c>
      <c r="L581" s="11" t="s">
        <v>17</v>
      </c>
      <c r="M581" s="11" t="s">
        <v>17</v>
      </c>
      <c r="N581" s="11" t="s">
        <v>17</v>
      </c>
      <c r="O581" s="11" t="s">
        <v>17</v>
      </c>
      <c r="P581" s="10" t="str">
        <f>IF(I581="-",'Policy Clause Build'!C$2,'Configuration Area'!I581)</f>
        <v>AR</v>
      </c>
      <c r="Q581" s="10" t="str">
        <f>IF(IF(K581="-","Yes",K581)="Yes",'Policy Clause Build'!C$3,IF(J581="-",'Policy Clause Build'!C$3,IF(ISNUMBER(SEARCH('Policy Clause Build'!C$3,'Configuration Area'!J581))=TRUE,'Policy Clause Build'!C$3,'Configuration Area'!J581)))</f>
        <v>Air</v>
      </c>
      <c r="R581" s="10" t="str">
        <f>IF(IF(M581="-","Yes",M581)="Yes",'Policy Clause Build'!C$4,IF(L581="-",'Policy Clause Build'!C$4,'Configuration Area'!L581))</f>
        <v>Dry</v>
      </c>
      <c r="S581" s="10" t="str">
        <f>IF(IF(O581="-","Yes",O581)="Yes","Yes",IF(N581='Policy Clause Build'!C$5,"Yes","No"))</f>
        <v>Yes</v>
      </c>
      <c r="T581" s="11" t="s">
        <v>17</v>
      </c>
      <c r="U581" s="11" t="s">
        <v>17</v>
      </c>
      <c r="W581" s="0" t="e">
        <f t="shared" si="16" ca="1"/>
        <v>#VALUE!</v>
      </c>
      <c r="X581" s="0" t="e">
        <f t="shared" si="17" ca="1"/>
        <v>#VALUE!</v>
      </c>
    </row>
    <row r="582">
      <c r="B582" s="18"/>
      <c r="C582" s="11"/>
      <c r="D582" s="19"/>
      <c r="E582" s="11"/>
      <c r="F582" s="42"/>
      <c r="G582" s="11" t="s">
        <v>17</v>
      </c>
      <c r="I582" s="11" t="s">
        <v>17</v>
      </c>
      <c r="J582" s="11" t="s">
        <v>17</v>
      </c>
      <c r="K582" s="11" t="s">
        <v>17</v>
      </c>
      <c r="L582" s="11" t="s">
        <v>17</v>
      </c>
      <c r="M582" s="11" t="s">
        <v>17</v>
      </c>
      <c r="N582" s="11" t="s">
        <v>17</v>
      </c>
      <c r="O582" s="11" t="s">
        <v>17</v>
      </c>
      <c r="P582" s="10" t="str">
        <f>IF(I582="-",'Policy Clause Build'!C$2,'Configuration Area'!I582)</f>
        <v>AR</v>
      </c>
      <c r="Q582" s="10" t="str">
        <f>IF(IF(K582="-","Yes",K582)="Yes",'Policy Clause Build'!C$3,IF(J582="-",'Policy Clause Build'!C$3,IF(ISNUMBER(SEARCH('Policy Clause Build'!C$3,'Configuration Area'!J582))=TRUE,'Policy Clause Build'!C$3,'Configuration Area'!J582)))</f>
        <v>Air</v>
      </c>
      <c r="R582" s="10" t="str">
        <f>IF(IF(M582="-","Yes",M582)="Yes",'Policy Clause Build'!C$4,IF(L582="-",'Policy Clause Build'!C$4,'Configuration Area'!L582))</f>
        <v>Dry</v>
      </c>
      <c r="S582" s="10" t="str">
        <f>IF(IF(O582="-","Yes",O582)="Yes","Yes",IF(N582='Policy Clause Build'!C$5,"Yes","No"))</f>
        <v>Yes</v>
      </c>
      <c r="T582" s="11" t="s">
        <v>17</v>
      </c>
      <c r="U582" s="11" t="s">
        <v>17</v>
      </c>
      <c r="W582" s="0" t="e">
        <f ref="W582:W645" t="shared" si="18" ca="1">IFERROR(MATCH("Yes",INDIRECT(CONCATENATE("T",W581+1,":T$1002"),TRUE),0)+W581,"")</f>
        <v>#VALUE!</v>
      </c>
      <c r="X582" s="0" t="e">
        <f ref="X582:X645" t="shared" si="19" ca="1">IFERROR(MATCH("Yes",INDIRECT(CONCATENATE("G",X581+1,":G$1002"),TRUE),0)+X581,"")</f>
        <v>#VALUE!</v>
      </c>
    </row>
    <row r="583">
      <c r="B583" s="18"/>
      <c r="C583" s="11"/>
      <c r="D583" s="19"/>
      <c r="E583" s="11"/>
      <c r="F583" s="42"/>
      <c r="G583" s="11" t="s">
        <v>17</v>
      </c>
      <c r="I583" s="11" t="s">
        <v>17</v>
      </c>
      <c r="J583" s="11" t="s">
        <v>17</v>
      </c>
      <c r="K583" s="11" t="s">
        <v>17</v>
      </c>
      <c r="L583" s="11" t="s">
        <v>17</v>
      </c>
      <c r="M583" s="11" t="s">
        <v>17</v>
      </c>
      <c r="N583" s="11" t="s">
        <v>17</v>
      </c>
      <c r="O583" s="11" t="s">
        <v>17</v>
      </c>
      <c r="P583" s="10" t="str">
        <f>IF(I583="-",'Policy Clause Build'!C$2,'Configuration Area'!I583)</f>
        <v>AR</v>
      </c>
      <c r="Q583" s="10" t="str">
        <f>IF(IF(K583="-","Yes",K583)="Yes",'Policy Clause Build'!C$3,IF(J583="-",'Policy Clause Build'!C$3,IF(ISNUMBER(SEARCH('Policy Clause Build'!C$3,'Configuration Area'!J583))=TRUE,'Policy Clause Build'!C$3,'Configuration Area'!J583)))</f>
        <v>Air</v>
      </c>
      <c r="R583" s="10" t="str">
        <f>IF(IF(M583="-","Yes",M583)="Yes",'Policy Clause Build'!C$4,IF(L583="-",'Policy Clause Build'!C$4,'Configuration Area'!L583))</f>
        <v>Dry</v>
      </c>
      <c r="S583" s="10" t="str">
        <f>IF(IF(O583="-","Yes",O583)="Yes","Yes",IF(N583='Policy Clause Build'!C$5,"Yes","No"))</f>
        <v>Yes</v>
      </c>
      <c r="T583" s="11" t="s">
        <v>17</v>
      </c>
      <c r="U583" s="11" t="s">
        <v>17</v>
      </c>
      <c r="W583" s="0" t="e">
        <f t="shared" si="18" ca="1"/>
        <v>#VALUE!</v>
      </c>
      <c r="X583" s="0" t="e">
        <f t="shared" si="19" ca="1"/>
        <v>#VALUE!</v>
      </c>
    </row>
    <row r="584">
      <c r="B584" s="18"/>
      <c r="C584" s="11"/>
      <c r="D584" s="19"/>
      <c r="E584" s="11"/>
      <c r="F584" s="42"/>
      <c r="G584" s="11" t="s">
        <v>17</v>
      </c>
      <c r="I584" s="11" t="s">
        <v>17</v>
      </c>
      <c r="J584" s="11" t="s">
        <v>17</v>
      </c>
      <c r="K584" s="11" t="s">
        <v>17</v>
      </c>
      <c r="L584" s="11" t="s">
        <v>17</v>
      </c>
      <c r="M584" s="11" t="s">
        <v>17</v>
      </c>
      <c r="N584" s="11" t="s">
        <v>17</v>
      </c>
      <c r="O584" s="11" t="s">
        <v>17</v>
      </c>
      <c r="P584" s="10" t="str">
        <f>IF(I584="-",'Policy Clause Build'!C$2,'Configuration Area'!I584)</f>
        <v>AR</v>
      </c>
      <c r="Q584" s="10" t="str">
        <f>IF(IF(K584="-","Yes",K584)="Yes",'Policy Clause Build'!C$3,IF(J584="-",'Policy Clause Build'!C$3,IF(ISNUMBER(SEARCH('Policy Clause Build'!C$3,'Configuration Area'!J584))=TRUE,'Policy Clause Build'!C$3,'Configuration Area'!J584)))</f>
        <v>Air</v>
      </c>
      <c r="R584" s="10" t="str">
        <f>IF(IF(M584="-","Yes",M584)="Yes",'Policy Clause Build'!C$4,IF(L584="-",'Policy Clause Build'!C$4,'Configuration Area'!L584))</f>
        <v>Dry</v>
      </c>
      <c r="S584" s="10" t="str">
        <f>IF(IF(O584="-","Yes",O584)="Yes","Yes",IF(N584='Policy Clause Build'!C$5,"Yes","No"))</f>
        <v>Yes</v>
      </c>
      <c r="T584" s="11" t="s">
        <v>17</v>
      </c>
      <c r="U584" s="11" t="s">
        <v>17</v>
      </c>
      <c r="W584" s="0" t="e">
        <f t="shared" si="18" ca="1"/>
        <v>#VALUE!</v>
      </c>
      <c r="X584" s="0" t="e">
        <f t="shared" si="19" ca="1"/>
        <v>#VALUE!</v>
      </c>
    </row>
    <row r="585">
      <c r="B585" s="18"/>
      <c r="C585" s="11"/>
      <c r="D585" s="19"/>
      <c r="E585" s="11"/>
      <c r="F585" s="42"/>
      <c r="G585" s="11" t="s">
        <v>17</v>
      </c>
      <c r="I585" s="11" t="s">
        <v>17</v>
      </c>
      <c r="J585" s="11" t="s">
        <v>17</v>
      </c>
      <c r="K585" s="11" t="s">
        <v>17</v>
      </c>
      <c r="L585" s="11" t="s">
        <v>17</v>
      </c>
      <c r="M585" s="11" t="s">
        <v>17</v>
      </c>
      <c r="N585" s="11" t="s">
        <v>17</v>
      </c>
      <c r="O585" s="11" t="s">
        <v>17</v>
      </c>
      <c r="P585" s="10" t="str">
        <f>IF(I585="-",'Policy Clause Build'!C$2,'Configuration Area'!I585)</f>
        <v>AR</v>
      </c>
      <c r="Q585" s="10" t="str">
        <f>IF(IF(K585="-","Yes",K585)="Yes",'Policy Clause Build'!C$3,IF(J585="-",'Policy Clause Build'!C$3,IF(ISNUMBER(SEARCH('Policy Clause Build'!C$3,'Configuration Area'!J585))=TRUE,'Policy Clause Build'!C$3,'Configuration Area'!J585)))</f>
        <v>Air</v>
      </c>
      <c r="R585" s="10" t="str">
        <f>IF(IF(M585="-","Yes",M585)="Yes",'Policy Clause Build'!C$4,IF(L585="-",'Policy Clause Build'!C$4,'Configuration Area'!L585))</f>
        <v>Dry</v>
      </c>
      <c r="S585" s="10" t="str">
        <f>IF(IF(O585="-","Yes",O585)="Yes","Yes",IF(N585='Policy Clause Build'!C$5,"Yes","No"))</f>
        <v>Yes</v>
      </c>
      <c r="T585" s="11" t="s">
        <v>17</v>
      </c>
      <c r="U585" s="11" t="s">
        <v>17</v>
      </c>
      <c r="W585" s="0" t="e">
        <f t="shared" si="18" ca="1"/>
        <v>#VALUE!</v>
      </c>
      <c r="X585" s="0" t="e">
        <f t="shared" si="19" ca="1"/>
        <v>#VALUE!</v>
      </c>
    </row>
    <row r="586">
      <c r="B586" s="18"/>
      <c r="C586" s="11"/>
      <c r="D586" s="19"/>
      <c r="E586" s="11"/>
      <c r="F586" s="42"/>
      <c r="G586" s="11" t="s">
        <v>17</v>
      </c>
      <c r="I586" s="11" t="s">
        <v>17</v>
      </c>
      <c r="J586" s="11" t="s">
        <v>17</v>
      </c>
      <c r="K586" s="11" t="s">
        <v>17</v>
      </c>
      <c r="L586" s="11" t="s">
        <v>17</v>
      </c>
      <c r="M586" s="11" t="s">
        <v>17</v>
      </c>
      <c r="N586" s="11" t="s">
        <v>17</v>
      </c>
      <c r="O586" s="11" t="s">
        <v>17</v>
      </c>
      <c r="P586" s="10" t="str">
        <f>IF(I586="-",'Policy Clause Build'!C$2,'Configuration Area'!I586)</f>
        <v>AR</v>
      </c>
      <c r="Q586" s="10" t="str">
        <f>IF(IF(K586="-","Yes",K586)="Yes",'Policy Clause Build'!C$3,IF(J586="-",'Policy Clause Build'!C$3,IF(ISNUMBER(SEARCH('Policy Clause Build'!C$3,'Configuration Area'!J586))=TRUE,'Policy Clause Build'!C$3,'Configuration Area'!J586)))</f>
        <v>Air</v>
      </c>
      <c r="R586" s="10" t="str">
        <f>IF(IF(M586="-","Yes",M586)="Yes",'Policy Clause Build'!C$4,IF(L586="-",'Policy Clause Build'!C$4,'Configuration Area'!L586))</f>
        <v>Dry</v>
      </c>
      <c r="S586" s="10" t="str">
        <f>IF(IF(O586="-","Yes",O586)="Yes","Yes",IF(N586='Policy Clause Build'!C$5,"Yes","No"))</f>
        <v>Yes</v>
      </c>
      <c r="T586" s="11" t="s">
        <v>17</v>
      </c>
      <c r="U586" s="11" t="s">
        <v>17</v>
      </c>
      <c r="W586" s="0" t="e">
        <f t="shared" si="18" ca="1"/>
        <v>#VALUE!</v>
      </c>
      <c r="X586" s="0" t="e">
        <f t="shared" si="19" ca="1"/>
        <v>#VALUE!</v>
      </c>
    </row>
    <row r="587">
      <c r="B587" s="18"/>
      <c r="C587" s="11"/>
      <c r="D587" s="19"/>
      <c r="E587" s="11"/>
      <c r="F587" s="42"/>
      <c r="G587" s="11" t="s">
        <v>17</v>
      </c>
      <c r="I587" s="11" t="s">
        <v>17</v>
      </c>
      <c r="J587" s="11" t="s">
        <v>17</v>
      </c>
      <c r="K587" s="11" t="s">
        <v>17</v>
      </c>
      <c r="L587" s="11" t="s">
        <v>17</v>
      </c>
      <c r="M587" s="11" t="s">
        <v>17</v>
      </c>
      <c r="N587" s="11" t="s">
        <v>17</v>
      </c>
      <c r="O587" s="11" t="s">
        <v>17</v>
      </c>
      <c r="P587" s="10" t="str">
        <f>IF(I587="-",'Policy Clause Build'!C$2,'Configuration Area'!I587)</f>
        <v>AR</v>
      </c>
      <c r="Q587" s="10" t="str">
        <f>IF(IF(K587="-","Yes",K587)="Yes",'Policy Clause Build'!C$3,IF(J587="-",'Policy Clause Build'!C$3,IF(ISNUMBER(SEARCH('Policy Clause Build'!C$3,'Configuration Area'!J587))=TRUE,'Policy Clause Build'!C$3,'Configuration Area'!J587)))</f>
        <v>Air</v>
      </c>
      <c r="R587" s="10" t="str">
        <f>IF(IF(M587="-","Yes",M587)="Yes",'Policy Clause Build'!C$4,IF(L587="-",'Policy Clause Build'!C$4,'Configuration Area'!L587))</f>
        <v>Dry</v>
      </c>
      <c r="S587" s="10" t="str">
        <f>IF(IF(O587="-","Yes",O587)="Yes","Yes",IF(N587='Policy Clause Build'!C$5,"Yes","No"))</f>
        <v>Yes</v>
      </c>
      <c r="T587" s="11" t="s">
        <v>17</v>
      </c>
      <c r="U587" s="11" t="s">
        <v>17</v>
      </c>
      <c r="W587" s="0" t="e">
        <f t="shared" si="18" ca="1"/>
        <v>#VALUE!</v>
      </c>
      <c r="X587" s="0" t="e">
        <f t="shared" si="19" ca="1"/>
        <v>#VALUE!</v>
      </c>
    </row>
    <row r="588">
      <c r="B588" s="18"/>
      <c r="C588" s="11"/>
      <c r="D588" s="19"/>
      <c r="E588" s="11"/>
      <c r="F588" s="42"/>
      <c r="G588" s="11" t="s">
        <v>17</v>
      </c>
      <c r="I588" s="11" t="s">
        <v>17</v>
      </c>
      <c r="J588" s="11" t="s">
        <v>17</v>
      </c>
      <c r="K588" s="11" t="s">
        <v>17</v>
      </c>
      <c r="L588" s="11" t="s">
        <v>17</v>
      </c>
      <c r="M588" s="11" t="s">
        <v>17</v>
      </c>
      <c r="N588" s="11" t="s">
        <v>17</v>
      </c>
      <c r="O588" s="11" t="s">
        <v>17</v>
      </c>
      <c r="P588" s="10" t="str">
        <f>IF(I588="-",'Policy Clause Build'!C$2,'Configuration Area'!I588)</f>
        <v>AR</v>
      </c>
      <c r="Q588" s="10" t="str">
        <f>IF(IF(K588="-","Yes",K588)="Yes",'Policy Clause Build'!C$3,IF(J588="-",'Policy Clause Build'!C$3,IF(ISNUMBER(SEARCH('Policy Clause Build'!C$3,'Configuration Area'!J588))=TRUE,'Policy Clause Build'!C$3,'Configuration Area'!J588)))</f>
        <v>Air</v>
      </c>
      <c r="R588" s="10" t="str">
        <f>IF(IF(M588="-","Yes",M588)="Yes",'Policy Clause Build'!C$4,IF(L588="-",'Policy Clause Build'!C$4,'Configuration Area'!L588))</f>
        <v>Dry</v>
      </c>
      <c r="S588" s="10" t="str">
        <f>IF(IF(O588="-","Yes",O588)="Yes","Yes",IF(N588='Policy Clause Build'!C$5,"Yes","No"))</f>
        <v>Yes</v>
      </c>
      <c r="T588" s="11" t="s">
        <v>17</v>
      </c>
      <c r="U588" s="11" t="s">
        <v>17</v>
      </c>
      <c r="W588" s="0" t="e">
        <f t="shared" si="18" ca="1"/>
        <v>#VALUE!</v>
      </c>
      <c r="X588" s="0" t="e">
        <f t="shared" si="19" ca="1"/>
        <v>#VALUE!</v>
      </c>
    </row>
    <row r="589">
      <c r="B589" s="18"/>
      <c r="C589" s="11"/>
      <c r="D589" s="19"/>
      <c r="E589" s="11"/>
      <c r="F589" s="42"/>
      <c r="G589" s="11" t="s">
        <v>17</v>
      </c>
      <c r="I589" s="11" t="s">
        <v>17</v>
      </c>
      <c r="J589" s="11" t="s">
        <v>17</v>
      </c>
      <c r="K589" s="11" t="s">
        <v>17</v>
      </c>
      <c r="L589" s="11" t="s">
        <v>17</v>
      </c>
      <c r="M589" s="11" t="s">
        <v>17</v>
      </c>
      <c r="N589" s="11" t="s">
        <v>17</v>
      </c>
      <c r="O589" s="11" t="s">
        <v>17</v>
      </c>
      <c r="P589" s="10" t="str">
        <f>IF(I589="-",'Policy Clause Build'!C$2,'Configuration Area'!I589)</f>
        <v>AR</v>
      </c>
      <c r="Q589" s="10" t="str">
        <f>IF(IF(K589="-","Yes",K589)="Yes",'Policy Clause Build'!C$3,IF(J589="-",'Policy Clause Build'!C$3,IF(ISNUMBER(SEARCH('Policy Clause Build'!C$3,'Configuration Area'!J589))=TRUE,'Policy Clause Build'!C$3,'Configuration Area'!J589)))</f>
        <v>Air</v>
      </c>
      <c r="R589" s="10" t="str">
        <f>IF(IF(M589="-","Yes",M589)="Yes",'Policy Clause Build'!C$4,IF(L589="-",'Policy Clause Build'!C$4,'Configuration Area'!L589))</f>
        <v>Dry</v>
      </c>
      <c r="S589" s="10" t="str">
        <f>IF(IF(O589="-","Yes",O589)="Yes","Yes",IF(N589='Policy Clause Build'!C$5,"Yes","No"))</f>
        <v>Yes</v>
      </c>
      <c r="T589" s="11" t="s">
        <v>17</v>
      </c>
      <c r="U589" s="11" t="s">
        <v>17</v>
      </c>
      <c r="W589" s="0" t="e">
        <f t="shared" si="18" ca="1"/>
        <v>#VALUE!</v>
      </c>
      <c r="X589" s="0" t="e">
        <f t="shared" si="19" ca="1"/>
        <v>#VALUE!</v>
      </c>
    </row>
    <row r="590">
      <c r="B590" s="18"/>
      <c r="C590" s="11"/>
      <c r="D590" s="19"/>
      <c r="E590" s="11"/>
      <c r="F590" s="42"/>
      <c r="G590" s="11" t="s">
        <v>17</v>
      </c>
      <c r="I590" s="11" t="s">
        <v>17</v>
      </c>
      <c r="J590" s="11" t="s">
        <v>17</v>
      </c>
      <c r="K590" s="11" t="s">
        <v>17</v>
      </c>
      <c r="L590" s="11" t="s">
        <v>17</v>
      </c>
      <c r="M590" s="11" t="s">
        <v>17</v>
      </c>
      <c r="N590" s="11" t="s">
        <v>17</v>
      </c>
      <c r="O590" s="11" t="s">
        <v>17</v>
      </c>
      <c r="P590" s="10" t="str">
        <f>IF(I590="-",'Policy Clause Build'!C$2,'Configuration Area'!I590)</f>
        <v>AR</v>
      </c>
      <c r="Q590" s="10" t="str">
        <f>IF(IF(K590="-","Yes",K590)="Yes",'Policy Clause Build'!C$3,IF(J590="-",'Policy Clause Build'!C$3,IF(ISNUMBER(SEARCH('Policy Clause Build'!C$3,'Configuration Area'!J590))=TRUE,'Policy Clause Build'!C$3,'Configuration Area'!J590)))</f>
        <v>Air</v>
      </c>
      <c r="R590" s="10" t="str">
        <f>IF(IF(M590="-","Yes",M590)="Yes",'Policy Clause Build'!C$4,IF(L590="-",'Policy Clause Build'!C$4,'Configuration Area'!L590))</f>
        <v>Dry</v>
      </c>
      <c r="S590" s="10" t="str">
        <f>IF(IF(O590="-","Yes",O590)="Yes","Yes",IF(N590='Policy Clause Build'!C$5,"Yes","No"))</f>
        <v>Yes</v>
      </c>
      <c r="T590" s="11" t="s">
        <v>17</v>
      </c>
      <c r="U590" s="11" t="s">
        <v>17</v>
      </c>
      <c r="W590" s="0" t="e">
        <f t="shared" si="18" ca="1"/>
        <v>#VALUE!</v>
      </c>
      <c r="X590" s="0" t="e">
        <f t="shared" si="19" ca="1"/>
        <v>#VALUE!</v>
      </c>
    </row>
    <row r="591">
      <c r="B591" s="18"/>
      <c r="C591" s="11"/>
      <c r="D591" s="19"/>
      <c r="E591" s="11"/>
      <c r="F591" s="42"/>
      <c r="G591" s="11" t="s">
        <v>17</v>
      </c>
      <c r="I591" s="11" t="s">
        <v>17</v>
      </c>
      <c r="J591" s="11" t="s">
        <v>17</v>
      </c>
      <c r="K591" s="11" t="s">
        <v>17</v>
      </c>
      <c r="L591" s="11" t="s">
        <v>17</v>
      </c>
      <c r="M591" s="11" t="s">
        <v>17</v>
      </c>
      <c r="N591" s="11" t="s">
        <v>17</v>
      </c>
      <c r="O591" s="11" t="s">
        <v>17</v>
      </c>
      <c r="P591" s="10" t="str">
        <f>IF(I591="-",'Policy Clause Build'!C$2,'Configuration Area'!I591)</f>
        <v>AR</v>
      </c>
      <c r="Q591" s="10" t="str">
        <f>IF(IF(K591="-","Yes",K591)="Yes",'Policy Clause Build'!C$3,IF(J591="-",'Policy Clause Build'!C$3,IF(ISNUMBER(SEARCH('Policy Clause Build'!C$3,'Configuration Area'!J591))=TRUE,'Policy Clause Build'!C$3,'Configuration Area'!J591)))</f>
        <v>Air</v>
      </c>
      <c r="R591" s="10" t="str">
        <f>IF(IF(M591="-","Yes",M591)="Yes",'Policy Clause Build'!C$4,IF(L591="-",'Policy Clause Build'!C$4,'Configuration Area'!L591))</f>
        <v>Dry</v>
      </c>
      <c r="S591" s="10" t="str">
        <f>IF(IF(O591="-","Yes",O591)="Yes","Yes",IF(N591='Policy Clause Build'!C$5,"Yes","No"))</f>
        <v>Yes</v>
      </c>
      <c r="T591" s="11" t="s">
        <v>17</v>
      </c>
      <c r="U591" s="11" t="s">
        <v>17</v>
      </c>
      <c r="W591" s="0" t="e">
        <f t="shared" si="18" ca="1"/>
        <v>#VALUE!</v>
      </c>
      <c r="X591" s="0" t="e">
        <f t="shared" si="19" ca="1"/>
        <v>#VALUE!</v>
      </c>
    </row>
    <row r="592">
      <c r="B592" s="18"/>
      <c r="C592" s="11"/>
      <c r="D592" s="19"/>
      <c r="E592" s="11"/>
      <c r="F592" s="42"/>
      <c r="G592" s="11" t="s">
        <v>17</v>
      </c>
      <c r="I592" s="11" t="s">
        <v>17</v>
      </c>
      <c r="J592" s="11" t="s">
        <v>17</v>
      </c>
      <c r="K592" s="11" t="s">
        <v>17</v>
      </c>
      <c r="L592" s="11" t="s">
        <v>17</v>
      </c>
      <c r="M592" s="11" t="s">
        <v>17</v>
      </c>
      <c r="N592" s="11" t="s">
        <v>17</v>
      </c>
      <c r="O592" s="11" t="s">
        <v>17</v>
      </c>
      <c r="P592" s="10" t="str">
        <f>IF(I592="-",'Policy Clause Build'!C$2,'Configuration Area'!I592)</f>
        <v>AR</v>
      </c>
      <c r="Q592" s="10" t="str">
        <f>IF(IF(K592="-","Yes",K592)="Yes",'Policy Clause Build'!C$3,IF(J592="-",'Policy Clause Build'!C$3,IF(ISNUMBER(SEARCH('Policy Clause Build'!C$3,'Configuration Area'!J592))=TRUE,'Policy Clause Build'!C$3,'Configuration Area'!J592)))</f>
        <v>Air</v>
      </c>
      <c r="R592" s="10" t="str">
        <f>IF(IF(M592="-","Yes",M592)="Yes",'Policy Clause Build'!C$4,IF(L592="-",'Policy Clause Build'!C$4,'Configuration Area'!L592))</f>
        <v>Dry</v>
      </c>
      <c r="S592" s="10" t="str">
        <f>IF(IF(O592="-","Yes",O592)="Yes","Yes",IF(N592='Policy Clause Build'!C$5,"Yes","No"))</f>
        <v>Yes</v>
      </c>
      <c r="T592" s="11" t="s">
        <v>17</v>
      </c>
      <c r="U592" s="11" t="s">
        <v>17</v>
      </c>
      <c r="W592" s="0" t="e">
        <f t="shared" si="18" ca="1"/>
        <v>#VALUE!</v>
      </c>
      <c r="X592" s="0" t="e">
        <f t="shared" si="19" ca="1"/>
        <v>#VALUE!</v>
      </c>
    </row>
    <row r="593">
      <c r="B593" s="18"/>
      <c r="C593" s="11"/>
      <c r="D593" s="19"/>
      <c r="E593" s="11"/>
      <c r="F593" s="42"/>
      <c r="G593" s="11" t="s">
        <v>17</v>
      </c>
      <c r="I593" s="11" t="s">
        <v>17</v>
      </c>
      <c r="J593" s="11" t="s">
        <v>17</v>
      </c>
      <c r="K593" s="11" t="s">
        <v>17</v>
      </c>
      <c r="L593" s="11" t="s">
        <v>17</v>
      </c>
      <c r="M593" s="11" t="s">
        <v>17</v>
      </c>
      <c r="N593" s="11" t="s">
        <v>17</v>
      </c>
      <c r="O593" s="11" t="s">
        <v>17</v>
      </c>
      <c r="P593" s="10" t="str">
        <f>IF(I593="-",'Policy Clause Build'!C$2,'Configuration Area'!I593)</f>
        <v>AR</v>
      </c>
      <c r="Q593" s="10" t="str">
        <f>IF(IF(K593="-","Yes",K593)="Yes",'Policy Clause Build'!C$3,IF(J593="-",'Policy Clause Build'!C$3,IF(ISNUMBER(SEARCH('Policy Clause Build'!C$3,'Configuration Area'!J593))=TRUE,'Policy Clause Build'!C$3,'Configuration Area'!J593)))</f>
        <v>Air</v>
      </c>
      <c r="R593" s="10" t="str">
        <f>IF(IF(M593="-","Yes",M593)="Yes",'Policy Clause Build'!C$4,IF(L593="-",'Policy Clause Build'!C$4,'Configuration Area'!L593))</f>
        <v>Dry</v>
      </c>
      <c r="S593" s="10" t="str">
        <f>IF(IF(O593="-","Yes",O593)="Yes","Yes",IF(N593='Policy Clause Build'!C$5,"Yes","No"))</f>
        <v>Yes</v>
      </c>
      <c r="T593" s="11" t="s">
        <v>17</v>
      </c>
      <c r="U593" s="11" t="s">
        <v>17</v>
      </c>
      <c r="W593" s="0" t="e">
        <f t="shared" si="18" ca="1"/>
        <v>#VALUE!</v>
      </c>
      <c r="X593" s="0" t="e">
        <f t="shared" si="19" ca="1"/>
        <v>#VALUE!</v>
      </c>
    </row>
    <row r="594">
      <c r="B594" s="18"/>
      <c r="C594" s="11"/>
      <c r="D594" s="19"/>
      <c r="E594" s="11"/>
      <c r="F594" s="42"/>
      <c r="G594" s="11" t="s">
        <v>17</v>
      </c>
      <c r="I594" s="11" t="s">
        <v>17</v>
      </c>
      <c r="J594" s="11" t="s">
        <v>17</v>
      </c>
      <c r="K594" s="11" t="s">
        <v>17</v>
      </c>
      <c r="L594" s="11" t="s">
        <v>17</v>
      </c>
      <c r="M594" s="11" t="s">
        <v>17</v>
      </c>
      <c r="N594" s="11" t="s">
        <v>17</v>
      </c>
      <c r="O594" s="11" t="s">
        <v>17</v>
      </c>
      <c r="P594" s="10" t="str">
        <f>IF(I594="-",'Policy Clause Build'!C$2,'Configuration Area'!I594)</f>
        <v>AR</v>
      </c>
      <c r="Q594" s="10" t="str">
        <f>IF(IF(K594="-","Yes",K594)="Yes",'Policy Clause Build'!C$3,IF(J594="-",'Policy Clause Build'!C$3,IF(ISNUMBER(SEARCH('Policy Clause Build'!C$3,'Configuration Area'!J594))=TRUE,'Policy Clause Build'!C$3,'Configuration Area'!J594)))</f>
        <v>Air</v>
      </c>
      <c r="R594" s="10" t="str">
        <f>IF(IF(M594="-","Yes",M594)="Yes",'Policy Clause Build'!C$4,IF(L594="-",'Policy Clause Build'!C$4,'Configuration Area'!L594))</f>
        <v>Dry</v>
      </c>
      <c r="S594" s="10" t="str">
        <f>IF(IF(O594="-","Yes",O594)="Yes","Yes",IF(N594='Policy Clause Build'!C$5,"Yes","No"))</f>
        <v>Yes</v>
      </c>
      <c r="T594" s="11" t="s">
        <v>17</v>
      </c>
      <c r="U594" s="11" t="s">
        <v>17</v>
      </c>
      <c r="W594" s="0" t="e">
        <f t="shared" si="18" ca="1"/>
        <v>#VALUE!</v>
      </c>
      <c r="X594" s="0" t="e">
        <f t="shared" si="19" ca="1"/>
        <v>#VALUE!</v>
      </c>
    </row>
    <row r="595">
      <c r="B595" s="18"/>
      <c r="C595" s="11"/>
      <c r="D595" s="19"/>
      <c r="E595" s="11"/>
      <c r="F595" s="42"/>
      <c r="G595" s="11" t="s">
        <v>17</v>
      </c>
      <c r="I595" s="11" t="s">
        <v>17</v>
      </c>
      <c r="J595" s="11" t="s">
        <v>17</v>
      </c>
      <c r="K595" s="11" t="s">
        <v>17</v>
      </c>
      <c r="L595" s="11" t="s">
        <v>17</v>
      </c>
      <c r="M595" s="11" t="s">
        <v>17</v>
      </c>
      <c r="N595" s="11" t="s">
        <v>17</v>
      </c>
      <c r="O595" s="11" t="s">
        <v>17</v>
      </c>
      <c r="P595" s="10" t="str">
        <f>IF(I595="-",'Policy Clause Build'!C$2,'Configuration Area'!I595)</f>
        <v>AR</v>
      </c>
      <c r="Q595" s="10" t="str">
        <f>IF(IF(K595="-","Yes",K595)="Yes",'Policy Clause Build'!C$3,IF(J595="-",'Policy Clause Build'!C$3,IF(ISNUMBER(SEARCH('Policy Clause Build'!C$3,'Configuration Area'!J595))=TRUE,'Policy Clause Build'!C$3,'Configuration Area'!J595)))</f>
        <v>Air</v>
      </c>
      <c r="R595" s="10" t="str">
        <f>IF(IF(M595="-","Yes",M595)="Yes",'Policy Clause Build'!C$4,IF(L595="-",'Policy Clause Build'!C$4,'Configuration Area'!L595))</f>
        <v>Dry</v>
      </c>
      <c r="S595" s="10" t="str">
        <f>IF(IF(O595="-","Yes",O595)="Yes","Yes",IF(N595='Policy Clause Build'!C$5,"Yes","No"))</f>
        <v>Yes</v>
      </c>
      <c r="T595" s="11" t="s">
        <v>17</v>
      </c>
      <c r="U595" s="11" t="s">
        <v>17</v>
      </c>
      <c r="W595" s="0" t="e">
        <f t="shared" si="18" ca="1"/>
        <v>#VALUE!</v>
      </c>
      <c r="X595" s="0" t="e">
        <f t="shared" si="19" ca="1"/>
        <v>#VALUE!</v>
      </c>
    </row>
    <row r="596">
      <c r="B596" s="18"/>
      <c r="C596" s="11"/>
      <c r="D596" s="19"/>
      <c r="E596" s="11"/>
      <c r="F596" s="42"/>
      <c r="G596" s="11" t="s">
        <v>17</v>
      </c>
      <c r="I596" s="11" t="s">
        <v>17</v>
      </c>
      <c r="J596" s="11" t="s">
        <v>17</v>
      </c>
      <c r="K596" s="11" t="s">
        <v>17</v>
      </c>
      <c r="L596" s="11" t="s">
        <v>17</v>
      </c>
      <c r="M596" s="11" t="s">
        <v>17</v>
      </c>
      <c r="N596" s="11" t="s">
        <v>17</v>
      </c>
      <c r="O596" s="11" t="s">
        <v>17</v>
      </c>
      <c r="P596" s="10" t="str">
        <f>IF(I596="-",'Policy Clause Build'!C$2,'Configuration Area'!I596)</f>
        <v>AR</v>
      </c>
      <c r="Q596" s="10" t="str">
        <f>IF(IF(K596="-","Yes",K596)="Yes",'Policy Clause Build'!C$3,IF(J596="-",'Policy Clause Build'!C$3,IF(ISNUMBER(SEARCH('Policy Clause Build'!C$3,'Configuration Area'!J596))=TRUE,'Policy Clause Build'!C$3,'Configuration Area'!J596)))</f>
        <v>Air</v>
      </c>
      <c r="R596" s="10" t="str">
        <f>IF(IF(M596="-","Yes",M596)="Yes",'Policy Clause Build'!C$4,IF(L596="-",'Policy Clause Build'!C$4,'Configuration Area'!L596))</f>
        <v>Dry</v>
      </c>
      <c r="S596" s="10" t="str">
        <f>IF(IF(O596="-","Yes",O596)="Yes","Yes",IF(N596='Policy Clause Build'!C$5,"Yes","No"))</f>
        <v>Yes</v>
      </c>
      <c r="T596" s="11" t="s">
        <v>17</v>
      </c>
      <c r="U596" s="11" t="s">
        <v>17</v>
      </c>
      <c r="W596" s="0" t="e">
        <f t="shared" si="18" ca="1"/>
        <v>#VALUE!</v>
      </c>
      <c r="X596" s="0" t="e">
        <f t="shared" si="19" ca="1"/>
        <v>#VALUE!</v>
      </c>
    </row>
    <row r="597">
      <c r="B597" s="18"/>
      <c r="C597" s="11"/>
      <c r="D597" s="19"/>
      <c r="E597" s="11"/>
      <c r="F597" s="42"/>
      <c r="G597" s="11" t="s">
        <v>17</v>
      </c>
      <c r="I597" s="11" t="s">
        <v>17</v>
      </c>
      <c r="J597" s="11" t="s">
        <v>17</v>
      </c>
      <c r="K597" s="11" t="s">
        <v>17</v>
      </c>
      <c r="L597" s="11" t="s">
        <v>17</v>
      </c>
      <c r="M597" s="11" t="s">
        <v>17</v>
      </c>
      <c r="N597" s="11" t="s">
        <v>17</v>
      </c>
      <c r="O597" s="11" t="s">
        <v>17</v>
      </c>
      <c r="P597" s="10" t="str">
        <f>IF(I597="-",'Policy Clause Build'!C$2,'Configuration Area'!I597)</f>
        <v>AR</v>
      </c>
      <c r="Q597" s="10" t="str">
        <f>IF(IF(K597="-","Yes",K597)="Yes",'Policy Clause Build'!C$3,IF(J597="-",'Policy Clause Build'!C$3,IF(ISNUMBER(SEARCH('Policy Clause Build'!C$3,'Configuration Area'!J597))=TRUE,'Policy Clause Build'!C$3,'Configuration Area'!J597)))</f>
        <v>Air</v>
      </c>
      <c r="R597" s="10" t="str">
        <f>IF(IF(M597="-","Yes",M597)="Yes",'Policy Clause Build'!C$4,IF(L597="-",'Policy Clause Build'!C$4,'Configuration Area'!L597))</f>
        <v>Dry</v>
      </c>
      <c r="S597" s="10" t="str">
        <f>IF(IF(O597="-","Yes",O597)="Yes","Yes",IF(N597='Policy Clause Build'!C$5,"Yes","No"))</f>
        <v>Yes</v>
      </c>
      <c r="T597" s="11" t="s">
        <v>17</v>
      </c>
      <c r="U597" s="11" t="s">
        <v>17</v>
      </c>
      <c r="W597" s="0" t="e">
        <f t="shared" si="18" ca="1"/>
        <v>#VALUE!</v>
      </c>
      <c r="X597" s="0" t="e">
        <f t="shared" si="19" ca="1"/>
        <v>#VALUE!</v>
      </c>
    </row>
    <row r="598">
      <c r="B598" s="18"/>
      <c r="C598" s="11"/>
      <c r="D598" s="19"/>
      <c r="E598" s="11"/>
      <c r="F598" s="42"/>
      <c r="G598" s="11" t="s">
        <v>17</v>
      </c>
      <c r="I598" s="11" t="s">
        <v>17</v>
      </c>
      <c r="J598" s="11" t="s">
        <v>17</v>
      </c>
      <c r="K598" s="11" t="s">
        <v>17</v>
      </c>
      <c r="L598" s="11" t="s">
        <v>17</v>
      </c>
      <c r="M598" s="11" t="s">
        <v>17</v>
      </c>
      <c r="N598" s="11" t="s">
        <v>17</v>
      </c>
      <c r="O598" s="11" t="s">
        <v>17</v>
      </c>
      <c r="P598" s="10" t="str">
        <f>IF(I598="-",'Policy Clause Build'!C$2,'Configuration Area'!I598)</f>
        <v>AR</v>
      </c>
      <c r="Q598" s="10" t="str">
        <f>IF(IF(K598="-","Yes",K598)="Yes",'Policy Clause Build'!C$3,IF(J598="-",'Policy Clause Build'!C$3,IF(ISNUMBER(SEARCH('Policy Clause Build'!C$3,'Configuration Area'!J598))=TRUE,'Policy Clause Build'!C$3,'Configuration Area'!J598)))</f>
        <v>Air</v>
      </c>
      <c r="R598" s="10" t="str">
        <f>IF(IF(M598="-","Yes",M598)="Yes",'Policy Clause Build'!C$4,IF(L598="-",'Policy Clause Build'!C$4,'Configuration Area'!L598))</f>
        <v>Dry</v>
      </c>
      <c r="S598" s="10" t="str">
        <f>IF(IF(O598="-","Yes",O598)="Yes","Yes",IF(N598='Policy Clause Build'!C$5,"Yes","No"))</f>
        <v>Yes</v>
      </c>
      <c r="T598" s="11" t="s">
        <v>17</v>
      </c>
      <c r="U598" s="11" t="s">
        <v>17</v>
      </c>
      <c r="W598" s="0" t="e">
        <f t="shared" si="18" ca="1"/>
        <v>#VALUE!</v>
      </c>
      <c r="X598" s="0" t="e">
        <f t="shared" si="19" ca="1"/>
        <v>#VALUE!</v>
      </c>
    </row>
    <row r="599">
      <c r="B599" s="18"/>
      <c r="C599" s="11"/>
      <c r="D599" s="19"/>
      <c r="E599" s="11"/>
      <c r="F599" s="42"/>
      <c r="G599" s="11" t="s">
        <v>17</v>
      </c>
      <c r="I599" s="11" t="s">
        <v>17</v>
      </c>
      <c r="J599" s="11" t="s">
        <v>17</v>
      </c>
      <c r="K599" s="11" t="s">
        <v>17</v>
      </c>
      <c r="L599" s="11" t="s">
        <v>17</v>
      </c>
      <c r="M599" s="11" t="s">
        <v>17</v>
      </c>
      <c r="N599" s="11" t="s">
        <v>17</v>
      </c>
      <c r="O599" s="11" t="s">
        <v>17</v>
      </c>
      <c r="P599" s="10" t="str">
        <f>IF(I599="-",'Policy Clause Build'!C$2,'Configuration Area'!I599)</f>
        <v>AR</v>
      </c>
      <c r="Q599" s="10" t="str">
        <f>IF(IF(K599="-","Yes",K599)="Yes",'Policy Clause Build'!C$3,IF(J599="-",'Policy Clause Build'!C$3,IF(ISNUMBER(SEARCH('Policy Clause Build'!C$3,'Configuration Area'!J599))=TRUE,'Policy Clause Build'!C$3,'Configuration Area'!J599)))</f>
        <v>Air</v>
      </c>
      <c r="R599" s="10" t="str">
        <f>IF(IF(M599="-","Yes",M599)="Yes",'Policy Clause Build'!C$4,IF(L599="-",'Policy Clause Build'!C$4,'Configuration Area'!L599))</f>
        <v>Dry</v>
      </c>
      <c r="S599" s="10" t="str">
        <f>IF(IF(O599="-","Yes",O599)="Yes","Yes",IF(N599='Policy Clause Build'!C$5,"Yes","No"))</f>
        <v>Yes</v>
      </c>
      <c r="T599" s="11" t="s">
        <v>17</v>
      </c>
      <c r="U599" s="11" t="s">
        <v>17</v>
      </c>
      <c r="W599" s="0" t="e">
        <f t="shared" si="18" ca="1"/>
        <v>#VALUE!</v>
      </c>
      <c r="X599" s="0" t="e">
        <f t="shared" si="19" ca="1"/>
        <v>#VALUE!</v>
      </c>
    </row>
    <row r="600">
      <c r="B600" s="18"/>
      <c r="C600" s="11"/>
      <c r="D600" s="19"/>
      <c r="E600" s="11"/>
      <c r="F600" s="42"/>
      <c r="G600" s="11" t="s">
        <v>17</v>
      </c>
      <c r="I600" s="11" t="s">
        <v>17</v>
      </c>
      <c r="J600" s="11" t="s">
        <v>17</v>
      </c>
      <c r="K600" s="11" t="s">
        <v>17</v>
      </c>
      <c r="L600" s="11" t="s">
        <v>17</v>
      </c>
      <c r="M600" s="11" t="s">
        <v>17</v>
      </c>
      <c r="N600" s="11" t="s">
        <v>17</v>
      </c>
      <c r="O600" s="11" t="s">
        <v>17</v>
      </c>
      <c r="P600" s="10" t="str">
        <f>IF(I600="-",'Policy Clause Build'!C$2,'Configuration Area'!I600)</f>
        <v>AR</v>
      </c>
      <c r="Q600" s="10" t="str">
        <f>IF(IF(K600="-","Yes",K600)="Yes",'Policy Clause Build'!C$3,IF(J600="-",'Policy Clause Build'!C$3,IF(ISNUMBER(SEARCH('Policy Clause Build'!C$3,'Configuration Area'!J600))=TRUE,'Policy Clause Build'!C$3,'Configuration Area'!J600)))</f>
        <v>Air</v>
      </c>
      <c r="R600" s="10" t="str">
        <f>IF(IF(M600="-","Yes",M600)="Yes",'Policy Clause Build'!C$4,IF(L600="-",'Policy Clause Build'!C$4,'Configuration Area'!L600))</f>
        <v>Dry</v>
      </c>
      <c r="S600" s="10" t="str">
        <f>IF(IF(O600="-","Yes",O600)="Yes","Yes",IF(N600='Policy Clause Build'!C$5,"Yes","No"))</f>
        <v>Yes</v>
      </c>
      <c r="T600" s="11" t="s">
        <v>17</v>
      </c>
      <c r="U600" s="11" t="s">
        <v>17</v>
      </c>
      <c r="W600" s="0" t="e">
        <f t="shared" si="18" ca="1"/>
        <v>#VALUE!</v>
      </c>
      <c r="X600" s="0" t="e">
        <f t="shared" si="19" ca="1"/>
        <v>#VALUE!</v>
      </c>
    </row>
    <row r="601">
      <c r="B601" s="18"/>
      <c r="C601" s="11"/>
      <c r="D601" s="19"/>
      <c r="E601" s="11"/>
      <c r="F601" s="42"/>
      <c r="G601" s="11" t="s">
        <v>17</v>
      </c>
      <c r="I601" s="11" t="s">
        <v>17</v>
      </c>
      <c r="J601" s="11" t="s">
        <v>17</v>
      </c>
      <c r="K601" s="11" t="s">
        <v>17</v>
      </c>
      <c r="L601" s="11" t="s">
        <v>17</v>
      </c>
      <c r="M601" s="11" t="s">
        <v>17</v>
      </c>
      <c r="N601" s="11" t="s">
        <v>17</v>
      </c>
      <c r="O601" s="11" t="s">
        <v>17</v>
      </c>
      <c r="P601" s="10" t="str">
        <f>IF(I601="-",'Policy Clause Build'!C$2,'Configuration Area'!I601)</f>
        <v>AR</v>
      </c>
      <c r="Q601" s="10" t="str">
        <f>IF(IF(K601="-","Yes",K601)="Yes",'Policy Clause Build'!C$3,IF(J601="-",'Policy Clause Build'!C$3,IF(ISNUMBER(SEARCH('Policy Clause Build'!C$3,'Configuration Area'!J601))=TRUE,'Policy Clause Build'!C$3,'Configuration Area'!J601)))</f>
        <v>Air</v>
      </c>
      <c r="R601" s="10" t="str">
        <f>IF(IF(M601="-","Yes",M601)="Yes",'Policy Clause Build'!C$4,IF(L601="-",'Policy Clause Build'!C$4,'Configuration Area'!L601))</f>
        <v>Dry</v>
      </c>
      <c r="S601" s="10" t="str">
        <f>IF(IF(O601="-","Yes",O601)="Yes","Yes",IF(N601='Policy Clause Build'!C$5,"Yes","No"))</f>
        <v>Yes</v>
      </c>
      <c r="T601" s="11" t="s">
        <v>17</v>
      </c>
      <c r="U601" s="11" t="s">
        <v>17</v>
      </c>
      <c r="W601" s="0" t="e">
        <f t="shared" si="18" ca="1"/>
        <v>#VALUE!</v>
      </c>
      <c r="X601" s="0" t="e">
        <f t="shared" si="19" ca="1"/>
        <v>#VALUE!</v>
      </c>
    </row>
    <row r="602">
      <c r="B602" s="18"/>
      <c r="C602" s="11"/>
      <c r="D602" s="19"/>
      <c r="E602" s="11"/>
      <c r="F602" s="42"/>
      <c r="G602" s="11" t="s">
        <v>17</v>
      </c>
      <c r="I602" s="11" t="s">
        <v>17</v>
      </c>
      <c r="J602" s="11" t="s">
        <v>17</v>
      </c>
      <c r="K602" s="11" t="s">
        <v>17</v>
      </c>
      <c r="L602" s="11" t="s">
        <v>17</v>
      </c>
      <c r="M602" s="11" t="s">
        <v>17</v>
      </c>
      <c r="N602" s="11" t="s">
        <v>17</v>
      </c>
      <c r="O602" s="11" t="s">
        <v>17</v>
      </c>
      <c r="P602" s="10" t="str">
        <f>IF(I602="-",'Policy Clause Build'!C$2,'Configuration Area'!I602)</f>
        <v>AR</v>
      </c>
      <c r="Q602" s="10" t="str">
        <f>IF(IF(K602="-","Yes",K602)="Yes",'Policy Clause Build'!C$3,IF(J602="-",'Policy Clause Build'!C$3,IF(ISNUMBER(SEARCH('Policy Clause Build'!C$3,'Configuration Area'!J602))=TRUE,'Policy Clause Build'!C$3,'Configuration Area'!J602)))</f>
        <v>Air</v>
      </c>
      <c r="R602" s="10" t="str">
        <f>IF(IF(M602="-","Yes",M602)="Yes",'Policy Clause Build'!C$4,IF(L602="-",'Policy Clause Build'!C$4,'Configuration Area'!L602))</f>
        <v>Dry</v>
      </c>
      <c r="S602" s="10" t="str">
        <f>IF(IF(O602="-","Yes",O602)="Yes","Yes",IF(N602='Policy Clause Build'!C$5,"Yes","No"))</f>
        <v>Yes</v>
      </c>
      <c r="T602" s="11" t="s">
        <v>17</v>
      </c>
      <c r="U602" s="11" t="s">
        <v>17</v>
      </c>
      <c r="W602" s="0" t="e">
        <f t="shared" si="18" ca="1"/>
        <v>#VALUE!</v>
      </c>
      <c r="X602" s="0" t="e">
        <f t="shared" si="19" ca="1"/>
        <v>#VALUE!</v>
      </c>
    </row>
    <row r="603">
      <c r="B603" s="18"/>
      <c r="C603" s="11"/>
      <c r="D603" s="19"/>
      <c r="E603" s="11"/>
      <c r="F603" s="42"/>
      <c r="G603" s="11" t="s">
        <v>17</v>
      </c>
      <c r="I603" s="11" t="s">
        <v>17</v>
      </c>
      <c r="J603" s="11" t="s">
        <v>17</v>
      </c>
      <c r="K603" s="11" t="s">
        <v>17</v>
      </c>
      <c r="L603" s="11" t="s">
        <v>17</v>
      </c>
      <c r="M603" s="11" t="s">
        <v>17</v>
      </c>
      <c r="N603" s="11" t="s">
        <v>17</v>
      </c>
      <c r="O603" s="11" t="s">
        <v>17</v>
      </c>
      <c r="P603" s="10" t="str">
        <f>IF(I603="-",'Policy Clause Build'!C$2,'Configuration Area'!I603)</f>
        <v>AR</v>
      </c>
      <c r="Q603" s="10" t="str">
        <f>IF(IF(K603="-","Yes",K603)="Yes",'Policy Clause Build'!C$3,IF(J603="-",'Policy Clause Build'!C$3,IF(ISNUMBER(SEARCH('Policy Clause Build'!C$3,'Configuration Area'!J603))=TRUE,'Policy Clause Build'!C$3,'Configuration Area'!J603)))</f>
        <v>Air</v>
      </c>
      <c r="R603" s="10" t="str">
        <f>IF(IF(M603="-","Yes",M603)="Yes",'Policy Clause Build'!C$4,IF(L603="-",'Policy Clause Build'!C$4,'Configuration Area'!L603))</f>
        <v>Dry</v>
      </c>
      <c r="S603" s="10" t="str">
        <f>IF(IF(O603="-","Yes",O603)="Yes","Yes",IF(N603='Policy Clause Build'!C$5,"Yes","No"))</f>
        <v>Yes</v>
      </c>
      <c r="T603" s="11" t="s">
        <v>17</v>
      </c>
      <c r="U603" s="11" t="s">
        <v>17</v>
      </c>
      <c r="W603" s="0" t="e">
        <f t="shared" si="18" ca="1"/>
        <v>#VALUE!</v>
      </c>
      <c r="X603" s="0" t="e">
        <f t="shared" si="19" ca="1"/>
        <v>#VALUE!</v>
      </c>
    </row>
    <row r="604">
      <c r="B604" s="18"/>
      <c r="C604" s="11"/>
      <c r="D604" s="19"/>
      <c r="E604" s="11"/>
      <c r="F604" s="42"/>
      <c r="G604" s="11" t="s">
        <v>17</v>
      </c>
      <c r="I604" s="11" t="s">
        <v>17</v>
      </c>
      <c r="J604" s="11" t="s">
        <v>17</v>
      </c>
      <c r="K604" s="11" t="s">
        <v>17</v>
      </c>
      <c r="L604" s="11" t="s">
        <v>17</v>
      </c>
      <c r="M604" s="11" t="s">
        <v>17</v>
      </c>
      <c r="N604" s="11" t="s">
        <v>17</v>
      </c>
      <c r="O604" s="11" t="s">
        <v>17</v>
      </c>
      <c r="P604" s="10" t="str">
        <f>IF(I604="-",'Policy Clause Build'!C$2,'Configuration Area'!I604)</f>
        <v>AR</v>
      </c>
      <c r="Q604" s="10" t="str">
        <f>IF(IF(K604="-","Yes",K604)="Yes",'Policy Clause Build'!C$3,IF(J604="-",'Policy Clause Build'!C$3,IF(ISNUMBER(SEARCH('Policy Clause Build'!C$3,'Configuration Area'!J604))=TRUE,'Policy Clause Build'!C$3,'Configuration Area'!J604)))</f>
        <v>Air</v>
      </c>
      <c r="R604" s="10" t="str">
        <f>IF(IF(M604="-","Yes",M604)="Yes",'Policy Clause Build'!C$4,IF(L604="-",'Policy Clause Build'!C$4,'Configuration Area'!L604))</f>
        <v>Dry</v>
      </c>
      <c r="S604" s="10" t="str">
        <f>IF(IF(O604="-","Yes",O604)="Yes","Yes",IF(N604='Policy Clause Build'!C$5,"Yes","No"))</f>
        <v>Yes</v>
      </c>
      <c r="T604" s="11" t="s">
        <v>17</v>
      </c>
      <c r="U604" s="11" t="s">
        <v>17</v>
      </c>
      <c r="W604" s="0" t="e">
        <f t="shared" si="18" ca="1"/>
        <v>#VALUE!</v>
      </c>
      <c r="X604" s="0" t="e">
        <f t="shared" si="19" ca="1"/>
        <v>#VALUE!</v>
      </c>
    </row>
    <row r="605">
      <c r="B605" s="18"/>
      <c r="C605" s="11"/>
      <c r="D605" s="19"/>
      <c r="E605" s="11"/>
      <c r="F605" s="42"/>
      <c r="G605" s="11" t="s">
        <v>17</v>
      </c>
      <c r="I605" s="11" t="s">
        <v>17</v>
      </c>
      <c r="J605" s="11" t="s">
        <v>17</v>
      </c>
      <c r="K605" s="11" t="s">
        <v>17</v>
      </c>
      <c r="L605" s="11" t="s">
        <v>17</v>
      </c>
      <c r="M605" s="11" t="s">
        <v>17</v>
      </c>
      <c r="N605" s="11" t="s">
        <v>17</v>
      </c>
      <c r="O605" s="11" t="s">
        <v>17</v>
      </c>
      <c r="P605" s="10" t="str">
        <f>IF(I605="-",'Policy Clause Build'!C$2,'Configuration Area'!I605)</f>
        <v>AR</v>
      </c>
      <c r="Q605" s="10" t="str">
        <f>IF(IF(K605="-","Yes",K605)="Yes",'Policy Clause Build'!C$3,IF(J605="-",'Policy Clause Build'!C$3,IF(ISNUMBER(SEARCH('Policy Clause Build'!C$3,'Configuration Area'!J605))=TRUE,'Policy Clause Build'!C$3,'Configuration Area'!J605)))</f>
        <v>Air</v>
      </c>
      <c r="R605" s="10" t="str">
        <f>IF(IF(M605="-","Yes",M605)="Yes",'Policy Clause Build'!C$4,IF(L605="-",'Policy Clause Build'!C$4,'Configuration Area'!L605))</f>
        <v>Dry</v>
      </c>
      <c r="S605" s="10" t="str">
        <f>IF(IF(O605="-","Yes",O605)="Yes","Yes",IF(N605='Policy Clause Build'!C$5,"Yes","No"))</f>
        <v>Yes</v>
      </c>
      <c r="T605" s="11" t="s">
        <v>17</v>
      </c>
      <c r="U605" s="11" t="s">
        <v>17</v>
      </c>
      <c r="W605" s="0" t="e">
        <f t="shared" si="18" ca="1"/>
        <v>#VALUE!</v>
      </c>
      <c r="X605" s="0" t="e">
        <f t="shared" si="19" ca="1"/>
        <v>#VALUE!</v>
      </c>
    </row>
    <row r="606">
      <c r="B606" s="18"/>
      <c r="C606" s="11"/>
      <c r="D606" s="19"/>
      <c r="E606" s="11"/>
      <c r="F606" s="42"/>
      <c r="G606" s="11" t="s">
        <v>17</v>
      </c>
      <c r="I606" s="11" t="s">
        <v>17</v>
      </c>
      <c r="J606" s="11" t="s">
        <v>17</v>
      </c>
      <c r="K606" s="11" t="s">
        <v>17</v>
      </c>
      <c r="L606" s="11" t="s">
        <v>17</v>
      </c>
      <c r="M606" s="11" t="s">
        <v>17</v>
      </c>
      <c r="N606" s="11" t="s">
        <v>17</v>
      </c>
      <c r="O606" s="11" t="s">
        <v>17</v>
      </c>
      <c r="P606" s="10" t="str">
        <f>IF(I606="-",'Policy Clause Build'!C$2,'Configuration Area'!I606)</f>
        <v>AR</v>
      </c>
      <c r="Q606" s="10" t="str">
        <f>IF(IF(K606="-","Yes",K606)="Yes",'Policy Clause Build'!C$3,IF(J606="-",'Policy Clause Build'!C$3,IF(ISNUMBER(SEARCH('Policy Clause Build'!C$3,'Configuration Area'!J606))=TRUE,'Policy Clause Build'!C$3,'Configuration Area'!J606)))</f>
        <v>Air</v>
      </c>
      <c r="R606" s="10" t="str">
        <f>IF(IF(M606="-","Yes",M606)="Yes",'Policy Clause Build'!C$4,IF(L606="-",'Policy Clause Build'!C$4,'Configuration Area'!L606))</f>
        <v>Dry</v>
      </c>
      <c r="S606" s="10" t="str">
        <f>IF(IF(O606="-","Yes",O606)="Yes","Yes",IF(N606='Policy Clause Build'!C$5,"Yes","No"))</f>
        <v>Yes</v>
      </c>
      <c r="T606" s="11" t="s">
        <v>17</v>
      </c>
      <c r="U606" s="11" t="s">
        <v>17</v>
      </c>
      <c r="W606" s="0" t="e">
        <f t="shared" si="18" ca="1"/>
        <v>#VALUE!</v>
      </c>
      <c r="X606" s="0" t="e">
        <f t="shared" si="19" ca="1"/>
        <v>#VALUE!</v>
      </c>
    </row>
    <row r="607">
      <c r="B607" s="18"/>
      <c r="C607" s="11"/>
      <c r="D607" s="19"/>
      <c r="E607" s="11"/>
      <c r="F607" s="42"/>
      <c r="G607" s="11" t="s">
        <v>17</v>
      </c>
      <c r="I607" s="11" t="s">
        <v>17</v>
      </c>
      <c r="J607" s="11" t="s">
        <v>17</v>
      </c>
      <c r="K607" s="11" t="s">
        <v>17</v>
      </c>
      <c r="L607" s="11" t="s">
        <v>17</v>
      </c>
      <c r="M607" s="11" t="s">
        <v>17</v>
      </c>
      <c r="N607" s="11" t="s">
        <v>17</v>
      </c>
      <c r="O607" s="11" t="s">
        <v>17</v>
      </c>
      <c r="P607" s="10" t="str">
        <f>IF(I607="-",'Policy Clause Build'!C$2,'Configuration Area'!I607)</f>
        <v>AR</v>
      </c>
      <c r="Q607" s="10" t="str">
        <f>IF(IF(K607="-","Yes",K607)="Yes",'Policy Clause Build'!C$3,IF(J607="-",'Policy Clause Build'!C$3,IF(ISNUMBER(SEARCH('Policy Clause Build'!C$3,'Configuration Area'!J607))=TRUE,'Policy Clause Build'!C$3,'Configuration Area'!J607)))</f>
        <v>Air</v>
      </c>
      <c r="R607" s="10" t="str">
        <f>IF(IF(M607="-","Yes",M607)="Yes",'Policy Clause Build'!C$4,IF(L607="-",'Policy Clause Build'!C$4,'Configuration Area'!L607))</f>
        <v>Dry</v>
      </c>
      <c r="S607" s="10" t="str">
        <f>IF(IF(O607="-","Yes",O607)="Yes","Yes",IF(N607='Policy Clause Build'!C$5,"Yes","No"))</f>
        <v>Yes</v>
      </c>
      <c r="T607" s="11" t="s">
        <v>17</v>
      </c>
      <c r="U607" s="11" t="s">
        <v>17</v>
      </c>
      <c r="W607" s="0" t="e">
        <f t="shared" si="18" ca="1"/>
        <v>#VALUE!</v>
      </c>
      <c r="X607" s="0" t="e">
        <f t="shared" si="19" ca="1"/>
        <v>#VALUE!</v>
      </c>
    </row>
    <row r="608">
      <c r="B608" s="18"/>
      <c r="C608" s="11"/>
      <c r="D608" s="19"/>
      <c r="E608" s="11"/>
      <c r="F608" s="42"/>
      <c r="G608" s="11" t="s">
        <v>17</v>
      </c>
      <c r="I608" s="11" t="s">
        <v>17</v>
      </c>
      <c r="J608" s="11" t="s">
        <v>17</v>
      </c>
      <c r="K608" s="11" t="s">
        <v>17</v>
      </c>
      <c r="L608" s="11" t="s">
        <v>17</v>
      </c>
      <c r="M608" s="11" t="s">
        <v>17</v>
      </c>
      <c r="N608" s="11" t="s">
        <v>17</v>
      </c>
      <c r="O608" s="11" t="s">
        <v>17</v>
      </c>
      <c r="P608" s="10" t="str">
        <f>IF(I608="-",'Policy Clause Build'!C$2,'Configuration Area'!I608)</f>
        <v>AR</v>
      </c>
      <c r="Q608" s="10" t="str">
        <f>IF(IF(K608="-","Yes",K608)="Yes",'Policy Clause Build'!C$3,IF(J608="-",'Policy Clause Build'!C$3,IF(ISNUMBER(SEARCH('Policy Clause Build'!C$3,'Configuration Area'!J608))=TRUE,'Policy Clause Build'!C$3,'Configuration Area'!J608)))</f>
        <v>Air</v>
      </c>
      <c r="R608" s="10" t="str">
        <f>IF(IF(M608="-","Yes",M608)="Yes",'Policy Clause Build'!C$4,IF(L608="-",'Policy Clause Build'!C$4,'Configuration Area'!L608))</f>
        <v>Dry</v>
      </c>
      <c r="S608" s="10" t="str">
        <f>IF(IF(O608="-","Yes",O608)="Yes","Yes",IF(N608='Policy Clause Build'!C$5,"Yes","No"))</f>
        <v>Yes</v>
      </c>
      <c r="T608" s="11" t="s">
        <v>17</v>
      </c>
      <c r="U608" s="11" t="s">
        <v>17</v>
      </c>
      <c r="W608" s="0" t="e">
        <f t="shared" si="18" ca="1"/>
        <v>#VALUE!</v>
      </c>
      <c r="X608" s="0" t="e">
        <f t="shared" si="19" ca="1"/>
        <v>#VALUE!</v>
      </c>
    </row>
    <row r="609">
      <c r="B609" s="18"/>
      <c r="C609" s="11"/>
      <c r="D609" s="19"/>
      <c r="E609" s="11"/>
      <c r="F609" s="42"/>
      <c r="G609" s="11" t="s">
        <v>17</v>
      </c>
      <c r="I609" s="11" t="s">
        <v>17</v>
      </c>
      <c r="J609" s="11" t="s">
        <v>17</v>
      </c>
      <c r="K609" s="11" t="s">
        <v>17</v>
      </c>
      <c r="L609" s="11" t="s">
        <v>17</v>
      </c>
      <c r="M609" s="11" t="s">
        <v>17</v>
      </c>
      <c r="N609" s="11" t="s">
        <v>17</v>
      </c>
      <c r="O609" s="11" t="s">
        <v>17</v>
      </c>
      <c r="P609" s="10" t="str">
        <f>IF(I609="-",'Policy Clause Build'!C$2,'Configuration Area'!I609)</f>
        <v>AR</v>
      </c>
      <c r="Q609" s="10" t="str">
        <f>IF(IF(K609="-","Yes",K609)="Yes",'Policy Clause Build'!C$3,IF(J609="-",'Policy Clause Build'!C$3,IF(ISNUMBER(SEARCH('Policy Clause Build'!C$3,'Configuration Area'!J609))=TRUE,'Policy Clause Build'!C$3,'Configuration Area'!J609)))</f>
        <v>Air</v>
      </c>
      <c r="R609" s="10" t="str">
        <f>IF(IF(M609="-","Yes",M609)="Yes",'Policy Clause Build'!C$4,IF(L609="-",'Policy Clause Build'!C$4,'Configuration Area'!L609))</f>
        <v>Dry</v>
      </c>
      <c r="S609" s="10" t="str">
        <f>IF(IF(O609="-","Yes",O609)="Yes","Yes",IF(N609='Policy Clause Build'!C$5,"Yes","No"))</f>
        <v>Yes</v>
      </c>
      <c r="T609" s="11" t="s">
        <v>17</v>
      </c>
      <c r="U609" s="11" t="s">
        <v>17</v>
      </c>
      <c r="W609" s="0" t="e">
        <f t="shared" si="18" ca="1"/>
        <v>#VALUE!</v>
      </c>
      <c r="X609" s="0" t="e">
        <f t="shared" si="19" ca="1"/>
        <v>#VALUE!</v>
      </c>
    </row>
    <row r="610">
      <c r="B610" s="18"/>
      <c r="C610" s="11"/>
      <c r="D610" s="19"/>
      <c r="E610" s="11"/>
      <c r="F610" s="42"/>
      <c r="G610" s="11" t="s">
        <v>17</v>
      </c>
      <c r="I610" s="11" t="s">
        <v>17</v>
      </c>
      <c r="J610" s="11" t="s">
        <v>17</v>
      </c>
      <c r="K610" s="11" t="s">
        <v>17</v>
      </c>
      <c r="L610" s="11" t="s">
        <v>17</v>
      </c>
      <c r="M610" s="11" t="s">
        <v>17</v>
      </c>
      <c r="N610" s="11" t="s">
        <v>17</v>
      </c>
      <c r="O610" s="11" t="s">
        <v>17</v>
      </c>
      <c r="P610" s="10" t="str">
        <f>IF(I610="-",'Policy Clause Build'!C$2,'Configuration Area'!I610)</f>
        <v>AR</v>
      </c>
      <c r="Q610" s="10" t="str">
        <f>IF(IF(K610="-","Yes",K610)="Yes",'Policy Clause Build'!C$3,IF(J610="-",'Policy Clause Build'!C$3,IF(ISNUMBER(SEARCH('Policy Clause Build'!C$3,'Configuration Area'!J610))=TRUE,'Policy Clause Build'!C$3,'Configuration Area'!J610)))</f>
        <v>Air</v>
      </c>
      <c r="R610" s="10" t="str">
        <f>IF(IF(M610="-","Yes",M610)="Yes",'Policy Clause Build'!C$4,IF(L610="-",'Policy Clause Build'!C$4,'Configuration Area'!L610))</f>
        <v>Dry</v>
      </c>
      <c r="S610" s="10" t="str">
        <f>IF(IF(O610="-","Yes",O610)="Yes","Yes",IF(N610='Policy Clause Build'!C$5,"Yes","No"))</f>
        <v>Yes</v>
      </c>
      <c r="T610" s="11" t="s">
        <v>17</v>
      </c>
      <c r="U610" s="11" t="s">
        <v>17</v>
      </c>
      <c r="W610" s="0" t="e">
        <f t="shared" si="18" ca="1"/>
        <v>#VALUE!</v>
      </c>
      <c r="X610" s="0" t="e">
        <f t="shared" si="19" ca="1"/>
        <v>#VALUE!</v>
      </c>
    </row>
    <row r="611">
      <c r="B611" s="18"/>
      <c r="C611" s="11"/>
      <c r="D611" s="19"/>
      <c r="E611" s="11"/>
      <c r="F611" s="42"/>
      <c r="G611" s="11" t="s">
        <v>17</v>
      </c>
      <c r="I611" s="11" t="s">
        <v>17</v>
      </c>
      <c r="J611" s="11" t="s">
        <v>17</v>
      </c>
      <c r="K611" s="11" t="s">
        <v>17</v>
      </c>
      <c r="L611" s="11" t="s">
        <v>17</v>
      </c>
      <c r="M611" s="11" t="s">
        <v>17</v>
      </c>
      <c r="N611" s="11" t="s">
        <v>17</v>
      </c>
      <c r="O611" s="11" t="s">
        <v>17</v>
      </c>
      <c r="P611" s="10" t="str">
        <f>IF(I611="-",'Policy Clause Build'!C$2,'Configuration Area'!I611)</f>
        <v>AR</v>
      </c>
      <c r="Q611" s="10" t="str">
        <f>IF(IF(K611="-","Yes",K611)="Yes",'Policy Clause Build'!C$3,IF(J611="-",'Policy Clause Build'!C$3,IF(ISNUMBER(SEARCH('Policy Clause Build'!C$3,'Configuration Area'!J611))=TRUE,'Policy Clause Build'!C$3,'Configuration Area'!J611)))</f>
        <v>Air</v>
      </c>
      <c r="R611" s="10" t="str">
        <f>IF(IF(M611="-","Yes",M611)="Yes",'Policy Clause Build'!C$4,IF(L611="-",'Policy Clause Build'!C$4,'Configuration Area'!L611))</f>
        <v>Dry</v>
      </c>
      <c r="S611" s="10" t="str">
        <f>IF(IF(O611="-","Yes",O611)="Yes","Yes",IF(N611='Policy Clause Build'!C$5,"Yes","No"))</f>
        <v>Yes</v>
      </c>
      <c r="T611" s="11" t="s">
        <v>17</v>
      </c>
      <c r="U611" s="11" t="s">
        <v>17</v>
      </c>
      <c r="W611" s="0" t="e">
        <f t="shared" si="18" ca="1"/>
        <v>#VALUE!</v>
      </c>
      <c r="X611" s="0" t="e">
        <f t="shared" si="19" ca="1"/>
        <v>#VALUE!</v>
      </c>
    </row>
    <row r="612">
      <c r="B612" s="18"/>
      <c r="C612" s="11"/>
      <c r="D612" s="19"/>
      <c r="E612" s="11"/>
      <c r="F612" s="42"/>
      <c r="G612" s="11" t="s">
        <v>17</v>
      </c>
      <c r="I612" s="11" t="s">
        <v>17</v>
      </c>
      <c r="J612" s="11" t="s">
        <v>17</v>
      </c>
      <c r="K612" s="11" t="s">
        <v>17</v>
      </c>
      <c r="L612" s="11" t="s">
        <v>17</v>
      </c>
      <c r="M612" s="11" t="s">
        <v>17</v>
      </c>
      <c r="N612" s="11" t="s">
        <v>17</v>
      </c>
      <c r="O612" s="11" t="s">
        <v>17</v>
      </c>
      <c r="P612" s="10" t="str">
        <f>IF(I612="-",'Policy Clause Build'!C$2,'Configuration Area'!I612)</f>
        <v>AR</v>
      </c>
      <c r="Q612" s="10" t="str">
        <f>IF(IF(K612="-","Yes",K612)="Yes",'Policy Clause Build'!C$3,IF(J612="-",'Policy Clause Build'!C$3,IF(ISNUMBER(SEARCH('Policy Clause Build'!C$3,'Configuration Area'!J612))=TRUE,'Policy Clause Build'!C$3,'Configuration Area'!J612)))</f>
        <v>Air</v>
      </c>
      <c r="R612" s="10" t="str">
        <f>IF(IF(M612="-","Yes",M612)="Yes",'Policy Clause Build'!C$4,IF(L612="-",'Policy Clause Build'!C$4,'Configuration Area'!L612))</f>
        <v>Dry</v>
      </c>
      <c r="S612" s="10" t="str">
        <f>IF(IF(O612="-","Yes",O612)="Yes","Yes",IF(N612='Policy Clause Build'!C$5,"Yes","No"))</f>
        <v>Yes</v>
      </c>
      <c r="T612" s="11" t="s">
        <v>17</v>
      </c>
      <c r="U612" s="11" t="s">
        <v>17</v>
      </c>
      <c r="W612" s="0" t="e">
        <f t="shared" si="18" ca="1"/>
        <v>#VALUE!</v>
      </c>
      <c r="X612" s="0" t="e">
        <f t="shared" si="19" ca="1"/>
        <v>#VALUE!</v>
      </c>
    </row>
    <row r="613">
      <c r="B613" s="18"/>
      <c r="C613" s="11"/>
      <c r="D613" s="19"/>
      <c r="E613" s="11"/>
      <c r="F613" s="42"/>
      <c r="G613" s="11" t="s">
        <v>17</v>
      </c>
      <c r="I613" s="11" t="s">
        <v>17</v>
      </c>
      <c r="J613" s="11" t="s">
        <v>17</v>
      </c>
      <c r="K613" s="11" t="s">
        <v>17</v>
      </c>
      <c r="L613" s="11" t="s">
        <v>17</v>
      </c>
      <c r="M613" s="11" t="s">
        <v>17</v>
      </c>
      <c r="N613" s="11" t="s">
        <v>17</v>
      </c>
      <c r="O613" s="11" t="s">
        <v>17</v>
      </c>
      <c r="P613" s="10" t="str">
        <f>IF(I613="-",'Policy Clause Build'!C$2,'Configuration Area'!I613)</f>
        <v>AR</v>
      </c>
      <c r="Q613" s="10" t="str">
        <f>IF(IF(K613="-","Yes",K613)="Yes",'Policy Clause Build'!C$3,IF(J613="-",'Policy Clause Build'!C$3,IF(ISNUMBER(SEARCH('Policy Clause Build'!C$3,'Configuration Area'!J613))=TRUE,'Policy Clause Build'!C$3,'Configuration Area'!J613)))</f>
        <v>Air</v>
      </c>
      <c r="R613" s="10" t="str">
        <f>IF(IF(M613="-","Yes",M613)="Yes",'Policy Clause Build'!C$4,IF(L613="-",'Policy Clause Build'!C$4,'Configuration Area'!L613))</f>
        <v>Dry</v>
      </c>
      <c r="S613" s="10" t="str">
        <f>IF(IF(O613="-","Yes",O613)="Yes","Yes",IF(N613='Policy Clause Build'!C$5,"Yes","No"))</f>
        <v>Yes</v>
      </c>
      <c r="T613" s="11" t="s">
        <v>17</v>
      </c>
      <c r="U613" s="11" t="s">
        <v>17</v>
      </c>
      <c r="W613" s="0" t="e">
        <f t="shared" si="18" ca="1"/>
        <v>#VALUE!</v>
      </c>
      <c r="X613" s="0" t="e">
        <f t="shared" si="19" ca="1"/>
        <v>#VALUE!</v>
      </c>
    </row>
    <row r="614">
      <c r="B614" s="18"/>
      <c r="C614" s="11"/>
      <c r="D614" s="19"/>
      <c r="E614" s="11"/>
      <c r="F614" s="42"/>
      <c r="G614" s="11" t="s">
        <v>17</v>
      </c>
      <c r="I614" s="11" t="s">
        <v>17</v>
      </c>
      <c r="J614" s="11" t="s">
        <v>17</v>
      </c>
      <c r="K614" s="11" t="s">
        <v>17</v>
      </c>
      <c r="L614" s="11" t="s">
        <v>17</v>
      </c>
      <c r="M614" s="11" t="s">
        <v>17</v>
      </c>
      <c r="N614" s="11" t="s">
        <v>17</v>
      </c>
      <c r="O614" s="11" t="s">
        <v>17</v>
      </c>
      <c r="P614" s="10" t="str">
        <f>IF(I614="-",'Policy Clause Build'!C$2,'Configuration Area'!I614)</f>
        <v>AR</v>
      </c>
      <c r="Q614" s="10" t="str">
        <f>IF(IF(K614="-","Yes",K614)="Yes",'Policy Clause Build'!C$3,IF(J614="-",'Policy Clause Build'!C$3,IF(ISNUMBER(SEARCH('Policy Clause Build'!C$3,'Configuration Area'!J614))=TRUE,'Policy Clause Build'!C$3,'Configuration Area'!J614)))</f>
        <v>Air</v>
      </c>
      <c r="R614" s="10" t="str">
        <f>IF(IF(M614="-","Yes",M614)="Yes",'Policy Clause Build'!C$4,IF(L614="-",'Policy Clause Build'!C$4,'Configuration Area'!L614))</f>
        <v>Dry</v>
      </c>
      <c r="S614" s="10" t="str">
        <f>IF(IF(O614="-","Yes",O614)="Yes","Yes",IF(N614='Policy Clause Build'!C$5,"Yes","No"))</f>
        <v>Yes</v>
      </c>
      <c r="T614" s="11" t="s">
        <v>17</v>
      </c>
      <c r="U614" s="11" t="s">
        <v>17</v>
      </c>
      <c r="W614" s="0" t="e">
        <f t="shared" si="18" ca="1"/>
        <v>#VALUE!</v>
      </c>
      <c r="X614" s="0" t="e">
        <f t="shared" si="19" ca="1"/>
        <v>#VALUE!</v>
      </c>
    </row>
    <row r="615">
      <c r="B615" s="18"/>
      <c r="C615" s="11"/>
      <c r="D615" s="19"/>
      <c r="E615" s="11"/>
      <c r="F615" s="42"/>
      <c r="G615" s="11" t="s">
        <v>17</v>
      </c>
      <c r="I615" s="11" t="s">
        <v>17</v>
      </c>
      <c r="J615" s="11" t="s">
        <v>17</v>
      </c>
      <c r="K615" s="11" t="s">
        <v>17</v>
      </c>
      <c r="L615" s="11" t="s">
        <v>17</v>
      </c>
      <c r="M615" s="11" t="s">
        <v>17</v>
      </c>
      <c r="N615" s="11" t="s">
        <v>17</v>
      </c>
      <c r="O615" s="11" t="s">
        <v>17</v>
      </c>
      <c r="P615" s="10" t="str">
        <f>IF(I615="-",'Policy Clause Build'!C$2,'Configuration Area'!I615)</f>
        <v>AR</v>
      </c>
      <c r="Q615" s="10" t="str">
        <f>IF(IF(K615="-","Yes",K615)="Yes",'Policy Clause Build'!C$3,IF(J615="-",'Policy Clause Build'!C$3,IF(ISNUMBER(SEARCH('Policy Clause Build'!C$3,'Configuration Area'!J615))=TRUE,'Policy Clause Build'!C$3,'Configuration Area'!J615)))</f>
        <v>Air</v>
      </c>
      <c r="R615" s="10" t="str">
        <f>IF(IF(M615="-","Yes",M615)="Yes",'Policy Clause Build'!C$4,IF(L615="-",'Policy Clause Build'!C$4,'Configuration Area'!L615))</f>
        <v>Dry</v>
      </c>
      <c r="S615" s="10" t="str">
        <f>IF(IF(O615="-","Yes",O615)="Yes","Yes",IF(N615='Policy Clause Build'!C$5,"Yes","No"))</f>
        <v>Yes</v>
      </c>
      <c r="T615" s="11" t="s">
        <v>17</v>
      </c>
      <c r="U615" s="11" t="s">
        <v>17</v>
      </c>
      <c r="W615" s="0" t="e">
        <f t="shared" si="18" ca="1"/>
        <v>#VALUE!</v>
      </c>
      <c r="X615" s="0" t="e">
        <f t="shared" si="19" ca="1"/>
        <v>#VALUE!</v>
      </c>
    </row>
    <row r="616">
      <c r="B616" s="18"/>
      <c r="C616" s="11"/>
      <c r="D616" s="19"/>
      <c r="E616" s="11"/>
      <c r="F616" s="42"/>
      <c r="G616" s="11" t="s">
        <v>17</v>
      </c>
      <c r="I616" s="11" t="s">
        <v>17</v>
      </c>
      <c r="J616" s="11" t="s">
        <v>17</v>
      </c>
      <c r="K616" s="11" t="s">
        <v>17</v>
      </c>
      <c r="L616" s="11" t="s">
        <v>17</v>
      </c>
      <c r="M616" s="11" t="s">
        <v>17</v>
      </c>
      <c r="N616" s="11" t="s">
        <v>17</v>
      </c>
      <c r="O616" s="11" t="s">
        <v>17</v>
      </c>
      <c r="P616" s="10" t="str">
        <f>IF(I616="-",'Policy Clause Build'!C$2,'Configuration Area'!I616)</f>
        <v>AR</v>
      </c>
      <c r="Q616" s="10" t="str">
        <f>IF(IF(K616="-","Yes",K616)="Yes",'Policy Clause Build'!C$3,IF(J616="-",'Policy Clause Build'!C$3,IF(ISNUMBER(SEARCH('Policy Clause Build'!C$3,'Configuration Area'!J616))=TRUE,'Policy Clause Build'!C$3,'Configuration Area'!J616)))</f>
        <v>Air</v>
      </c>
      <c r="R616" s="10" t="str">
        <f>IF(IF(M616="-","Yes",M616)="Yes",'Policy Clause Build'!C$4,IF(L616="-",'Policy Clause Build'!C$4,'Configuration Area'!L616))</f>
        <v>Dry</v>
      </c>
      <c r="S616" s="10" t="str">
        <f>IF(IF(O616="-","Yes",O616)="Yes","Yes",IF(N616='Policy Clause Build'!C$5,"Yes","No"))</f>
        <v>Yes</v>
      </c>
      <c r="T616" s="11" t="s">
        <v>17</v>
      </c>
      <c r="U616" s="11" t="s">
        <v>17</v>
      </c>
      <c r="W616" s="0" t="e">
        <f t="shared" si="18" ca="1"/>
        <v>#VALUE!</v>
      </c>
      <c r="X616" s="0" t="e">
        <f t="shared" si="19" ca="1"/>
        <v>#VALUE!</v>
      </c>
    </row>
    <row r="617">
      <c r="B617" s="18"/>
      <c r="C617" s="11"/>
      <c r="D617" s="19"/>
      <c r="E617" s="11"/>
      <c r="F617" s="42"/>
      <c r="G617" s="11" t="s">
        <v>17</v>
      </c>
      <c r="I617" s="11" t="s">
        <v>17</v>
      </c>
      <c r="J617" s="11" t="s">
        <v>17</v>
      </c>
      <c r="K617" s="11" t="s">
        <v>17</v>
      </c>
      <c r="L617" s="11" t="s">
        <v>17</v>
      </c>
      <c r="M617" s="11" t="s">
        <v>17</v>
      </c>
      <c r="N617" s="11" t="s">
        <v>17</v>
      </c>
      <c r="O617" s="11" t="s">
        <v>17</v>
      </c>
      <c r="P617" s="10" t="str">
        <f>IF(I617="-",'Policy Clause Build'!C$2,'Configuration Area'!I617)</f>
        <v>AR</v>
      </c>
      <c r="Q617" s="10" t="str">
        <f>IF(IF(K617="-","Yes",K617)="Yes",'Policy Clause Build'!C$3,IF(J617="-",'Policy Clause Build'!C$3,IF(ISNUMBER(SEARCH('Policy Clause Build'!C$3,'Configuration Area'!J617))=TRUE,'Policy Clause Build'!C$3,'Configuration Area'!J617)))</f>
        <v>Air</v>
      </c>
      <c r="R617" s="10" t="str">
        <f>IF(IF(M617="-","Yes",M617)="Yes",'Policy Clause Build'!C$4,IF(L617="-",'Policy Clause Build'!C$4,'Configuration Area'!L617))</f>
        <v>Dry</v>
      </c>
      <c r="S617" s="10" t="str">
        <f>IF(IF(O617="-","Yes",O617)="Yes","Yes",IF(N617='Policy Clause Build'!C$5,"Yes","No"))</f>
        <v>Yes</v>
      </c>
      <c r="T617" s="11" t="s">
        <v>17</v>
      </c>
      <c r="U617" s="11" t="s">
        <v>17</v>
      </c>
      <c r="W617" s="0" t="e">
        <f t="shared" si="18" ca="1"/>
        <v>#VALUE!</v>
      </c>
      <c r="X617" s="0" t="e">
        <f t="shared" si="19" ca="1"/>
        <v>#VALUE!</v>
      </c>
    </row>
    <row r="618">
      <c r="B618" s="18"/>
      <c r="C618" s="11"/>
      <c r="D618" s="19"/>
      <c r="E618" s="11"/>
      <c r="F618" s="42"/>
      <c r="G618" s="11" t="s">
        <v>17</v>
      </c>
      <c r="I618" s="11" t="s">
        <v>17</v>
      </c>
      <c r="J618" s="11" t="s">
        <v>17</v>
      </c>
      <c r="K618" s="11" t="s">
        <v>17</v>
      </c>
      <c r="L618" s="11" t="s">
        <v>17</v>
      </c>
      <c r="M618" s="11" t="s">
        <v>17</v>
      </c>
      <c r="N618" s="11" t="s">
        <v>17</v>
      </c>
      <c r="O618" s="11" t="s">
        <v>17</v>
      </c>
      <c r="P618" s="10" t="str">
        <f>IF(I618="-",'Policy Clause Build'!C$2,'Configuration Area'!I618)</f>
        <v>AR</v>
      </c>
      <c r="Q618" s="10" t="str">
        <f>IF(IF(K618="-","Yes",K618)="Yes",'Policy Clause Build'!C$3,IF(J618="-",'Policy Clause Build'!C$3,IF(ISNUMBER(SEARCH('Policy Clause Build'!C$3,'Configuration Area'!J618))=TRUE,'Policy Clause Build'!C$3,'Configuration Area'!J618)))</f>
        <v>Air</v>
      </c>
      <c r="R618" s="10" t="str">
        <f>IF(IF(M618="-","Yes",M618)="Yes",'Policy Clause Build'!C$4,IF(L618="-",'Policy Clause Build'!C$4,'Configuration Area'!L618))</f>
        <v>Dry</v>
      </c>
      <c r="S618" s="10" t="str">
        <f>IF(IF(O618="-","Yes",O618)="Yes","Yes",IF(N618='Policy Clause Build'!C$5,"Yes","No"))</f>
        <v>Yes</v>
      </c>
      <c r="T618" s="11" t="s">
        <v>17</v>
      </c>
      <c r="U618" s="11" t="s">
        <v>17</v>
      </c>
      <c r="W618" s="0" t="e">
        <f t="shared" si="18" ca="1"/>
        <v>#VALUE!</v>
      </c>
      <c r="X618" s="0" t="e">
        <f t="shared" si="19" ca="1"/>
        <v>#VALUE!</v>
      </c>
    </row>
    <row r="619">
      <c r="B619" s="18"/>
      <c r="C619" s="11"/>
      <c r="D619" s="19"/>
      <c r="E619" s="11"/>
      <c r="F619" s="42"/>
      <c r="G619" s="11" t="s">
        <v>17</v>
      </c>
      <c r="I619" s="11" t="s">
        <v>17</v>
      </c>
      <c r="J619" s="11" t="s">
        <v>17</v>
      </c>
      <c r="K619" s="11" t="s">
        <v>17</v>
      </c>
      <c r="L619" s="11" t="s">
        <v>17</v>
      </c>
      <c r="M619" s="11" t="s">
        <v>17</v>
      </c>
      <c r="N619" s="11" t="s">
        <v>17</v>
      </c>
      <c r="O619" s="11" t="s">
        <v>17</v>
      </c>
      <c r="P619" s="10" t="str">
        <f>IF(I619="-",'Policy Clause Build'!C$2,'Configuration Area'!I619)</f>
        <v>AR</v>
      </c>
      <c r="Q619" s="10" t="str">
        <f>IF(IF(K619="-","Yes",K619)="Yes",'Policy Clause Build'!C$3,IF(J619="-",'Policy Clause Build'!C$3,IF(ISNUMBER(SEARCH('Policy Clause Build'!C$3,'Configuration Area'!J619))=TRUE,'Policy Clause Build'!C$3,'Configuration Area'!J619)))</f>
        <v>Air</v>
      </c>
      <c r="R619" s="10" t="str">
        <f>IF(IF(M619="-","Yes",M619)="Yes",'Policy Clause Build'!C$4,IF(L619="-",'Policy Clause Build'!C$4,'Configuration Area'!L619))</f>
        <v>Dry</v>
      </c>
      <c r="S619" s="10" t="str">
        <f>IF(IF(O619="-","Yes",O619)="Yes","Yes",IF(N619='Policy Clause Build'!C$5,"Yes","No"))</f>
        <v>Yes</v>
      </c>
      <c r="T619" s="11" t="s">
        <v>17</v>
      </c>
      <c r="U619" s="11" t="s">
        <v>17</v>
      </c>
      <c r="W619" s="0" t="e">
        <f t="shared" si="18" ca="1"/>
        <v>#VALUE!</v>
      </c>
      <c r="X619" s="0" t="e">
        <f t="shared" si="19" ca="1"/>
        <v>#VALUE!</v>
      </c>
    </row>
    <row r="620">
      <c r="B620" s="18"/>
      <c r="C620" s="11"/>
      <c r="D620" s="19"/>
      <c r="E620" s="11"/>
      <c r="F620" s="42"/>
      <c r="G620" s="11" t="s">
        <v>17</v>
      </c>
      <c r="I620" s="11" t="s">
        <v>17</v>
      </c>
      <c r="J620" s="11" t="s">
        <v>17</v>
      </c>
      <c r="K620" s="11" t="s">
        <v>17</v>
      </c>
      <c r="L620" s="11" t="s">
        <v>17</v>
      </c>
      <c r="M620" s="11" t="s">
        <v>17</v>
      </c>
      <c r="N620" s="11" t="s">
        <v>17</v>
      </c>
      <c r="O620" s="11" t="s">
        <v>17</v>
      </c>
      <c r="P620" s="10" t="str">
        <f>IF(I620="-",'Policy Clause Build'!C$2,'Configuration Area'!I620)</f>
        <v>AR</v>
      </c>
      <c r="Q620" s="10" t="str">
        <f>IF(IF(K620="-","Yes",K620)="Yes",'Policy Clause Build'!C$3,IF(J620="-",'Policy Clause Build'!C$3,IF(ISNUMBER(SEARCH('Policy Clause Build'!C$3,'Configuration Area'!J620))=TRUE,'Policy Clause Build'!C$3,'Configuration Area'!J620)))</f>
        <v>Air</v>
      </c>
      <c r="R620" s="10" t="str">
        <f>IF(IF(M620="-","Yes",M620)="Yes",'Policy Clause Build'!C$4,IF(L620="-",'Policy Clause Build'!C$4,'Configuration Area'!L620))</f>
        <v>Dry</v>
      </c>
      <c r="S620" s="10" t="str">
        <f>IF(IF(O620="-","Yes",O620)="Yes","Yes",IF(N620='Policy Clause Build'!C$5,"Yes","No"))</f>
        <v>Yes</v>
      </c>
      <c r="T620" s="11" t="s">
        <v>17</v>
      </c>
      <c r="U620" s="11" t="s">
        <v>17</v>
      </c>
      <c r="W620" s="0" t="e">
        <f t="shared" si="18" ca="1"/>
        <v>#VALUE!</v>
      </c>
      <c r="X620" s="0" t="e">
        <f t="shared" si="19" ca="1"/>
        <v>#VALUE!</v>
      </c>
    </row>
    <row r="621">
      <c r="B621" s="18"/>
      <c r="C621" s="11"/>
      <c r="D621" s="19"/>
      <c r="E621" s="11"/>
      <c r="F621" s="42"/>
      <c r="G621" s="11" t="s">
        <v>17</v>
      </c>
      <c r="I621" s="11" t="s">
        <v>17</v>
      </c>
      <c r="J621" s="11" t="s">
        <v>17</v>
      </c>
      <c r="K621" s="11" t="s">
        <v>17</v>
      </c>
      <c r="L621" s="11" t="s">
        <v>17</v>
      </c>
      <c r="M621" s="11" t="s">
        <v>17</v>
      </c>
      <c r="N621" s="11" t="s">
        <v>17</v>
      </c>
      <c r="O621" s="11" t="s">
        <v>17</v>
      </c>
      <c r="P621" s="10" t="str">
        <f>IF(I621="-",'Policy Clause Build'!C$2,'Configuration Area'!I621)</f>
        <v>AR</v>
      </c>
      <c r="Q621" s="10" t="str">
        <f>IF(IF(K621="-","Yes",K621)="Yes",'Policy Clause Build'!C$3,IF(J621="-",'Policy Clause Build'!C$3,IF(ISNUMBER(SEARCH('Policy Clause Build'!C$3,'Configuration Area'!J621))=TRUE,'Policy Clause Build'!C$3,'Configuration Area'!J621)))</f>
        <v>Air</v>
      </c>
      <c r="R621" s="10" t="str">
        <f>IF(IF(M621="-","Yes",M621)="Yes",'Policy Clause Build'!C$4,IF(L621="-",'Policy Clause Build'!C$4,'Configuration Area'!L621))</f>
        <v>Dry</v>
      </c>
      <c r="S621" s="10" t="str">
        <f>IF(IF(O621="-","Yes",O621)="Yes","Yes",IF(N621='Policy Clause Build'!C$5,"Yes","No"))</f>
        <v>Yes</v>
      </c>
      <c r="T621" s="11" t="s">
        <v>17</v>
      </c>
      <c r="U621" s="11" t="s">
        <v>17</v>
      </c>
      <c r="W621" s="0" t="e">
        <f t="shared" si="18" ca="1"/>
        <v>#VALUE!</v>
      </c>
      <c r="X621" s="0" t="e">
        <f t="shared" si="19" ca="1"/>
        <v>#VALUE!</v>
      </c>
    </row>
    <row r="622">
      <c r="B622" s="18"/>
      <c r="C622" s="11"/>
      <c r="D622" s="19"/>
      <c r="E622" s="11"/>
      <c r="F622" s="42"/>
      <c r="G622" s="11" t="s">
        <v>17</v>
      </c>
      <c r="I622" s="11" t="s">
        <v>17</v>
      </c>
      <c r="J622" s="11" t="s">
        <v>17</v>
      </c>
      <c r="K622" s="11" t="s">
        <v>17</v>
      </c>
      <c r="L622" s="11" t="s">
        <v>17</v>
      </c>
      <c r="M622" s="11" t="s">
        <v>17</v>
      </c>
      <c r="N622" s="11" t="s">
        <v>17</v>
      </c>
      <c r="O622" s="11" t="s">
        <v>17</v>
      </c>
      <c r="P622" s="10" t="str">
        <f>IF(I622="-",'Policy Clause Build'!C$2,'Configuration Area'!I622)</f>
        <v>AR</v>
      </c>
      <c r="Q622" s="10" t="str">
        <f>IF(IF(K622="-","Yes",K622)="Yes",'Policy Clause Build'!C$3,IF(J622="-",'Policy Clause Build'!C$3,IF(ISNUMBER(SEARCH('Policy Clause Build'!C$3,'Configuration Area'!J622))=TRUE,'Policy Clause Build'!C$3,'Configuration Area'!J622)))</f>
        <v>Air</v>
      </c>
      <c r="R622" s="10" t="str">
        <f>IF(IF(M622="-","Yes",M622)="Yes",'Policy Clause Build'!C$4,IF(L622="-",'Policy Clause Build'!C$4,'Configuration Area'!L622))</f>
        <v>Dry</v>
      </c>
      <c r="S622" s="10" t="str">
        <f>IF(IF(O622="-","Yes",O622)="Yes","Yes",IF(N622='Policy Clause Build'!C$5,"Yes","No"))</f>
        <v>Yes</v>
      </c>
      <c r="T622" s="11" t="s">
        <v>17</v>
      </c>
      <c r="U622" s="11" t="s">
        <v>17</v>
      </c>
      <c r="W622" s="0" t="e">
        <f t="shared" si="18" ca="1"/>
        <v>#VALUE!</v>
      </c>
      <c r="X622" s="0" t="e">
        <f t="shared" si="19" ca="1"/>
        <v>#VALUE!</v>
      </c>
    </row>
    <row r="623">
      <c r="B623" s="18"/>
      <c r="C623" s="11"/>
      <c r="D623" s="19"/>
      <c r="E623" s="11"/>
      <c r="F623" s="42"/>
      <c r="G623" s="11" t="s">
        <v>17</v>
      </c>
      <c r="I623" s="11" t="s">
        <v>17</v>
      </c>
      <c r="J623" s="11" t="s">
        <v>17</v>
      </c>
      <c r="K623" s="11" t="s">
        <v>17</v>
      </c>
      <c r="L623" s="11" t="s">
        <v>17</v>
      </c>
      <c r="M623" s="11" t="s">
        <v>17</v>
      </c>
      <c r="N623" s="11" t="s">
        <v>17</v>
      </c>
      <c r="O623" s="11" t="s">
        <v>17</v>
      </c>
      <c r="P623" s="10" t="str">
        <f>IF(I623="-",'Policy Clause Build'!C$2,'Configuration Area'!I623)</f>
        <v>AR</v>
      </c>
      <c r="Q623" s="10" t="str">
        <f>IF(IF(K623="-","Yes",K623)="Yes",'Policy Clause Build'!C$3,IF(J623="-",'Policy Clause Build'!C$3,IF(ISNUMBER(SEARCH('Policy Clause Build'!C$3,'Configuration Area'!J623))=TRUE,'Policy Clause Build'!C$3,'Configuration Area'!J623)))</f>
        <v>Air</v>
      </c>
      <c r="R623" s="10" t="str">
        <f>IF(IF(M623="-","Yes",M623)="Yes",'Policy Clause Build'!C$4,IF(L623="-",'Policy Clause Build'!C$4,'Configuration Area'!L623))</f>
        <v>Dry</v>
      </c>
      <c r="S623" s="10" t="str">
        <f>IF(IF(O623="-","Yes",O623)="Yes","Yes",IF(N623='Policy Clause Build'!C$5,"Yes","No"))</f>
        <v>Yes</v>
      </c>
      <c r="T623" s="11" t="s">
        <v>17</v>
      </c>
      <c r="U623" s="11" t="s">
        <v>17</v>
      </c>
      <c r="W623" s="0" t="e">
        <f t="shared" si="18" ca="1"/>
        <v>#VALUE!</v>
      </c>
      <c r="X623" s="0" t="e">
        <f t="shared" si="19" ca="1"/>
        <v>#VALUE!</v>
      </c>
    </row>
    <row r="624">
      <c r="B624" s="18"/>
      <c r="C624" s="11"/>
      <c r="D624" s="19"/>
      <c r="E624" s="11"/>
      <c r="F624" s="42"/>
      <c r="G624" s="11" t="s">
        <v>17</v>
      </c>
      <c r="I624" s="11" t="s">
        <v>17</v>
      </c>
      <c r="J624" s="11" t="s">
        <v>17</v>
      </c>
      <c r="K624" s="11" t="s">
        <v>17</v>
      </c>
      <c r="L624" s="11" t="s">
        <v>17</v>
      </c>
      <c r="M624" s="11" t="s">
        <v>17</v>
      </c>
      <c r="N624" s="11" t="s">
        <v>17</v>
      </c>
      <c r="O624" s="11" t="s">
        <v>17</v>
      </c>
      <c r="P624" s="10" t="str">
        <f>IF(I624="-",'Policy Clause Build'!C$2,'Configuration Area'!I624)</f>
        <v>AR</v>
      </c>
      <c r="Q624" s="10" t="str">
        <f>IF(IF(K624="-","Yes",K624)="Yes",'Policy Clause Build'!C$3,IF(J624="-",'Policy Clause Build'!C$3,IF(ISNUMBER(SEARCH('Policy Clause Build'!C$3,'Configuration Area'!J624))=TRUE,'Policy Clause Build'!C$3,'Configuration Area'!J624)))</f>
        <v>Air</v>
      </c>
      <c r="R624" s="10" t="str">
        <f>IF(IF(M624="-","Yes",M624)="Yes",'Policy Clause Build'!C$4,IF(L624="-",'Policy Clause Build'!C$4,'Configuration Area'!L624))</f>
        <v>Dry</v>
      </c>
      <c r="S624" s="10" t="str">
        <f>IF(IF(O624="-","Yes",O624)="Yes","Yes",IF(N624='Policy Clause Build'!C$5,"Yes","No"))</f>
        <v>Yes</v>
      </c>
      <c r="T624" s="11" t="s">
        <v>17</v>
      </c>
      <c r="U624" s="11" t="s">
        <v>17</v>
      </c>
      <c r="W624" s="0" t="e">
        <f t="shared" si="18" ca="1"/>
        <v>#VALUE!</v>
      </c>
      <c r="X624" s="0" t="e">
        <f t="shared" si="19" ca="1"/>
        <v>#VALUE!</v>
      </c>
    </row>
    <row r="625">
      <c r="B625" s="18"/>
      <c r="C625" s="11"/>
      <c r="D625" s="19"/>
      <c r="E625" s="11"/>
      <c r="F625" s="42"/>
      <c r="G625" s="11" t="s">
        <v>17</v>
      </c>
      <c r="I625" s="11" t="s">
        <v>17</v>
      </c>
      <c r="J625" s="11" t="s">
        <v>17</v>
      </c>
      <c r="K625" s="11" t="s">
        <v>17</v>
      </c>
      <c r="L625" s="11" t="s">
        <v>17</v>
      </c>
      <c r="M625" s="11" t="s">
        <v>17</v>
      </c>
      <c r="N625" s="11" t="s">
        <v>17</v>
      </c>
      <c r="O625" s="11" t="s">
        <v>17</v>
      </c>
      <c r="P625" s="10" t="str">
        <f>IF(I625="-",'Policy Clause Build'!C$2,'Configuration Area'!I625)</f>
        <v>AR</v>
      </c>
      <c r="Q625" s="10" t="str">
        <f>IF(IF(K625="-","Yes",K625)="Yes",'Policy Clause Build'!C$3,IF(J625="-",'Policy Clause Build'!C$3,IF(ISNUMBER(SEARCH('Policy Clause Build'!C$3,'Configuration Area'!J625))=TRUE,'Policy Clause Build'!C$3,'Configuration Area'!J625)))</f>
        <v>Air</v>
      </c>
      <c r="R625" s="10" t="str">
        <f>IF(IF(M625="-","Yes",M625)="Yes",'Policy Clause Build'!C$4,IF(L625="-",'Policy Clause Build'!C$4,'Configuration Area'!L625))</f>
        <v>Dry</v>
      </c>
      <c r="S625" s="10" t="str">
        <f>IF(IF(O625="-","Yes",O625)="Yes","Yes",IF(N625='Policy Clause Build'!C$5,"Yes","No"))</f>
        <v>Yes</v>
      </c>
      <c r="T625" s="11" t="s">
        <v>17</v>
      </c>
      <c r="U625" s="11" t="s">
        <v>17</v>
      </c>
      <c r="W625" s="0" t="e">
        <f t="shared" si="18" ca="1"/>
        <v>#VALUE!</v>
      </c>
      <c r="X625" s="0" t="e">
        <f t="shared" si="19" ca="1"/>
        <v>#VALUE!</v>
      </c>
    </row>
    <row r="626">
      <c r="B626" s="18"/>
      <c r="C626" s="11"/>
      <c r="D626" s="19"/>
      <c r="E626" s="11"/>
      <c r="F626" s="42"/>
      <c r="G626" s="11" t="s">
        <v>17</v>
      </c>
      <c r="I626" s="11" t="s">
        <v>17</v>
      </c>
      <c r="J626" s="11" t="s">
        <v>17</v>
      </c>
      <c r="K626" s="11" t="s">
        <v>17</v>
      </c>
      <c r="L626" s="11" t="s">
        <v>17</v>
      </c>
      <c r="M626" s="11" t="s">
        <v>17</v>
      </c>
      <c r="N626" s="11" t="s">
        <v>17</v>
      </c>
      <c r="O626" s="11" t="s">
        <v>17</v>
      </c>
      <c r="P626" s="10" t="str">
        <f>IF(I626="-",'Policy Clause Build'!C$2,'Configuration Area'!I626)</f>
        <v>AR</v>
      </c>
      <c r="Q626" s="10" t="str">
        <f>IF(IF(K626="-","Yes",K626)="Yes",'Policy Clause Build'!C$3,IF(J626="-",'Policy Clause Build'!C$3,IF(ISNUMBER(SEARCH('Policy Clause Build'!C$3,'Configuration Area'!J626))=TRUE,'Policy Clause Build'!C$3,'Configuration Area'!J626)))</f>
        <v>Air</v>
      </c>
      <c r="R626" s="10" t="str">
        <f>IF(IF(M626="-","Yes",M626)="Yes",'Policy Clause Build'!C$4,IF(L626="-",'Policy Clause Build'!C$4,'Configuration Area'!L626))</f>
        <v>Dry</v>
      </c>
      <c r="S626" s="10" t="str">
        <f>IF(IF(O626="-","Yes",O626)="Yes","Yes",IF(N626='Policy Clause Build'!C$5,"Yes","No"))</f>
        <v>Yes</v>
      </c>
      <c r="T626" s="11" t="s">
        <v>17</v>
      </c>
      <c r="U626" s="11" t="s">
        <v>17</v>
      </c>
      <c r="W626" s="0" t="e">
        <f t="shared" si="18" ca="1"/>
        <v>#VALUE!</v>
      </c>
      <c r="X626" s="0" t="e">
        <f t="shared" si="19" ca="1"/>
        <v>#VALUE!</v>
      </c>
    </row>
    <row r="627">
      <c r="B627" s="18"/>
      <c r="C627" s="11"/>
      <c r="D627" s="19"/>
      <c r="E627" s="11"/>
      <c r="F627" s="42"/>
      <c r="G627" s="11" t="s">
        <v>17</v>
      </c>
      <c r="I627" s="11" t="s">
        <v>17</v>
      </c>
      <c r="J627" s="11" t="s">
        <v>17</v>
      </c>
      <c r="K627" s="11" t="s">
        <v>17</v>
      </c>
      <c r="L627" s="11" t="s">
        <v>17</v>
      </c>
      <c r="M627" s="11" t="s">
        <v>17</v>
      </c>
      <c r="N627" s="11" t="s">
        <v>17</v>
      </c>
      <c r="O627" s="11" t="s">
        <v>17</v>
      </c>
      <c r="P627" s="10" t="str">
        <f>IF(I627="-",'Policy Clause Build'!C$2,'Configuration Area'!I627)</f>
        <v>AR</v>
      </c>
      <c r="Q627" s="10" t="str">
        <f>IF(IF(K627="-","Yes",K627)="Yes",'Policy Clause Build'!C$3,IF(J627="-",'Policy Clause Build'!C$3,IF(ISNUMBER(SEARCH('Policy Clause Build'!C$3,'Configuration Area'!J627))=TRUE,'Policy Clause Build'!C$3,'Configuration Area'!J627)))</f>
        <v>Air</v>
      </c>
      <c r="R627" s="10" t="str">
        <f>IF(IF(M627="-","Yes",M627)="Yes",'Policy Clause Build'!C$4,IF(L627="-",'Policy Clause Build'!C$4,'Configuration Area'!L627))</f>
        <v>Dry</v>
      </c>
      <c r="S627" s="10" t="str">
        <f>IF(IF(O627="-","Yes",O627)="Yes","Yes",IF(N627='Policy Clause Build'!C$5,"Yes","No"))</f>
        <v>Yes</v>
      </c>
      <c r="T627" s="11" t="s">
        <v>17</v>
      </c>
      <c r="U627" s="11" t="s">
        <v>17</v>
      </c>
      <c r="W627" s="0" t="e">
        <f t="shared" si="18" ca="1"/>
        <v>#VALUE!</v>
      </c>
      <c r="X627" s="0" t="e">
        <f t="shared" si="19" ca="1"/>
        <v>#VALUE!</v>
      </c>
    </row>
    <row r="628">
      <c r="B628" s="18"/>
      <c r="C628" s="11"/>
      <c r="D628" s="19"/>
      <c r="E628" s="11"/>
      <c r="F628" s="42"/>
      <c r="G628" s="11" t="s">
        <v>17</v>
      </c>
      <c r="I628" s="11" t="s">
        <v>17</v>
      </c>
      <c r="J628" s="11" t="s">
        <v>17</v>
      </c>
      <c r="K628" s="11" t="s">
        <v>17</v>
      </c>
      <c r="L628" s="11" t="s">
        <v>17</v>
      </c>
      <c r="M628" s="11" t="s">
        <v>17</v>
      </c>
      <c r="N628" s="11" t="s">
        <v>17</v>
      </c>
      <c r="O628" s="11" t="s">
        <v>17</v>
      </c>
      <c r="P628" s="10" t="str">
        <f>IF(I628="-",'Policy Clause Build'!C$2,'Configuration Area'!I628)</f>
        <v>AR</v>
      </c>
      <c r="Q628" s="10" t="str">
        <f>IF(IF(K628="-","Yes",K628)="Yes",'Policy Clause Build'!C$3,IF(J628="-",'Policy Clause Build'!C$3,IF(ISNUMBER(SEARCH('Policy Clause Build'!C$3,'Configuration Area'!J628))=TRUE,'Policy Clause Build'!C$3,'Configuration Area'!J628)))</f>
        <v>Air</v>
      </c>
      <c r="R628" s="10" t="str">
        <f>IF(IF(M628="-","Yes",M628)="Yes",'Policy Clause Build'!C$4,IF(L628="-",'Policy Clause Build'!C$4,'Configuration Area'!L628))</f>
        <v>Dry</v>
      </c>
      <c r="S628" s="10" t="str">
        <f>IF(IF(O628="-","Yes",O628)="Yes","Yes",IF(N628='Policy Clause Build'!C$5,"Yes","No"))</f>
        <v>Yes</v>
      </c>
      <c r="T628" s="11" t="s">
        <v>17</v>
      </c>
      <c r="U628" s="11" t="s">
        <v>17</v>
      </c>
      <c r="W628" s="0" t="e">
        <f t="shared" si="18" ca="1"/>
        <v>#VALUE!</v>
      </c>
      <c r="X628" s="0" t="e">
        <f t="shared" si="19" ca="1"/>
        <v>#VALUE!</v>
      </c>
    </row>
    <row r="629">
      <c r="B629" s="18"/>
      <c r="C629" s="11"/>
      <c r="D629" s="19"/>
      <c r="E629" s="11"/>
      <c r="F629" s="42"/>
      <c r="G629" s="11" t="s">
        <v>17</v>
      </c>
      <c r="I629" s="11" t="s">
        <v>17</v>
      </c>
      <c r="J629" s="11" t="s">
        <v>17</v>
      </c>
      <c r="K629" s="11" t="s">
        <v>17</v>
      </c>
      <c r="L629" s="11" t="s">
        <v>17</v>
      </c>
      <c r="M629" s="11" t="s">
        <v>17</v>
      </c>
      <c r="N629" s="11" t="s">
        <v>17</v>
      </c>
      <c r="O629" s="11" t="s">
        <v>17</v>
      </c>
      <c r="P629" s="10" t="str">
        <f>IF(I629="-",'Policy Clause Build'!C$2,'Configuration Area'!I629)</f>
        <v>AR</v>
      </c>
      <c r="Q629" s="10" t="str">
        <f>IF(IF(K629="-","Yes",K629)="Yes",'Policy Clause Build'!C$3,IF(J629="-",'Policy Clause Build'!C$3,IF(ISNUMBER(SEARCH('Policy Clause Build'!C$3,'Configuration Area'!J629))=TRUE,'Policy Clause Build'!C$3,'Configuration Area'!J629)))</f>
        <v>Air</v>
      </c>
      <c r="R629" s="10" t="str">
        <f>IF(IF(M629="-","Yes",M629)="Yes",'Policy Clause Build'!C$4,IF(L629="-",'Policy Clause Build'!C$4,'Configuration Area'!L629))</f>
        <v>Dry</v>
      </c>
      <c r="S629" s="10" t="str">
        <f>IF(IF(O629="-","Yes",O629)="Yes","Yes",IF(N629='Policy Clause Build'!C$5,"Yes","No"))</f>
        <v>Yes</v>
      </c>
      <c r="T629" s="11" t="s">
        <v>17</v>
      </c>
      <c r="U629" s="11" t="s">
        <v>17</v>
      </c>
      <c r="W629" s="0" t="e">
        <f t="shared" si="18" ca="1"/>
        <v>#VALUE!</v>
      </c>
      <c r="X629" s="0" t="e">
        <f t="shared" si="19" ca="1"/>
        <v>#VALUE!</v>
      </c>
    </row>
    <row r="630">
      <c r="B630" s="18"/>
      <c r="C630" s="11"/>
      <c r="D630" s="19"/>
      <c r="E630" s="11"/>
      <c r="F630" s="42"/>
      <c r="G630" s="11" t="s">
        <v>17</v>
      </c>
      <c r="I630" s="11" t="s">
        <v>17</v>
      </c>
      <c r="J630" s="11" t="s">
        <v>17</v>
      </c>
      <c r="K630" s="11" t="s">
        <v>17</v>
      </c>
      <c r="L630" s="11" t="s">
        <v>17</v>
      </c>
      <c r="M630" s="11" t="s">
        <v>17</v>
      </c>
      <c r="N630" s="11" t="s">
        <v>17</v>
      </c>
      <c r="O630" s="11" t="s">
        <v>17</v>
      </c>
      <c r="P630" s="10" t="str">
        <f>IF(I630="-",'Policy Clause Build'!C$2,'Configuration Area'!I630)</f>
        <v>AR</v>
      </c>
      <c r="Q630" s="10" t="str">
        <f>IF(IF(K630="-","Yes",K630)="Yes",'Policy Clause Build'!C$3,IF(J630="-",'Policy Clause Build'!C$3,IF(ISNUMBER(SEARCH('Policy Clause Build'!C$3,'Configuration Area'!J630))=TRUE,'Policy Clause Build'!C$3,'Configuration Area'!J630)))</f>
        <v>Air</v>
      </c>
      <c r="R630" s="10" t="str">
        <f>IF(IF(M630="-","Yes",M630)="Yes",'Policy Clause Build'!C$4,IF(L630="-",'Policy Clause Build'!C$4,'Configuration Area'!L630))</f>
        <v>Dry</v>
      </c>
      <c r="S630" s="10" t="str">
        <f>IF(IF(O630="-","Yes",O630)="Yes","Yes",IF(N630='Policy Clause Build'!C$5,"Yes","No"))</f>
        <v>Yes</v>
      </c>
      <c r="T630" s="11" t="s">
        <v>17</v>
      </c>
      <c r="U630" s="11" t="s">
        <v>17</v>
      </c>
      <c r="W630" s="0" t="e">
        <f t="shared" si="18" ca="1"/>
        <v>#VALUE!</v>
      </c>
      <c r="X630" s="0" t="e">
        <f t="shared" si="19" ca="1"/>
        <v>#VALUE!</v>
      </c>
    </row>
    <row r="631">
      <c r="B631" s="18"/>
      <c r="C631" s="11"/>
      <c r="D631" s="19"/>
      <c r="E631" s="11"/>
      <c r="F631" s="42"/>
      <c r="G631" s="11" t="s">
        <v>17</v>
      </c>
      <c r="I631" s="11" t="s">
        <v>17</v>
      </c>
      <c r="J631" s="11" t="s">
        <v>17</v>
      </c>
      <c r="K631" s="11" t="s">
        <v>17</v>
      </c>
      <c r="L631" s="11" t="s">
        <v>17</v>
      </c>
      <c r="M631" s="11" t="s">
        <v>17</v>
      </c>
      <c r="N631" s="11" t="s">
        <v>17</v>
      </c>
      <c r="O631" s="11" t="s">
        <v>17</v>
      </c>
      <c r="P631" s="10" t="str">
        <f>IF(I631="-",'Policy Clause Build'!C$2,'Configuration Area'!I631)</f>
        <v>AR</v>
      </c>
      <c r="Q631" s="10" t="str">
        <f>IF(IF(K631="-","Yes",K631)="Yes",'Policy Clause Build'!C$3,IF(J631="-",'Policy Clause Build'!C$3,IF(ISNUMBER(SEARCH('Policy Clause Build'!C$3,'Configuration Area'!J631))=TRUE,'Policy Clause Build'!C$3,'Configuration Area'!J631)))</f>
        <v>Air</v>
      </c>
      <c r="R631" s="10" t="str">
        <f>IF(IF(M631="-","Yes",M631)="Yes",'Policy Clause Build'!C$4,IF(L631="-",'Policy Clause Build'!C$4,'Configuration Area'!L631))</f>
        <v>Dry</v>
      </c>
      <c r="S631" s="10" t="str">
        <f>IF(IF(O631="-","Yes",O631)="Yes","Yes",IF(N631='Policy Clause Build'!C$5,"Yes","No"))</f>
        <v>Yes</v>
      </c>
      <c r="T631" s="11" t="s">
        <v>17</v>
      </c>
      <c r="U631" s="11" t="s">
        <v>17</v>
      </c>
      <c r="W631" s="0" t="e">
        <f t="shared" si="18" ca="1"/>
        <v>#VALUE!</v>
      </c>
      <c r="X631" s="0" t="e">
        <f t="shared" si="19" ca="1"/>
        <v>#VALUE!</v>
      </c>
    </row>
    <row r="632">
      <c r="B632" s="18"/>
      <c r="C632" s="11"/>
      <c r="D632" s="19"/>
      <c r="E632" s="11"/>
      <c r="F632" s="42"/>
      <c r="G632" s="11" t="s">
        <v>17</v>
      </c>
      <c r="I632" s="11" t="s">
        <v>17</v>
      </c>
      <c r="J632" s="11" t="s">
        <v>17</v>
      </c>
      <c r="K632" s="11" t="s">
        <v>17</v>
      </c>
      <c r="L632" s="11" t="s">
        <v>17</v>
      </c>
      <c r="M632" s="11" t="s">
        <v>17</v>
      </c>
      <c r="N632" s="11" t="s">
        <v>17</v>
      </c>
      <c r="O632" s="11" t="s">
        <v>17</v>
      </c>
      <c r="P632" s="10" t="str">
        <f>IF(I632="-",'Policy Clause Build'!C$2,'Configuration Area'!I632)</f>
        <v>AR</v>
      </c>
      <c r="Q632" s="10" t="str">
        <f>IF(IF(K632="-","Yes",K632)="Yes",'Policy Clause Build'!C$3,IF(J632="-",'Policy Clause Build'!C$3,IF(ISNUMBER(SEARCH('Policy Clause Build'!C$3,'Configuration Area'!J632))=TRUE,'Policy Clause Build'!C$3,'Configuration Area'!J632)))</f>
        <v>Air</v>
      </c>
      <c r="R632" s="10" t="str">
        <f>IF(IF(M632="-","Yes",M632)="Yes",'Policy Clause Build'!C$4,IF(L632="-",'Policy Clause Build'!C$4,'Configuration Area'!L632))</f>
        <v>Dry</v>
      </c>
      <c r="S632" s="10" t="str">
        <f>IF(IF(O632="-","Yes",O632)="Yes","Yes",IF(N632='Policy Clause Build'!C$5,"Yes","No"))</f>
        <v>Yes</v>
      </c>
      <c r="T632" s="11" t="s">
        <v>17</v>
      </c>
      <c r="U632" s="11" t="s">
        <v>17</v>
      </c>
      <c r="W632" s="0" t="e">
        <f t="shared" si="18" ca="1"/>
        <v>#VALUE!</v>
      </c>
      <c r="X632" s="0" t="e">
        <f t="shared" si="19" ca="1"/>
        <v>#VALUE!</v>
      </c>
    </row>
    <row r="633">
      <c r="B633" s="18"/>
      <c r="C633" s="11"/>
      <c r="D633" s="19"/>
      <c r="E633" s="11"/>
      <c r="F633" s="42"/>
      <c r="G633" s="11" t="s">
        <v>17</v>
      </c>
      <c r="I633" s="11" t="s">
        <v>17</v>
      </c>
      <c r="J633" s="11" t="s">
        <v>17</v>
      </c>
      <c r="K633" s="11" t="s">
        <v>17</v>
      </c>
      <c r="L633" s="11" t="s">
        <v>17</v>
      </c>
      <c r="M633" s="11" t="s">
        <v>17</v>
      </c>
      <c r="N633" s="11" t="s">
        <v>17</v>
      </c>
      <c r="O633" s="11" t="s">
        <v>17</v>
      </c>
      <c r="P633" s="10" t="str">
        <f>IF(I633="-",'Policy Clause Build'!C$2,'Configuration Area'!I633)</f>
        <v>AR</v>
      </c>
      <c r="Q633" s="10" t="str">
        <f>IF(IF(K633="-","Yes",K633)="Yes",'Policy Clause Build'!C$3,IF(J633="-",'Policy Clause Build'!C$3,IF(ISNUMBER(SEARCH('Policy Clause Build'!C$3,'Configuration Area'!J633))=TRUE,'Policy Clause Build'!C$3,'Configuration Area'!J633)))</f>
        <v>Air</v>
      </c>
      <c r="R633" s="10" t="str">
        <f>IF(IF(M633="-","Yes",M633)="Yes",'Policy Clause Build'!C$4,IF(L633="-",'Policy Clause Build'!C$4,'Configuration Area'!L633))</f>
        <v>Dry</v>
      </c>
      <c r="S633" s="10" t="str">
        <f>IF(IF(O633="-","Yes",O633)="Yes","Yes",IF(N633='Policy Clause Build'!C$5,"Yes","No"))</f>
        <v>Yes</v>
      </c>
      <c r="T633" s="11" t="s">
        <v>17</v>
      </c>
      <c r="U633" s="11" t="s">
        <v>17</v>
      </c>
      <c r="W633" s="0" t="e">
        <f t="shared" si="18" ca="1"/>
        <v>#VALUE!</v>
      </c>
      <c r="X633" s="0" t="e">
        <f t="shared" si="19" ca="1"/>
        <v>#VALUE!</v>
      </c>
    </row>
    <row r="634">
      <c r="B634" s="18"/>
      <c r="C634" s="11"/>
      <c r="D634" s="19"/>
      <c r="E634" s="11"/>
      <c r="F634" s="42"/>
      <c r="G634" s="11" t="s">
        <v>17</v>
      </c>
      <c r="I634" s="11" t="s">
        <v>17</v>
      </c>
      <c r="J634" s="11" t="s">
        <v>17</v>
      </c>
      <c r="K634" s="11" t="s">
        <v>17</v>
      </c>
      <c r="L634" s="11" t="s">
        <v>17</v>
      </c>
      <c r="M634" s="11" t="s">
        <v>17</v>
      </c>
      <c r="N634" s="11" t="s">
        <v>17</v>
      </c>
      <c r="O634" s="11" t="s">
        <v>17</v>
      </c>
      <c r="P634" s="10" t="str">
        <f>IF(I634="-",'Policy Clause Build'!C$2,'Configuration Area'!I634)</f>
        <v>AR</v>
      </c>
      <c r="Q634" s="10" t="str">
        <f>IF(IF(K634="-","Yes",K634)="Yes",'Policy Clause Build'!C$3,IF(J634="-",'Policy Clause Build'!C$3,IF(ISNUMBER(SEARCH('Policy Clause Build'!C$3,'Configuration Area'!J634))=TRUE,'Policy Clause Build'!C$3,'Configuration Area'!J634)))</f>
        <v>Air</v>
      </c>
      <c r="R634" s="10" t="str">
        <f>IF(IF(M634="-","Yes",M634)="Yes",'Policy Clause Build'!C$4,IF(L634="-",'Policy Clause Build'!C$4,'Configuration Area'!L634))</f>
        <v>Dry</v>
      </c>
      <c r="S634" s="10" t="str">
        <f>IF(IF(O634="-","Yes",O634)="Yes","Yes",IF(N634='Policy Clause Build'!C$5,"Yes","No"))</f>
        <v>Yes</v>
      </c>
      <c r="T634" s="11" t="s">
        <v>17</v>
      </c>
      <c r="U634" s="11" t="s">
        <v>17</v>
      </c>
      <c r="W634" s="0" t="e">
        <f t="shared" si="18" ca="1"/>
        <v>#VALUE!</v>
      </c>
      <c r="X634" s="0" t="e">
        <f t="shared" si="19" ca="1"/>
        <v>#VALUE!</v>
      </c>
    </row>
    <row r="635">
      <c r="B635" s="18"/>
      <c r="C635" s="11"/>
      <c r="D635" s="19"/>
      <c r="E635" s="11"/>
      <c r="F635" s="42"/>
      <c r="G635" s="11" t="s">
        <v>17</v>
      </c>
      <c r="I635" s="11" t="s">
        <v>17</v>
      </c>
      <c r="J635" s="11" t="s">
        <v>17</v>
      </c>
      <c r="K635" s="11" t="s">
        <v>17</v>
      </c>
      <c r="L635" s="11" t="s">
        <v>17</v>
      </c>
      <c r="M635" s="11" t="s">
        <v>17</v>
      </c>
      <c r="N635" s="11" t="s">
        <v>17</v>
      </c>
      <c r="O635" s="11" t="s">
        <v>17</v>
      </c>
      <c r="P635" s="10" t="str">
        <f>IF(I635="-",'Policy Clause Build'!C$2,'Configuration Area'!I635)</f>
        <v>AR</v>
      </c>
      <c r="Q635" s="10" t="str">
        <f>IF(IF(K635="-","Yes",K635)="Yes",'Policy Clause Build'!C$3,IF(J635="-",'Policy Clause Build'!C$3,IF(ISNUMBER(SEARCH('Policy Clause Build'!C$3,'Configuration Area'!J635))=TRUE,'Policy Clause Build'!C$3,'Configuration Area'!J635)))</f>
        <v>Air</v>
      </c>
      <c r="R635" s="10" t="str">
        <f>IF(IF(M635="-","Yes",M635)="Yes",'Policy Clause Build'!C$4,IF(L635="-",'Policy Clause Build'!C$4,'Configuration Area'!L635))</f>
        <v>Dry</v>
      </c>
      <c r="S635" s="10" t="str">
        <f>IF(IF(O635="-","Yes",O635)="Yes","Yes",IF(N635='Policy Clause Build'!C$5,"Yes","No"))</f>
        <v>Yes</v>
      </c>
      <c r="T635" s="11" t="s">
        <v>17</v>
      </c>
      <c r="U635" s="11" t="s">
        <v>17</v>
      </c>
      <c r="W635" s="0" t="e">
        <f t="shared" si="18" ca="1"/>
        <v>#VALUE!</v>
      </c>
      <c r="X635" s="0" t="e">
        <f t="shared" si="19" ca="1"/>
        <v>#VALUE!</v>
      </c>
    </row>
    <row r="636">
      <c r="B636" s="18"/>
      <c r="C636" s="11"/>
      <c r="D636" s="19"/>
      <c r="E636" s="11"/>
      <c r="F636" s="42"/>
      <c r="G636" s="11" t="s">
        <v>17</v>
      </c>
      <c r="I636" s="11" t="s">
        <v>17</v>
      </c>
      <c r="J636" s="11" t="s">
        <v>17</v>
      </c>
      <c r="K636" s="11" t="s">
        <v>17</v>
      </c>
      <c r="L636" s="11" t="s">
        <v>17</v>
      </c>
      <c r="M636" s="11" t="s">
        <v>17</v>
      </c>
      <c r="N636" s="11" t="s">
        <v>17</v>
      </c>
      <c r="O636" s="11" t="s">
        <v>17</v>
      </c>
      <c r="P636" s="10" t="str">
        <f>IF(I636="-",'Policy Clause Build'!C$2,'Configuration Area'!I636)</f>
        <v>AR</v>
      </c>
      <c r="Q636" s="10" t="str">
        <f>IF(IF(K636="-","Yes",K636)="Yes",'Policy Clause Build'!C$3,IF(J636="-",'Policy Clause Build'!C$3,IF(ISNUMBER(SEARCH('Policy Clause Build'!C$3,'Configuration Area'!J636))=TRUE,'Policy Clause Build'!C$3,'Configuration Area'!J636)))</f>
        <v>Air</v>
      </c>
      <c r="R636" s="10" t="str">
        <f>IF(IF(M636="-","Yes",M636)="Yes",'Policy Clause Build'!C$4,IF(L636="-",'Policy Clause Build'!C$4,'Configuration Area'!L636))</f>
        <v>Dry</v>
      </c>
      <c r="S636" s="10" t="str">
        <f>IF(IF(O636="-","Yes",O636)="Yes","Yes",IF(N636='Policy Clause Build'!C$5,"Yes","No"))</f>
        <v>Yes</v>
      </c>
      <c r="T636" s="11" t="s">
        <v>17</v>
      </c>
      <c r="U636" s="11" t="s">
        <v>17</v>
      </c>
      <c r="W636" s="0" t="e">
        <f t="shared" si="18" ca="1"/>
        <v>#VALUE!</v>
      </c>
      <c r="X636" s="0" t="e">
        <f t="shared" si="19" ca="1"/>
        <v>#VALUE!</v>
      </c>
    </row>
    <row r="637">
      <c r="B637" s="18"/>
      <c r="C637" s="11"/>
      <c r="D637" s="19"/>
      <c r="E637" s="11"/>
      <c r="F637" s="42"/>
      <c r="G637" s="11" t="s">
        <v>17</v>
      </c>
      <c r="I637" s="11" t="s">
        <v>17</v>
      </c>
      <c r="J637" s="11" t="s">
        <v>17</v>
      </c>
      <c r="K637" s="11" t="s">
        <v>17</v>
      </c>
      <c r="L637" s="11" t="s">
        <v>17</v>
      </c>
      <c r="M637" s="11" t="s">
        <v>17</v>
      </c>
      <c r="N637" s="11" t="s">
        <v>17</v>
      </c>
      <c r="O637" s="11" t="s">
        <v>17</v>
      </c>
      <c r="P637" s="10" t="str">
        <f>IF(I637="-",'Policy Clause Build'!C$2,'Configuration Area'!I637)</f>
        <v>AR</v>
      </c>
      <c r="Q637" s="10" t="str">
        <f>IF(IF(K637="-","Yes",K637)="Yes",'Policy Clause Build'!C$3,IF(J637="-",'Policy Clause Build'!C$3,IF(ISNUMBER(SEARCH('Policy Clause Build'!C$3,'Configuration Area'!J637))=TRUE,'Policy Clause Build'!C$3,'Configuration Area'!J637)))</f>
        <v>Air</v>
      </c>
      <c r="R637" s="10" t="str">
        <f>IF(IF(M637="-","Yes",M637)="Yes",'Policy Clause Build'!C$4,IF(L637="-",'Policy Clause Build'!C$4,'Configuration Area'!L637))</f>
        <v>Dry</v>
      </c>
      <c r="S637" s="10" t="str">
        <f>IF(IF(O637="-","Yes",O637)="Yes","Yes",IF(N637='Policy Clause Build'!C$5,"Yes","No"))</f>
        <v>Yes</v>
      </c>
      <c r="T637" s="11" t="s">
        <v>17</v>
      </c>
      <c r="U637" s="11" t="s">
        <v>17</v>
      </c>
      <c r="W637" s="0" t="e">
        <f t="shared" si="18" ca="1"/>
        <v>#VALUE!</v>
      </c>
      <c r="X637" s="0" t="e">
        <f t="shared" si="19" ca="1"/>
        <v>#VALUE!</v>
      </c>
    </row>
    <row r="638">
      <c r="B638" s="18"/>
      <c r="C638" s="11"/>
      <c r="D638" s="19"/>
      <c r="E638" s="11"/>
      <c r="F638" s="42"/>
      <c r="G638" s="11" t="s">
        <v>17</v>
      </c>
      <c r="I638" s="11" t="s">
        <v>17</v>
      </c>
      <c r="J638" s="11" t="s">
        <v>17</v>
      </c>
      <c r="K638" s="11" t="s">
        <v>17</v>
      </c>
      <c r="L638" s="11" t="s">
        <v>17</v>
      </c>
      <c r="M638" s="11" t="s">
        <v>17</v>
      </c>
      <c r="N638" s="11" t="s">
        <v>17</v>
      </c>
      <c r="O638" s="11" t="s">
        <v>17</v>
      </c>
      <c r="P638" s="10" t="str">
        <f>IF(I638="-",'Policy Clause Build'!C$2,'Configuration Area'!I638)</f>
        <v>AR</v>
      </c>
      <c r="Q638" s="10" t="str">
        <f>IF(IF(K638="-","Yes",K638)="Yes",'Policy Clause Build'!C$3,IF(J638="-",'Policy Clause Build'!C$3,IF(ISNUMBER(SEARCH('Policy Clause Build'!C$3,'Configuration Area'!J638))=TRUE,'Policy Clause Build'!C$3,'Configuration Area'!J638)))</f>
        <v>Air</v>
      </c>
      <c r="R638" s="10" t="str">
        <f>IF(IF(M638="-","Yes",M638)="Yes",'Policy Clause Build'!C$4,IF(L638="-",'Policy Clause Build'!C$4,'Configuration Area'!L638))</f>
        <v>Dry</v>
      </c>
      <c r="S638" s="10" t="str">
        <f>IF(IF(O638="-","Yes",O638)="Yes","Yes",IF(N638='Policy Clause Build'!C$5,"Yes","No"))</f>
        <v>Yes</v>
      </c>
      <c r="T638" s="11" t="s">
        <v>17</v>
      </c>
      <c r="U638" s="11" t="s">
        <v>17</v>
      </c>
      <c r="W638" s="0" t="e">
        <f t="shared" si="18" ca="1"/>
        <v>#VALUE!</v>
      </c>
      <c r="X638" s="0" t="e">
        <f t="shared" si="19" ca="1"/>
        <v>#VALUE!</v>
      </c>
    </row>
    <row r="639">
      <c r="B639" s="18"/>
      <c r="C639" s="11"/>
      <c r="D639" s="19"/>
      <c r="E639" s="11"/>
      <c r="F639" s="42"/>
      <c r="G639" s="11" t="s">
        <v>17</v>
      </c>
      <c r="I639" s="11" t="s">
        <v>17</v>
      </c>
      <c r="J639" s="11" t="s">
        <v>17</v>
      </c>
      <c r="K639" s="11" t="s">
        <v>17</v>
      </c>
      <c r="L639" s="11" t="s">
        <v>17</v>
      </c>
      <c r="M639" s="11" t="s">
        <v>17</v>
      </c>
      <c r="N639" s="11" t="s">
        <v>17</v>
      </c>
      <c r="O639" s="11" t="s">
        <v>17</v>
      </c>
      <c r="P639" s="10" t="str">
        <f>IF(I639="-",'Policy Clause Build'!C$2,'Configuration Area'!I639)</f>
        <v>AR</v>
      </c>
      <c r="Q639" s="10" t="str">
        <f>IF(IF(K639="-","Yes",K639)="Yes",'Policy Clause Build'!C$3,IF(J639="-",'Policy Clause Build'!C$3,IF(ISNUMBER(SEARCH('Policy Clause Build'!C$3,'Configuration Area'!J639))=TRUE,'Policy Clause Build'!C$3,'Configuration Area'!J639)))</f>
        <v>Air</v>
      </c>
      <c r="R639" s="10" t="str">
        <f>IF(IF(M639="-","Yes",M639)="Yes",'Policy Clause Build'!C$4,IF(L639="-",'Policy Clause Build'!C$4,'Configuration Area'!L639))</f>
        <v>Dry</v>
      </c>
      <c r="S639" s="10" t="str">
        <f>IF(IF(O639="-","Yes",O639)="Yes","Yes",IF(N639='Policy Clause Build'!C$5,"Yes","No"))</f>
        <v>Yes</v>
      </c>
      <c r="T639" s="11" t="s">
        <v>17</v>
      </c>
      <c r="U639" s="11" t="s">
        <v>17</v>
      </c>
      <c r="W639" s="0" t="e">
        <f t="shared" si="18" ca="1"/>
        <v>#VALUE!</v>
      </c>
      <c r="X639" s="0" t="e">
        <f t="shared" si="19" ca="1"/>
        <v>#VALUE!</v>
      </c>
    </row>
    <row r="640">
      <c r="B640" s="18"/>
      <c r="C640" s="11"/>
      <c r="D640" s="19"/>
      <c r="E640" s="11"/>
      <c r="F640" s="42"/>
      <c r="G640" s="11" t="s">
        <v>17</v>
      </c>
      <c r="I640" s="11" t="s">
        <v>17</v>
      </c>
      <c r="J640" s="11" t="s">
        <v>17</v>
      </c>
      <c r="K640" s="11" t="s">
        <v>17</v>
      </c>
      <c r="L640" s="11" t="s">
        <v>17</v>
      </c>
      <c r="M640" s="11" t="s">
        <v>17</v>
      </c>
      <c r="N640" s="11" t="s">
        <v>17</v>
      </c>
      <c r="O640" s="11" t="s">
        <v>17</v>
      </c>
      <c r="P640" s="10" t="str">
        <f>IF(I640="-",'Policy Clause Build'!C$2,'Configuration Area'!I640)</f>
        <v>AR</v>
      </c>
      <c r="Q640" s="10" t="str">
        <f>IF(IF(K640="-","Yes",K640)="Yes",'Policy Clause Build'!C$3,IF(J640="-",'Policy Clause Build'!C$3,IF(ISNUMBER(SEARCH('Policy Clause Build'!C$3,'Configuration Area'!J640))=TRUE,'Policy Clause Build'!C$3,'Configuration Area'!J640)))</f>
        <v>Air</v>
      </c>
      <c r="R640" s="10" t="str">
        <f>IF(IF(M640="-","Yes",M640)="Yes",'Policy Clause Build'!C$4,IF(L640="-",'Policy Clause Build'!C$4,'Configuration Area'!L640))</f>
        <v>Dry</v>
      </c>
      <c r="S640" s="10" t="str">
        <f>IF(IF(O640="-","Yes",O640)="Yes","Yes",IF(N640='Policy Clause Build'!C$5,"Yes","No"))</f>
        <v>Yes</v>
      </c>
      <c r="T640" s="11" t="s">
        <v>17</v>
      </c>
      <c r="U640" s="11" t="s">
        <v>17</v>
      </c>
      <c r="W640" s="0" t="e">
        <f t="shared" si="18" ca="1"/>
        <v>#VALUE!</v>
      </c>
      <c r="X640" s="0" t="e">
        <f t="shared" si="19" ca="1"/>
        <v>#VALUE!</v>
      </c>
    </row>
    <row r="641">
      <c r="B641" s="18"/>
      <c r="C641" s="11"/>
      <c r="D641" s="19"/>
      <c r="E641" s="11"/>
      <c r="F641" s="42"/>
      <c r="G641" s="11" t="s">
        <v>17</v>
      </c>
      <c r="I641" s="11" t="s">
        <v>17</v>
      </c>
      <c r="J641" s="11" t="s">
        <v>17</v>
      </c>
      <c r="K641" s="11" t="s">
        <v>17</v>
      </c>
      <c r="L641" s="11" t="s">
        <v>17</v>
      </c>
      <c r="M641" s="11" t="s">
        <v>17</v>
      </c>
      <c r="N641" s="11" t="s">
        <v>17</v>
      </c>
      <c r="O641" s="11" t="s">
        <v>17</v>
      </c>
      <c r="P641" s="10" t="str">
        <f>IF(I641="-",'Policy Clause Build'!C$2,'Configuration Area'!I641)</f>
        <v>AR</v>
      </c>
      <c r="Q641" s="10" t="str">
        <f>IF(IF(K641="-","Yes",K641)="Yes",'Policy Clause Build'!C$3,IF(J641="-",'Policy Clause Build'!C$3,IF(ISNUMBER(SEARCH('Policy Clause Build'!C$3,'Configuration Area'!J641))=TRUE,'Policy Clause Build'!C$3,'Configuration Area'!J641)))</f>
        <v>Air</v>
      </c>
      <c r="R641" s="10" t="str">
        <f>IF(IF(M641="-","Yes",M641)="Yes",'Policy Clause Build'!C$4,IF(L641="-",'Policy Clause Build'!C$4,'Configuration Area'!L641))</f>
        <v>Dry</v>
      </c>
      <c r="S641" s="10" t="str">
        <f>IF(IF(O641="-","Yes",O641)="Yes","Yes",IF(N641='Policy Clause Build'!C$5,"Yes","No"))</f>
        <v>Yes</v>
      </c>
      <c r="T641" s="11" t="s">
        <v>17</v>
      </c>
      <c r="U641" s="11" t="s">
        <v>17</v>
      </c>
      <c r="W641" s="0" t="e">
        <f t="shared" si="18" ca="1"/>
        <v>#VALUE!</v>
      </c>
      <c r="X641" s="0" t="e">
        <f t="shared" si="19" ca="1"/>
        <v>#VALUE!</v>
      </c>
    </row>
    <row r="642">
      <c r="B642" s="18"/>
      <c r="C642" s="11"/>
      <c r="D642" s="19"/>
      <c r="E642" s="11"/>
      <c r="F642" s="42"/>
      <c r="G642" s="11" t="s">
        <v>17</v>
      </c>
      <c r="I642" s="11" t="s">
        <v>17</v>
      </c>
      <c r="J642" s="11" t="s">
        <v>17</v>
      </c>
      <c r="K642" s="11" t="s">
        <v>17</v>
      </c>
      <c r="L642" s="11" t="s">
        <v>17</v>
      </c>
      <c r="M642" s="11" t="s">
        <v>17</v>
      </c>
      <c r="N642" s="11" t="s">
        <v>17</v>
      </c>
      <c r="O642" s="11" t="s">
        <v>17</v>
      </c>
      <c r="P642" s="10" t="str">
        <f>IF(I642="-",'Policy Clause Build'!C$2,'Configuration Area'!I642)</f>
        <v>AR</v>
      </c>
      <c r="Q642" s="10" t="str">
        <f>IF(IF(K642="-","Yes",K642)="Yes",'Policy Clause Build'!C$3,IF(J642="-",'Policy Clause Build'!C$3,IF(ISNUMBER(SEARCH('Policy Clause Build'!C$3,'Configuration Area'!J642))=TRUE,'Policy Clause Build'!C$3,'Configuration Area'!J642)))</f>
        <v>Air</v>
      </c>
      <c r="R642" s="10" t="str">
        <f>IF(IF(M642="-","Yes",M642)="Yes",'Policy Clause Build'!C$4,IF(L642="-",'Policy Clause Build'!C$4,'Configuration Area'!L642))</f>
        <v>Dry</v>
      </c>
      <c r="S642" s="10" t="str">
        <f>IF(IF(O642="-","Yes",O642)="Yes","Yes",IF(N642='Policy Clause Build'!C$5,"Yes","No"))</f>
        <v>Yes</v>
      </c>
      <c r="T642" s="11" t="s">
        <v>17</v>
      </c>
      <c r="U642" s="11" t="s">
        <v>17</v>
      </c>
      <c r="W642" s="0" t="e">
        <f t="shared" si="18" ca="1"/>
        <v>#VALUE!</v>
      </c>
      <c r="X642" s="0" t="e">
        <f t="shared" si="19" ca="1"/>
        <v>#VALUE!</v>
      </c>
    </row>
    <row r="643">
      <c r="B643" s="18"/>
      <c r="C643" s="11"/>
      <c r="D643" s="19"/>
      <c r="E643" s="11"/>
      <c r="F643" s="42"/>
      <c r="G643" s="11" t="s">
        <v>17</v>
      </c>
      <c r="I643" s="11" t="s">
        <v>17</v>
      </c>
      <c r="J643" s="11" t="s">
        <v>17</v>
      </c>
      <c r="K643" s="11" t="s">
        <v>17</v>
      </c>
      <c r="L643" s="11" t="s">
        <v>17</v>
      </c>
      <c r="M643" s="11" t="s">
        <v>17</v>
      </c>
      <c r="N643" s="11" t="s">
        <v>17</v>
      </c>
      <c r="O643" s="11" t="s">
        <v>17</v>
      </c>
      <c r="P643" s="10" t="str">
        <f>IF(I643="-",'Policy Clause Build'!C$2,'Configuration Area'!I643)</f>
        <v>AR</v>
      </c>
      <c r="Q643" s="10" t="str">
        <f>IF(IF(K643="-","Yes",K643)="Yes",'Policy Clause Build'!C$3,IF(J643="-",'Policy Clause Build'!C$3,IF(ISNUMBER(SEARCH('Policy Clause Build'!C$3,'Configuration Area'!J643))=TRUE,'Policy Clause Build'!C$3,'Configuration Area'!J643)))</f>
        <v>Air</v>
      </c>
      <c r="R643" s="10" t="str">
        <f>IF(IF(M643="-","Yes",M643)="Yes",'Policy Clause Build'!C$4,IF(L643="-",'Policy Clause Build'!C$4,'Configuration Area'!L643))</f>
        <v>Dry</v>
      </c>
      <c r="S643" s="10" t="str">
        <f>IF(IF(O643="-","Yes",O643)="Yes","Yes",IF(N643='Policy Clause Build'!C$5,"Yes","No"))</f>
        <v>Yes</v>
      </c>
      <c r="T643" s="11" t="s">
        <v>17</v>
      </c>
      <c r="U643" s="11" t="s">
        <v>17</v>
      </c>
      <c r="W643" s="0" t="e">
        <f t="shared" si="18" ca="1"/>
        <v>#VALUE!</v>
      </c>
      <c r="X643" s="0" t="e">
        <f t="shared" si="19" ca="1"/>
        <v>#VALUE!</v>
      </c>
    </row>
    <row r="644">
      <c r="B644" s="18"/>
      <c r="C644" s="11"/>
      <c r="D644" s="19"/>
      <c r="E644" s="11"/>
      <c r="F644" s="42"/>
      <c r="G644" s="11" t="s">
        <v>17</v>
      </c>
      <c r="I644" s="11" t="s">
        <v>17</v>
      </c>
      <c r="J644" s="11" t="s">
        <v>17</v>
      </c>
      <c r="K644" s="11" t="s">
        <v>17</v>
      </c>
      <c r="L644" s="11" t="s">
        <v>17</v>
      </c>
      <c r="M644" s="11" t="s">
        <v>17</v>
      </c>
      <c r="N644" s="11" t="s">
        <v>17</v>
      </c>
      <c r="O644" s="11" t="s">
        <v>17</v>
      </c>
      <c r="P644" s="10" t="str">
        <f>IF(I644="-",'Policy Clause Build'!C$2,'Configuration Area'!I644)</f>
        <v>AR</v>
      </c>
      <c r="Q644" s="10" t="str">
        <f>IF(IF(K644="-","Yes",K644)="Yes",'Policy Clause Build'!C$3,IF(J644="-",'Policy Clause Build'!C$3,IF(ISNUMBER(SEARCH('Policy Clause Build'!C$3,'Configuration Area'!J644))=TRUE,'Policy Clause Build'!C$3,'Configuration Area'!J644)))</f>
        <v>Air</v>
      </c>
      <c r="R644" s="10" t="str">
        <f>IF(IF(M644="-","Yes",M644)="Yes",'Policy Clause Build'!C$4,IF(L644="-",'Policy Clause Build'!C$4,'Configuration Area'!L644))</f>
        <v>Dry</v>
      </c>
      <c r="S644" s="10" t="str">
        <f>IF(IF(O644="-","Yes",O644)="Yes","Yes",IF(N644='Policy Clause Build'!C$5,"Yes","No"))</f>
        <v>Yes</v>
      </c>
      <c r="T644" s="11" t="s">
        <v>17</v>
      </c>
      <c r="U644" s="11" t="s">
        <v>17</v>
      </c>
      <c r="W644" s="0" t="e">
        <f t="shared" si="18" ca="1"/>
        <v>#VALUE!</v>
      </c>
      <c r="X644" s="0" t="e">
        <f t="shared" si="19" ca="1"/>
        <v>#VALUE!</v>
      </c>
    </row>
    <row r="645">
      <c r="B645" s="18"/>
      <c r="C645" s="11"/>
      <c r="D645" s="19"/>
      <c r="E645" s="11"/>
      <c r="F645" s="42"/>
      <c r="G645" s="11" t="s">
        <v>17</v>
      </c>
      <c r="I645" s="11" t="s">
        <v>17</v>
      </c>
      <c r="J645" s="11" t="s">
        <v>17</v>
      </c>
      <c r="K645" s="11" t="s">
        <v>17</v>
      </c>
      <c r="L645" s="11" t="s">
        <v>17</v>
      </c>
      <c r="M645" s="11" t="s">
        <v>17</v>
      </c>
      <c r="N645" s="11" t="s">
        <v>17</v>
      </c>
      <c r="O645" s="11" t="s">
        <v>17</v>
      </c>
      <c r="P645" s="10" t="str">
        <f>IF(I645="-",'Policy Clause Build'!C$2,'Configuration Area'!I645)</f>
        <v>AR</v>
      </c>
      <c r="Q645" s="10" t="str">
        <f>IF(IF(K645="-","Yes",K645)="Yes",'Policy Clause Build'!C$3,IF(J645="-",'Policy Clause Build'!C$3,IF(ISNUMBER(SEARCH('Policy Clause Build'!C$3,'Configuration Area'!J645))=TRUE,'Policy Clause Build'!C$3,'Configuration Area'!J645)))</f>
        <v>Air</v>
      </c>
      <c r="R645" s="10" t="str">
        <f>IF(IF(M645="-","Yes",M645)="Yes",'Policy Clause Build'!C$4,IF(L645="-",'Policy Clause Build'!C$4,'Configuration Area'!L645))</f>
        <v>Dry</v>
      </c>
      <c r="S645" s="10" t="str">
        <f>IF(IF(O645="-","Yes",O645)="Yes","Yes",IF(N645='Policy Clause Build'!C$5,"Yes","No"))</f>
        <v>Yes</v>
      </c>
      <c r="T645" s="11" t="s">
        <v>17</v>
      </c>
      <c r="U645" s="11" t="s">
        <v>17</v>
      </c>
      <c r="W645" s="0" t="e">
        <f t="shared" si="18" ca="1"/>
        <v>#VALUE!</v>
      </c>
      <c r="X645" s="0" t="e">
        <f t="shared" si="19" ca="1"/>
        <v>#VALUE!</v>
      </c>
    </row>
    <row r="646">
      <c r="B646" s="18"/>
      <c r="C646" s="11"/>
      <c r="D646" s="19"/>
      <c r="E646" s="11"/>
      <c r="F646" s="42"/>
      <c r="G646" s="11" t="s">
        <v>17</v>
      </c>
      <c r="I646" s="11" t="s">
        <v>17</v>
      </c>
      <c r="J646" s="11" t="s">
        <v>17</v>
      </c>
      <c r="K646" s="11" t="s">
        <v>17</v>
      </c>
      <c r="L646" s="11" t="s">
        <v>17</v>
      </c>
      <c r="M646" s="11" t="s">
        <v>17</v>
      </c>
      <c r="N646" s="11" t="s">
        <v>17</v>
      </c>
      <c r="O646" s="11" t="s">
        <v>17</v>
      </c>
      <c r="P646" s="10" t="str">
        <f>IF(I646="-",'Policy Clause Build'!C$2,'Configuration Area'!I646)</f>
        <v>AR</v>
      </c>
      <c r="Q646" s="10" t="str">
        <f>IF(IF(K646="-","Yes",K646)="Yes",'Policy Clause Build'!C$3,IF(J646="-",'Policy Clause Build'!C$3,IF(ISNUMBER(SEARCH('Policy Clause Build'!C$3,'Configuration Area'!J646))=TRUE,'Policy Clause Build'!C$3,'Configuration Area'!J646)))</f>
        <v>Air</v>
      </c>
      <c r="R646" s="10" t="str">
        <f>IF(IF(M646="-","Yes",M646)="Yes",'Policy Clause Build'!C$4,IF(L646="-",'Policy Clause Build'!C$4,'Configuration Area'!L646))</f>
        <v>Dry</v>
      </c>
      <c r="S646" s="10" t="str">
        <f>IF(IF(O646="-","Yes",O646)="Yes","Yes",IF(N646='Policy Clause Build'!C$5,"Yes","No"))</f>
        <v>Yes</v>
      </c>
      <c r="T646" s="11" t="s">
        <v>17</v>
      </c>
      <c r="U646" s="11" t="s">
        <v>17</v>
      </c>
      <c r="W646" s="0" t="e">
        <f ref="W646:W709" t="shared" si="20" ca="1">IFERROR(MATCH("Yes",INDIRECT(CONCATENATE("T",W645+1,":T$1002"),TRUE),0)+W645,"")</f>
        <v>#VALUE!</v>
      </c>
      <c r="X646" s="0" t="e">
        <f ref="X646:X709" t="shared" si="21" ca="1">IFERROR(MATCH("Yes",INDIRECT(CONCATENATE("G",X645+1,":G$1002"),TRUE),0)+X645,"")</f>
        <v>#VALUE!</v>
      </c>
    </row>
    <row r="647">
      <c r="B647" s="18"/>
      <c r="C647" s="11"/>
      <c r="D647" s="19"/>
      <c r="E647" s="11"/>
      <c r="F647" s="42"/>
      <c r="G647" s="11" t="s">
        <v>17</v>
      </c>
      <c r="I647" s="11" t="s">
        <v>17</v>
      </c>
      <c r="J647" s="11" t="s">
        <v>17</v>
      </c>
      <c r="K647" s="11" t="s">
        <v>17</v>
      </c>
      <c r="L647" s="11" t="s">
        <v>17</v>
      </c>
      <c r="M647" s="11" t="s">
        <v>17</v>
      </c>
      <c r="N647" s="11" t="s">
        <v>17</v>
      </c>
      <c r="O647" s="11" t="s">
        <v>17</v>
      </c>
      <c r="P647" s="10" t="str">
        <f>IF(I647="-",'Policy Clause Build'!C$2,'Configuration Area'!I647)</f>
        <v>AR</v>
      </c>
      <c r="Q647" s="10" t="str">
        <f>IF(IF(K647="-","Yes",K647)="Yes",'Policy Clause Build'!C$3,IF(J647="-",'Policy Clause Build'!C$3,IF(ISNUMBER(SEARCH('Policy Clause Build'!C$3,'Configuration Area'!J647))=TRUE,'Policy Clause Build'!C$3,'Configuration Area'!J647)))</f>
        <v>Air</v>
      </c>
      <c r="R647" s="10" t="str">
        <f>IF(IF(M647="-","Yes",M647)="Yes",'Policy Clause Build'!C$4,IF(L647="-",'Policy Clause Build'!C$4,'Configuration Area'!L647))</f>
        <v>Dry</v>
      </c>
      <c r="S647" s="10" t="str">
        <f>IF(IF(O647="-","Yes",O647)="Yes","Yes",IF(N647='Policy Clause Build'!C$5,"Yes","No"))</f>
        <v>Yes</v>
      </c>
      <c r="T647" s="11" t="s">
        <v>17</v>
      </c>
      <c r="U647" s="11" t="s">
        <v>17</v>
      </c>
      <c r="W647" s="0" t="e">
        <f t="shared" si="20" ca="1"/>
        <v>#VALUE!</v>
      </c>
      <c r="X647" s="0" t="e">
        <f t="shared" si="21" ca="1"/>
        <v>#VALUE!</v>
      </c>
    </row>
    <row r="648">
      <c r="B648" s="18"/>
      <c r="C648" s="11"/>
      <c r="D648" s="19"/>
      <c r="E648" s="11"/>
      <c r="F648" s="42"/>
      <c r="G648" s="11" t="s">
        <v>17</v>
      </c>
      <c r="I648" s="11" t="s">
        <v>17</v>
      </c>
      <c r="J648" s="11" t="s">
        <v>17</v>
      </c>
      <c r="K648" s="11" t="s">
        <v>17</v>
      </c>
      <c r="L648" s="11" t="s">
        <v>17</v>
      </c>
      <c r="M648" s="11" t="s">
        <v>17</v>
      </c>
      <c r="N648" s="11" t="s">
        <v>17</v>
      </c>
      <c r="O648" s="11" t="s">
        <v>17</v>
      </c>
      <c r="P648" s="10" t="str">
        <f>IF(I648="-",'Policy Clause Build'!C$2,'Configuration Area'!I648)</f>
        <v>AR</v>
      </c>
      <c r="Q648" s="10" t="str">
        <f>IF(IF(K648="-","Yes",K648)="Yes",'Policy Clause Build'!C$3,IF(J648="-",'Policy Clause Build'!C$3,IF(ISNUMBER(SEARCH('Policy Clause Build'!C$3,'Configuration Area'!J648))=TRUE,'Policy Clause Build'!C$3,'Configuration Area'!J648)))</f>
        <v>Air</v>
      </c>
      <c r="R648" s="10" t="str">
        <f>IF(IF(M648="-","Yes",M648)="Yes",'Policy Clause Build'!C$4,IF(L648="-",'Policy Clause Build'!C$4,'Configuration Area'!L648))</f>
        <v>Dry</v>
      </c>
      <c r="S648" s="10" t="str">
        <f>IF(IF(O648="-","Yes",O648)="Yes","Yes",IF(N648='Policy Clause Build'!C$5,"Yes","No"))</f>
        <v>Yes</v>
      </c>
      <c r="T648" s="11" t="s">
        <v>17</v>
      </c>
      <c r="U648" s="11" t="s">
        <v>17</v>
      </c>
      <c r="W648" s="0" t="e">
        <f t="shared" si="20" ca="1"/>
        <v>#VALUE!</v>
      </c>
      <c r="X648" s="0" t="e">
        <f t="shared" si="21" ca="1"/>
        <v>#VALUE!</v>
      </c>
    </row>
    <row r="649">
      <c r="B649" s="18"/>
      <c r="C649" s="11"/>
      <c r="D649" s="19"/>
      <c r="E649" s="11"/>
      <c r="F649" s="42"/>
      <c r="G649" s="11" t="s">
        <v>17</v>
      </c>
      <c r="I649" s="11" t="s">
        <v>17</v>
      </c>
      <c r="J649" s="11" t="s">
        <v>17</v>
      </c>
      <c r="K649" s="11" t="s">
        <v>17</v>
      </c>
      <c r="L649" s="11" t="s">
        <v>17</v>
      </c>
      <c r="M649" s="11" t="s">
        <v>17</v>
      </c>
      <c r="N649" s="11" t="s">
        <v>17</v>
      </c>
      <c r="O649" s="11" t="s">
        <v>17</v>
      </c>
      <c r="P649" s="10" t="str">
        <f>IF(I649="-",'Policy Clause Build'!C$2,'Configuration Area'!I649)</f>
        <v>AR</v>
      </c>
      <c r="Q649" s="10" t="str">
        <f>IF(IF(K649="-","Yes",K649)="Yes",'Policy Clause Build'!C$3,IF(J649="-",'Policy Clause Build'!C$3,IF(ISNUMBER(SEARCH('Policy Clause Build'!C$3,'Configuration Area'!J649))=TRUE,'Policy Clause Build'!C$3,'Configuration Area'!J649)))</f>
        <v>Air</v>
      </c>
      <c r="R649" s="10" t="str">
        <f>IF(IF(M649="-","Yes",M649)="Yes",'Policy Clause Build'!C$4,IF(L649="-",'Policy Clause Build'!C$4,'Configuration Area'!L649))</f>
        <v>Dry</v>
      </c>
      <c r="S649" s="10" t="str">
        <f>IF(IF(O649="-","Yes",O649)="Yes","Yes",IF(N649='Policy Clause Build'!C$5,"Yes","No"))</f>
        <v>Yes</v>
      </c>
      <c r="T649" s="11" t="s">
        <v>17</v>
      </c>
      <c r="U649" s="11" t="s">
        <v>17</v>
      </c>
      <c r="W649" s="0" t="e">
        <f t="shared" si="20" ca="1"/>
        <v>#VALUE!</v>
      </c>
      <c r="X649" s="0" t="e">
        <f t="shared" si="21" ca="1"/>
        <v>#VALUE!</v>
      </c>
    </row>
    <row r="650">
      <c r="B650" s="18"/>
      <c r="C650" s="11"/>
      <c r="D650" s="19"/>
      <c r="E650" s="11"/>
      <c r="F650" s="42"/>
      <c r="G650" s="11" t="s">
        <v>17</v>
      </c>
      <c r="I650" s="11" t="s">
        <v>17</v>
      </c>
      <c r="J650" s="11" t="s">
        <v>17</v>
      </c>
      <c r="K650" s="11" t="s">
        <v>17</v>
      </c>
      <c r="L650" s="11" t="s">
        <v>17</v>
      </c>
      <c r="M650" s="11" t="s">
        <v>17</v>
      </c>
      <c r="N650" s="11" t="s">
        <v>17</v>
      </c>
      <c r="O650" s="11" t="s">
        <v>17</v>
      </c>
      <c r="P650" s="10" t="str">
        <f>IF(I650="-",'Policy Clause Build'!C$2,'Configuration Area'!I650)</f>
        <v>AR</v>
      </c>
      <c r="Q650" s="10" t="str">
        <f>IF(IF(K650="-","Yes",K650)="Yes",'Policy Clause Build'!C$3,IF(J650="-",'Policy Clause Build'!C$3,IF(ISNUMBER(SEARCH('Policy Clause Build'!C$3,'Configuration Area'!J650))=TRUE,'Policy Clause Build'!C$3,'Configuration Area'!J650)))</f>
        <v>Air</v>
      </c>
      <c r="R650" s="10" t="str">
        <f>IF(IF(M650="-","Yes",M650)="Yes",'Policy Clause Build'!C$4,IF(L650="-",'Policy Clause Build'!C$4,'Configuration Area'!L650))</f>
        <v>Dry</v>
      </c>
      <c r="S650" s="10" t="str">
        <f>IF(IF(O650="-","Yes",O650)="Yes","Yes",IF(N650='Policy Clause Build'!C$5,"Yes","No"))</f>
        <v>Yes</v>
      </c>
      <c r="T650" s="11" t="s">
        <v>17</v>
      </c>
      <c r="U650" s="11" t="s">
        <v>17</v>
      </c>
      <c r="W650" s="0" t="e">
        <f t="shared" si="20" ca="1"/>
        <v>#VALUE!</v>
      </c>
      <c r="X650" s="0" t="e">
        <f t="shared" si="21" ca="1"/>
        <v>#VALUE!</v>
      </c>
    </row>
    <row r="651">
      <c r="B651" s="18"/>
      <c r="C651" s="11"/>
      <c r="D651" s="19"/>
      <c r="E651" s="11"/>
      <c r="F651" s="42"/>
      <c r="G651" s="11" t="s">
        <v>17</v>
      </c>
      <c r="I651" s="11" t="s">
        <v>17</v>
      </c>
      <c r="J651" s="11" t="s">
        <v>17</v>
      </c>
      <c r="K651" s="11" t="s">
        <v>17</v>
      </c>
      <c r="L651" s="11" t="s">
        <v>17</v>
      </c>
      <c r="M651" s="11" t="s">
        <v>17</v>
      </c>
      <c r="N651" s="11" t="s">
        <v>17</v>
      </c>
      <c r="O651" s="11" t="s">
        <v>17</v>
      </c>
      <c r="P651" s="10" t="str">
        <f>IF(I651="-",'Policy Clause Build'!C$2,'Configuration Area'!I651)</f>
        <v>AR</v>
      </c>
      <c r="Q651" s="10" t="str">
        <f>IF(IF(K651="-","Yes",K651)="Yes",'Policy Clause Build'!C$3,IF(J651="-",'Policy Clause Build'!C$3,IF(ISNUMBER(SEARCH('Policy Clause Build'!C$3,'Configuration Area'!J651))=TRUE,'Policy Clause Build'!C$3,'Configuration Area'!J651)))</f>
        <v>Air</v>
      </c>
      <c r="R651" s="10" t="str">
        <f>IF(IF(M651="-","Yes",M651)="Yes",'Policy Clause Build'!C$4,IF(L651="-",'Policy Clause Build'!C$4,'Configuration Area'!L651))</f>
        <v>Dry</v>
      </c>
      <c r="S651" s="10" t="str">
        <f>IF(IF(O651="-","Yes",O651)="Yes","Yes",IF(N651='Policy Clause Build'!C$5,"Yes","No"))</f>
        <v>Yes</v>
      </c>
      <c r="T651" s="11" t="s">
        <v>17</v>
      </c>
      <c r="U651" s="11" t="s">
        <v>17</v>
      </c>
      <c r="W651" s="0" t="e">
        <f t="shared" si="20" ca="1"/>
        <v>#VALUE!</v>
      </c>
      <c r="X651" s="0" t="e">
        <f t="shared" si="21" ca="1"/>
        <v>#VALUE!</v>
      </c>
    </row>
    <row r="652">
      <c r="B652" s="18"/>
      <c r="C652" s="11"/>
      <c r="D652" s="19"/>
      <c r="E652" s="11"/>
      <c r="F652" s="42"/>
      <c r="G652" s="11" t="s">
        <v>17</v>
      </c>
      <c r="I652" s="11" t="s">
        <v>17</v>
      </c>
      <c r="J652" s="11" t="s">
        <v>17</v>
      </c>
      <c r="K652" s="11" t="s">
        <v>17</v>
      </c>
      <c r="L652" s="11" t="s">
        <v>17</v>
      </c>
      <c r="M652" s="11" t="s">
        <v>17</v>
      </c>
      <c r="N652" s="11" t="s">
        <v>17</v>
      </c>
      <c r="O652" s="11" t="s">
        <v>17</v>
      </c>
      <c r="P652" s="10" t="str">
        <f>IF(I652="-",'Policy Clause Build'!C$2,'Configuration Area'!I652)</f>
        <v>AR</v>
      </c>
      <c r="Q652" s="10" t="str">
        <f>IF(IF(K652="-","Yes",K652)="Yes",'Policy Clause Build'!C$3,IF(J652="-",'Policy Clause Build'!C$3,IF(ISNUMBER(SEARCH('Policy Clause Build'!C$3,'Configuration Area'!J652))=TRUE,'Policy Clause Build'!C$3,'Configuration Area'!J652)))</f>
        <v>Air</v>
      </c>
      <c r="R652" s="10" t="str">
        <f>IF(IF(M652="-","Yes",M652)="Yes",'Policy Clause Build'!C$4,IF(L652="-",'Policy Clause Build'!C$4,'Configuration Area'!L652))</f>
        <v>Dry</v>
      </c>
      <c r="S652" s="10" t="str">
        <f>IF(IF(O652="-","Yes",O652)="Yes","Yes",IF(N652='Policy Clause Build'!C$5,"Yes","No"))</f>
        <v>Yes</v>
      </c>
      <c r="T652" s="11" t="s">
        <v>17</v>
      </c>
      <c r="U652" s="11" t="s">
        <v>17</v>
      </c>
      <c r="W652" s="0" t="e">
        <f t="shared" si="20" ca="1"/>
        <v>#VALUE!</v>
      </c>
      <c r="X652" s="0" t="e">
        <f t="shared" si="21" ca="1"/>
        <v>#VALUE!</v>
      </c>
    </row>
    <row r="653">
      <c r="B653" s="18"/>
      <c r="C653" s="11"/>
      <c r="D653" s="19"/>
      <c r="E653" s="11"/>
      <c r="F653" s="42"/>
      <c r="G653" s="11" t="s">
        <v>17</v>
      </c>
      <c r="I653" s="11" t="s">
        <v>17</v>
      </c>
      <c r="J653" s="11" t="s">
        <v>17</v>
      </c>
      <c r="K653" s="11" t="s">
        <v>17</v>
      </c>
      <c r="L653" s="11" t="s">
        <v>17</v>
      </c>
      <c r="M653" s="11" t="s">
        <v>17</v>
      </c>
      <c r="N653" s="11" t="s">
        <v>17</v>
      </c>
      <c r="O653" s="11" t="s">
        <v>17</v>
      </c>
      <c r="P653" s="10" t="str">
        <f>IF(I653="-",'Policy Clause Build'!C$2,'Configuration Area'!I653)</f>
        <v>AR</v>
      </c>
      <c r="Q653" s="10" t="str">
        <f>IF(IF(K653="-","Yes",K653)="Yes",'Policy Clause Build'!C$3,IF(J653="-",'Policy Clause Build'!C$3,IF(ISNUMBER(SEARCH('Policy Clause Build'!C$3,'Configuration Area'!J653))=TRUE,'Policy Clause Build'!C$3,'Configuration Area'!J653)))</f>
        <v>Air</v>
      </c>
      <c r="R653" s="10" t="str">
        <f>IF(IF(M653="-","Yes",M653)="Yes",'Policy Clause Build'!C$4,IF(L653="-",'Policy Clause Build'!C$4,'Configuration Area'!L653))</f>
        <v>Dry</v>
      </c>
      <c r="S653" s="10" t="str">
        <f>IF(IF(O653="-","Yes",O653)="Yes","Yes",IF(N653='Policy Clause Build'!C$5,"Yes","No"))</f>
        <v>Yes</v>
      </c>
      <c r="T653" s="11" t="s">
        <v>17</v>
      </c>
      <c r="U653" s="11" t="s">
        <v>17</v>
      </c>
      <c r="W653" s="0" t="e">
        <f t="shared" si="20" ca="1"/>
        <v>#VALUE!</v>
      </c>
      <c r="X653" s="0" t="e">
        <f t="shared" si="21" ca="1"/>
        <v>#VALUE!</v>
      </c>
    </row>
    <row r="654">
      <c r="B654" s="18"/>
      <c r="C654" s="11"/>
      <c r="D654" s="19"/>
      <c r="E654" s="11"/>
      <c r="F654" s="42"/>
      <c r="G654" s="11" t="s">
        <v>17</v>
      </c>
      <c r="I654" s="11" t="s">
        <v>17</v>
      </c>
      <c r="J654" s="11" t="s">
        <v>17</v>
      </c>
      <c r="K654" s="11" t="s">
        <v>17</v>
      </c>
      <c r="L654" s="11" t="s">
        <v>17</v>
      </c>
      <c r="M654" s="11" t="s">
        <v>17</v>
      </c>
      <c r="N654" s="11" t="s">
        <v>17</v>
      </c>
      <c r="O654" s="11" t="s">
        <v>17</v>
      </c>
      <c r="P654" s="10" t="str">
        <f>IF(I654="-",'Policy Clause Build'!C$2,'Configuration Area'!I654)</f>
        <v>AR</v>
      </c>
      <c r="Q654" s="10" t="str">
        <f>IF(IF(K654="-","Yes",K654)="Yes",'Policy Clause Build'!C$3,IF(J654="-",'Policy Clause Build'!C$3,IF(ISNUMBER(SEARCH('Policy Clause Build'!C$3,'Configuration Area'!J654))=TRUE,'Policy Clause Build'!C$3,'Configuration Area'!J654)))</f>
        <v>Air</v>
      </c>
      <c r="R654" s="10" t="str">
        <f>IF(IF(M654="-","Yes",M654)="Yes",'Policy Clause Build'!C$4,IF(L654="-",'Policy Clause Build'!C$4,'Configuration Area'!L654))</f>
        <v>Dry</v>
      </c>
      <c r="S654" s="10" t="str">
        <f>IF(IF(O654="-","Yes",O654)="Yes","Yes",IF(N654='Policy Clause Build'!C$5,"Yes","No"))</f>
        <v>Yes</v>
      </c>
      <c r="T654" s="11" t="s">
        <v>17</v>
      </c>
      <c r="U654" s="11" t="s">
        <v>17</v>
      </c>
      <c r="W654" s="0" t="e">
        <f t="shared" si="20" ca="1"/>
        <v>#VALUE!</v>
      </c>
      <c r="X654" s="0" t="e">
        <f t="shared" si="21" ca="1"/>
        <v>#VALUE!</v>
      </c>
    </row>
    <row r="655">
      <c r="B655" s="18"/>
      <c r="C655" s="11"/>
      <c r="D655" s="19"/>
      <c r="E655" s="11"/>
      <c r="F655" s="42"/>
      <c r="G655" s="11" t="s">
        <v>17</v>
      </c>
      <c r="I655" s="11" t="s">
        <v>17</v>
      </c>
      <c r="J655" s="11" t="s">
        <v>17</v>
      </c>
      <c r="K655" s="11" t="s">
        <v>17</v>
      </c>
      <c r="L655" s="11" t="s">
        <v>17</v>
      </c>
      <c r="M655" s="11" t="s">
        <v>17</v>
      </c>
      <c r="N655" s="11" t="s">
        <v>17</v>
      </c>
      <c r="O655" s="11" t="s">
        <v>17</v>
      </c>
      <c r="P655" s="10" t="str">
        <f>IF(I655="-",'Policy Clause Build'!C$2,'Configuration Area'!I655)</f>
        <v>AR</v>
      </c>
      <c r="Q655" s="10" t="str">
        <f>IF(IF(K655="-","Yes",K655)="Yes",'Policy Clause Build'!C$3,IF(J655="-",'Policy Clause Build'!C$3,IF(ISNUMBER(SEARCH('Policy Clause Build'!C$3,'Configuration Area'!J655))=TRUE,'Policy Clause Build'!C$3,'Configuration Area'!J655)))</f>
        <v>Air</v>
      </c>
      <c r="R655" s="10" t="str">
        <f>IF(IF(M655="-","Yes",M655)="Yes",'Policy Clause Build'!C$4,IF(L655="-",'Policy Clause Build'!C$4,'Configuration Area'!L655))</f>
        <v>Dry</v>
      </c>
      <c r="S655" s="10" t="str">
        <f>IF(IF(O655="-","Yes",O655)="Yes","Yes",IF(N655='Policy Clause Build'!C$5,"Yes","No"))</f>
        <v>Yes</v>
      </c>
      <c r="T655" s="11" t="s">
        <v>17</v>
      </c>
      <c r="U655" s="11" t="s">
        <v>17</v>
      </c>
      <c r="W655" s="0" t="e">
        <f t="shared" si="20" ca="1"/>
        <v>#VALUE!</v>
      </c>
      <c r="X655" s="0" t="e">
        <f t="shared" si="21" ca="1"/>
        <v>#VALUE!</v>
      </c>
    </row>
    <row r="656">
      <c r="B656" s="18"/>
      <c r="C656" s="11"/>
      <c r="D656" s="19"/>
      <c r="E656" s="11"/>
      <c r="F656" s="42"/>
      <c r="G656" s="11" t="s">
        <v>17</v>
      </c>
      <c r="I656" s="11" t="s">
        <v>17</v>
      </c>
      <c r="J656" s="11" t="s">
        <v>17</v>
      </c>
      <c r="K656" s="11" t="s">
        <v>17</v>
      </c>
      <c r="L656" s="11" t="s">
        <v>17</v>
      </c>
      <c r="M656" s="11" t="s">
        <v>17</v>
      </c>
      <c r="N656" s="11" t="s">
        <v>17</v>
      </c>
      <c r="O656" s="11" t="s">
        <v>17</v>
      </c>
      <c r="P656" s="10" t="str">
        <f>IF(I656="-",'Policy Clause Build'!C$2,'Configuration Area'!I656)</f>
        <v>AR</v>
      </c>
      <c r="Q656" s="10" t="str">
        <f>IF(IF(K656="-","Yes",K656)="Yes",'Policy Clause Build'!C$3,IF(J656="-",'Policy Clause Build'!C$3,IF(ISNUMBER(SEARCH('Policy Clause Build'!C$3,'Configuration Area'!J656))=TRUE,'Policy Clause Build'!C$3,'Configuration Area'!J656)))</f>
        <v>Air</v>
      </c>
      <c r="R656" s="10" t="str">
        <f>IF(IF(M656="-","Yes",M656)="Yes",'Policy Clause Build'!C$4,IF(L656="-",'Policy Clause Build'!C$4,'Configuration Area'!L656))</f>
        <v>Dry</v>
      </c>
      <c r="S656" s="10" t="str">
        <f>IF(IF(O656="-","Yes",O656)="Yes","Yes",IF(N656='Policy Clause Build'!C$5,"Yes","No"))</f>
        <v>Yes</v>
      </c>
      <c r="T656" s="11" t="s">
        <v>17</v>
      </c>
      <c r="U656" s="11" t="s">
        <v>17</v>
      </c>
      <c r="W656" s="0" t="e">
        <f t="shared" si="20" ca="1"/>
        <v>#VALUE!</v>
      </c>
      <c r="X656" s="0" t="e">
        <f t="shared" si="21" ca="1"/>
        <v>#VALUE!</v>
      </c>
    </row>
    <row r="657">
      <c r="B657" s="18"/>
      <c r="C657" s="11"/>
      <c r="D657" s="19"/>
      <c r="E657" s="11"/>
      <c r="F657" s="42"/>
      <c r="G657" s="11" t="s">
        <v>17</v>
      </c>
      <c r="I657" s="11" t="s">
        <v>17</v>
      </c>
      <c r="J657" s="11" t="s">
        <v>17</v>
      </c>
      <c r="K657" s="11" t="s">
        <v>17</v>
      </c>
      <c r="L657" s="11" t="s">
        <v>17</v>
      </c>
      <c r="M657" s="11" t="s">
        <v>17</v>
      </c>
      <c r="N657" s="11" t="s">
        <v>17</v>
      </c>
      <c r="O657" s="11" t="s">
        <v>17</v>
      </c>
      <c r="P657" s="10" t="str">
        <f>IF(I657="-",'Policy Clause Build'!C$2,'Configuration Area'!I657)</f>
        <v>AR</v>
      </c>
      <c r="Q657" s="10" t="str">
        <f>IF(IF(K657="-","Yes",K657)="Yes",'Policy Clause Build'!C$3,IF(J657="-",'Policy Clause Build'!C$3,IF(ISNUMBER(SEARCH('Policy Clause Build'!C$3,'Configuration Area'!J657))=TRUE,'Policy Clause Build'!C$3,'Configuration Area'!J657)))</f>
        <v>Air</v>
      </c>
      <c r="R657" s="10" t="str">
        <f>IF(IF(M657="-","Yes",M657)="Yes",'Policy Clause Build'!C$4,IF(L657="-",'Policy Clause Build'!C$4,'Configuration Area'!L657))</f>
        <v>Dry</v>
      </c>
      <c r="S657" s="10" t="str">
        <f>IF(IF(O657="-","Yes",O657)="Yes","Yes",IF(N657='Policy Clause Build'!C$5,"Yes","No"))</f>
        <v>Yes</v>
      </c>
      <c r="T657" s="11" t="s">
        <v>17</v>
      </c>
      <c r="U657" s="11" t="s">
        <v>17</v>
      </c>
      <c r="W657" s="0" t="e">
        <f t="shared" si="20" ca="1"/>
        <v>#VALUE!</v>
      </c>
      <c r="X657" s="0" t="e">
        <f t="shared" si="21" ca="1"/>
        <v>#VALUE!</v>
      </c>
    </row>
    <row r="658">
      <c r="B658" s="18"/>
      <c r="C658" s="11"/>
      <c r="D658" s="19"/>
      <c r="E658" s="11"/>
      <c r="F658" s="42"/>
      <c r="G658" s="11" t="s">
        <v>17</v>
      </c>
      <c r="I658" s="11" t="s">
        <v>17</v>
      </c>
      <c r="J658" s="11" t="s">
        <v>17</v>
      </c>
      <c r="K658" s="11" t="s">
        <v>17</v>
      </c>
      <c r="L658" s="11" t="s">
        <v>17</v>
      </c>
      <c r="M658" s="11" t="s">
        <v>17</v>
      </c>
      <c r="N658" s="11" t="s">
        <v>17</v>
      </c>
      <c r="O658" s="11" t="s">
        <v>17</v>
      </c>
      <c r="P658" s="10" t="str">
        <f>IF(I658="-",'Policy Clause Build'!C$2,'Configuration Area'!I658)</f>
        <v>AR</v>
      </c>
      <c r="Q658" s="10" t="str">
        <f>IF(IF(K658="-","Yes",K658)="Yes",'Policy Clause Build'!C$3,IF(J658="-",'Policy Clause Build'!C$3,IF(ISNUMBER(SEARCH('Policy Clause Build'!C$3,'Configuration Area'!J658))=TRUE,'Policy Clause Build'!C$3,'Configuration Area'!J658)))</f>
        <v>Air</v>
      </c>
      <c r="R658" s="10" t="str">
        <f>IF(IF(M658="-","Yes",M658)="Yes",'Policy Clause Build'!C$4,IF(L658="-",'Policy Clause Build'!C$4,'Configuration Area'!L658))</f>
        <v>Dry</v>
      </c>
      <c r="S658" s="10" t="str">
        <f>IF(IF(O658="-","Yes",O658)="Yes","Yes",IF(N658='Policy Clause Build'!C$5,"Yes","No"))</f>
        <v>Yes</v>
      </c>
      <c r="T658" s="11" t="s">
        <v>17</v>
      </c>
      <c r="U658" s="11" t="s">
        <v>17</v>
      </c>
      <c r="W658" s="0" t="e">
        <f t="shared" si="20" ca="1"/>
        <v>#VALUE!</v>
      </c>
      <c r="X658" s="0" t="e">
        <f t="shared" si="21" ca="1"/>
        <v>#VALUE!</v>
      </c>
    </row>
    <row r="659">
      <c r="B659" s="18"/>
      <c r="C659" s="11"/>
      <c r="D659" s="19"/>
      <c r="E659" s="11"/>
      <c r="F659" s="42"/>
      <c r="G659" s="11" t="s">
        <v>17</v>
      </c>
      <c r="I659" s="11" t="s">
        <v>17</v>
      </c>
      <c r="J659" s="11" t="s">
        <v>17</v>
      </c>
      <c r="K659" s="11" t="s">
        <v>17</v>
      </c>
      <c r="L659" s="11" t="s">
        <v>17</v>
      </c>
      <c r="M659" s="11" t="s">
        <v>17</v>
      </c>
      <c r="N659" s="11" t="s">
        <v>17</v>
      </c>
      <c r="O659" s="11" t="s">
        <v>17</v>
      </c>
      <c r="P659" s="10" t="str">
        <f>IF(I659="-",'Policy Clause Build'!C$2,'Configuration Area'!I659)</f>
        <v>AR</v>
      </c>
      <c r="Q659" s="10" t="str">
        <f>IF(IF(K659="-","Yes",K659)="Yes",'Policy Clause Build'!C$3,IF(J659="-",'Policy Clause Build'!C$3,IF(ISNUMBER(SEARCH('Policy Clause Build'!C$3,'Configuration Area'!J659))=TRUE,'Policy Clause Build'!C$3,'Configuration Area'!J659)))</f>
        <v>Air</v>
      </c>
      <c r="R659" s="10" t="str">
        <f>IF(IF(M659="-","Yes",M659)="Yes",'Policy Clause Build'!C$4,IF(L659="-",'Policy Clause Build'!C$4,'Configuration Area'!L659))</f>
        <v>Dry</v>
      </c>
      <c r="S659" s="10" t="str">
        <f>IF(IF(O659="-","Yes",O659)="Yes","Yes",IF(N659='Policy Clause Build'!C$5,"Yes","No"))</f>
        <v>Yes</v>
      </c>
      <c r="T659" s="11" t="s">
        <v>17</v>
      </c>
      <c r="U659" s="11" t="s">
        <v>17</v>
      </c>
      <c r="W659" s="0" t="e">
        <f t="shared" si="20" ca="1"/>
        <v>#VALUE!</v>
      </c>
      <c r="X659" s="0" t="e">
        <f t="shared" si="21" ca="1"/>
        <v>#VALUE!</v>
      </c>
    </row>
    <row r="660">
      <c r="B660" s="18"/>
      <c r="C660" s="11"/>
      <c r="D660" s="19"/>
      <c r="E660" s="11"/>
      <c r="F660" s="42"/>
      <c r="G660" s="11" t="s">
        <v>17</v>
      </c>
      <c r="I660" s="11" t="s">
        <v>17</v>
      </c>
      <c r="J660" s="11" t="s">
        <v>17</v>
      </c>
      <c r="K660" s="11" t="s">
        <v>17</v>
      </c>
      <c r="L660" s="11" t="s">
        <v>17</v>
      </c>
      <c r="M660" s="11" t="s">
        <v>17</v>
      </c>
      <c r="N660" s="11" t="s">
        <v>17</v>
      </c>
      <c r="O660" s="11" t="s">
        <v>17</v>
      </c>
      <c r="P660" s="10" t="str">
        <f>IF(I660="-",'Policy Clause Build'!C$2,'Configuration Area'!I660)</f>
        <v>AR</v>
      </c>
      <c r="Q660" s="10" t="str">
        <f>IF(IF(K660="-","Yes",K660)="Yes",'Policy Clause Build'!C$3,IF(J660="-",'Policy Clause Build'!C$3,IF(ISNUMBER(SEARCH('Policy Clause Build'!C$3,'Configuration Area'!J660))=TRUE,'Policy Clause Build'!C$3,'Configuration Area'!J660)))</f>
        <v>Air</v>
      </c>
      <c r="R660" s="10" t="str">
        <f>IF(IF(M660="-","Yes",M660)="Yes",'Policy Clause Build'!C$4,IF(L660="-",'Policy Clause Build'!C$4,'Configuration Area'!L660))</f>
        <v>Dry</v>
      </c>
      <c r="S660" s="10" t="str">
        <f>IF(IF(O660="-","Yes",O660)="Yes","Yes",IF(N660='Policy Clause Build'!C$5,"Yes","No"))</f>
        <v>Yes</v>
      </c>
      <c r="T660" s="11" t="s">
        <v>17</v>
      </c>
      <c r="U660" s="11" t="s">
        <v>17</v>
      </c>
      <c r="W660" s="0" t="e">
        <f t="shared" si="20" ca="1"/>
        <v>#VALUE!</v>
      </c>
      <c r="X660" s="0" t="e">
        <f t="shared" si="21" ca="1"/>
        <v>#VALUE!</v>
      </c>
    </row>
    <row r="661">
      <c r="B661" s="18"/>
      <c r="C661" s="11"/>
      <c r="D661" s="19"/>
      <c r="E661" s="11"/>
      <c r="F661" s="42"/>
      <c r="G661" s="11" t="s">
        <v>17</v>
      </c>
      <c r="I661" s="11" t="s">
        <v>17</v>
      </c>
      <c r="J661" s="11" t="s">
        <v>17</v>
      </c>
      <c r="K661" s="11" t="s">
        <v>17</v>
      </c>
      <c r="L661" s="11" t="s">
        <v>17</v>
      </c>
      <c r="M661" s="11" t="s">
        <v>17</v>
      </c>
      <c r="N661" s="11" t="s">
        <v>17</v>
      </c>
      <c r="O661" s="11" t="s">
        <v>17</v>
      </c>
      <c r="P661" s="10" t="str">
        <f>IF(I661="-",'Policy Clause Build'!C$2,'Configuration Area'!I661)</f>
        <v>AR</v>
      </c>
      <c r="Q661" s="10" t="str">
        <f>IF(IF(K661="-","Yes",K661)="Yes",'Policy Clause Build'!C$3,IF(J661="-",'Policy Clause Build'!C$3,IF(ISNUMBER(SEARCH('Policy Clause Build'!C$3,'Configuration Area'!J661))=TRUE,'Policy Clause Build'!C$3,'Configuration Area'!J661)))</f>
        <v>Air</v>
      </c>
      <c r="R661" s="10" t="str">
        <f>IF(IF(M661="-","Yes",M661)="Yes",'Policy Clause Build'!C$4,IF(L661="-",'Policy Clause Build'!C$4,'Configuration Area'!L661))</f>
        <v>Dry</v>
      </c>
      <c r="S661" s="10" t="str">
        <f>IF(IF(O661="-","Yes",O661)="Yes","Yes",IF(N661='Policy Clause Build'!C$5,"Yes","No"))</f>
        <v>Yes</v>
      </c>
      <c r="T661" s="11" t="s">
        <v>17</v>
      </c>
      <c r="U661" s="11" t="s">
        <v>17</v>
      </c>
      <c r="W661" s="0" t="e">
        <f t="shared" si="20" ca="1"/>
        <v>#VALUE!</v>
      </c>
      <c r="X661" s="0" t="e">
        <f t="shared" si="21" ca="1"/>
        <v>#VALUE!</v>
      </c>
    </row>
    <row r="662">
      <c r="B662" s="18"/>
      <c r="C662" s="11"/>
      <c r="D662" s="19"/>
      <c r="E662" s="11"/>
      <c r="F662" s="42"/>
      <c r="G662" s="11" t="s">
        <v>17</v>
      </c>
      <c r="I662" s="11" t="s">
        <v>17</v>
      </c>
      <c r="J662" s="11" t="s">
        <v>17</v>
      </c>
      <c r="K662" s="11" t="s">
        <v>17</v>
      </c>
      <c r="L662" s="11" t="s">
        <v>17</v>
      </c>
      <c r="M662" s="11" t="s">
        <v>17</v>
      </c>
      <c r="N662" s="11" t="s">
        <v>17</v>
      </c>
      <c r="O662" s="11" t="s">
        <v>17</v>
      </c>
      <c r="P662" s="10" t="str">
        <f>IF(I662="-",'Policy Clause Build'!C$2,'Configuration Area'!I662)</f>
        <v>AR</v>
      </c>
      <c r="Q662" s="10" t="str">
        <f>IF(IF(K662="-","Yes",K662)="Yes",'Policy Clause Build'!C$3,IF(J662="-",'Policy Clause Build'!C$3,IF(ISNUMBER(SEARCH('Policy Clause Build'!C$3,'Configuration Area'!J662))=TRUE,'Policy Clause Build'!C$3,'Configuration Area'!J662)))</f>
        <v>Air</v>
      </c>
      <c r="R662" s="10" t="str">
        <f>IF(IF(M662="-","Yes",M662)="Yes",'Policy Clause Build'!C$4,IF(L662="-",'Policy Clause Build'!C$4,'Configuration Area'!L662))</f>
        <v>Dry</v>
      </c>
      <c r="S662" s="10" t="str">
        <f>IF(IF(O662="-","Yes",O662)="Yes","Yes",IF(N662='Policy Clause Build'!C$5,"Yes","No"))</f>
        <v>Yes</v>
      </c>
      <c r="T662" s="11" t="s">
        <v>17</v>
      </c>
      <c r="U662" s="11" t="s">
        <v>17</v>
      </c>
      <c r="W662" s="0" t="e">
        <f t="shared" si="20" ca="1"/>
        <v>#VALUE!</v>
      </c>
      <c r="X662" s="0" t="e">
        <f t="shared" si="21" ca="1"/>
        <v>#VALUE!</v>
      </c>
    </row>
    <row r="663">
      <c r="B663" s="18"/>
      <c r="C663" s="11"/>
      <c r="D663" s="19"/>
      <c r="E663" s="11"/>
      <c r="F663" s="42"/>
      <c r="G663" s="11" t="s">
        <v>17</v>
      </c>
      <c r="I663" s="11" t="s">
        <v>17</v>
      </c>
      <c r="J663" s="11" t="s">
        <v>17</v>
      </c>
      <c r="K663" s="11" t="s">
        <v>17</v>
      </c>
      <c r="L663" s="11" t="s">
        <v>17</v>
      </c>
      <c r="M663" s="11" t="s">
        <v>17</v>
      </c>
      <c r="N663" s="11" t="s">
        <v>17</v>
      </c>
      <c r="O663" s="11" t="s">
        <v>17</v>
      </c>
      <c r="P663" s="10" t="str">
        <f>IF(I663="-",'Policy Clause Build'!C$2,'Configuration Area'!I663)</f>
        <v>AR</v>
      </c>
      <c r="Q663" s="10" t="str">
        <f>IF(IF(K663="-","Yes",K663)="Yes",'Policy Clause Build'!C$3,IF(J663="-",'Policy Clause Build'!C$3,IF(ISNUMBER(SEARCH('Policy Clause Build'!C$3,'Configuration Area'!J663))=TRUE,'Policy Clause Build'!C$3,'Configuration Area'!J663)))</f>
        <v>Air</v>
      </c>
      <c r="R663" s="10" t="str">
        <f>IF(IF(M663="-","Yes",M663)="Yes",'Policy Clause Build'!C$4,IF(L663="-",'Policy Clause Build'!C$4,'Configuration Area'!L663))</f>
        <v>Dry</v>
      </c>
      <c r="S663" s="10" t="str">
        <f>IF(IF(O663="-","Yes",O663)="Yes","Yes",IF(N663='Policy Clause Build'!C$5,"Yes","No"))</f>
        <v>Yes</v>
      </c>
      <c r="T663" s="11" t="s">
        <v>17</v>
      </c>
      <c r="U663" s="11" t="s">
        <v>17</v>
      </c>
      <c r="W663" s="0" t="e">
        <f t="shared" si="20" ca="1"/>
        <v>#VALUE!</v>
      </c>
      <c r="X663" s="0" t="e">
        <f t="shared" si="21" ca="1"/>
        <v>#VALUE!</v>
      </c>
    </row>
    <row r="664">
      <c r="B664" s="18"/>
      <c r="C664" s="11"/>
      <c r="D664" s="19"/>
      <c r="E664" s="11"/>
      <c r="F664" s="42"/>
      <c r="G664" s="11" t="s">
        <v>17</v>
      </c>
      <c r="I664" s="11" t="s">
        <v>17</v>
      </c>
      <c r="J664" s="11" t="s">
        <v>17</v>
      </c>
      <c r="K664" s="11" t="s">
        <v>17</v>
      </c>
      <c r="L664" s="11" t="s">
        <v>17</v>
      </c>
      <c r="M664" s="11" t="s">
        <v>17</v>
      </c>
      <c r="N664" s="11" t="s">
        <v>17</v>
      </c>
      <c r="O664" s="11" t="s">
        <v>17</v>
      </c>
      <c r="P664" s="10" t="str">
        <f>IF(I664="-",'Policy Clause Build'!C$2,'Configuration Area'!I664)</f>
        <v>AR</v>
      </c>
      <c r="Q664" s="10" t="str">
        <f>IF(IF(K664="-","Yes",K664)="Yes",'Policy Clause Build'!C$3,IF(J664="-",'Policy Clause Build'!C$3,IF(ISNUMBER(SEARCH('Policy Clause Build'!C$3,'Configuration Area'!J664))=TRUE,'Policy Clause Build'!C$3,'Configuration Area'!J664)))</f>
        <v>Air</v>
      </c>
      <c r="R664" s="10" t="str">
        <f>IF(IF(M664="-","Yes",M664)="Yes",'Policy Clause Build'!C$4,IF(L664="-",'Policy Clause Build'!C$4,'Configuration Area'!L664))</f>
        <v>Dry</v>
      </c>
      <c r="S664" s="10" t="str">
        <f>IF(IF(O664="-","Yes",O664)="Yes","Yes",IF(N664='Policy Clause Build'!C$5,"Yes","No"))</f>
        <v>Yes</v>
      </c>
      <c r="T664" s="11" t="s">
        <v>17</v>
      </c>
      <c r="U664" s="11" t="s">
        <v>17</v>
      </c>
      <c r="W664" s="0" t="e">
        <f t="shared" si="20" ca="1"/>
        <v>#VALUE!</v>
      </c>
      <c r="X664" s="0" t="e">
        <f t="shared" si="21" ca="1"/>
        <v>#VALUE!</v>
      </c>
    </row>
    <row r="665">
      <c r="B665" s="18"/>
      <c r="C665" s="11"/>
      <c r="D665" s="19"/>
      <c r="E665" s="11"/>
      <c r="F665" s="42"/>
      <c r="G665" s="11" t="s">
        <v>17</v>
      </c>
      <c r="I665" s="11" t="s">
        <v>17</v>
      </c>
      <c r="J665" s="11" t="s">
        <v>17</v>
      </c>
      <c r="K665" s="11" t="s">
        <v>17</v>
      </c>
      <c r="L665" s="11" t="s">
        <v>17</v>
      </c>
      <c r="M665" s="11" t="s">
        <v>17</v>
      </c>
      <c r="N665" s="11" t="s">
        <v>17</v>
      </c>
      <c r="O665" s="11" t="s">
        <v>17</v>
      </c>
      <c r="P665" s="10" t="str">
        <f>IF(I665="-",'Policy Clause Build'!C$2,'Configuration Area'!I665)</f>
        <v>AR</v>
      </c>
      <c r="Q665" s="10" t="str">
        <f>IF(IF(K665="-","Yes",K665)="Yes",'Policy Clause Build'!C$3,IF(J665="-",'Policy Clause Build'!C$3,IF(ISNUMBER(SEARCH('Policy Clause Build'!C$3,'Configuration Area'!J665))=TRUE,'Policy Clause Build'!C$3,'Configuration Area'!J665)))</f>
        <v>Air</v>
      </c>
      <c r="R665" s="10" t="str">
        <f>IF(IF(M665="-","Yes",M665)="Yes",'Policy Clause Build'!C$4,IF(L665="-",'Policy Clause Build'!C$4,'Configuration Area'!L665))</f>
        <v>Dry</v>
      </c>
      <c r="S665" s="10" t="str">
        <f>IF(IF(O665="-","Yes",O665)="Yes","Yes",IF(N665='Policy Clause Build'!C$5,"Yes","No"))</f>
        <v>Yes</v>
      </c>
      <c r="T665" s="11" t="s">
        <v>17</v>
      </c>
      <c r="U665" s="11" t="s">
        <v>17</v>
      </c>
      <c r="W665" s="0" t="e">
        <f t="shared" si="20" ca="1"/>
        <v>#VALUE!</v>
      </c>
      <c r="X665" s="0" t="e">
        <f t="shared" si="21" ca="1"/>
        <v>#VALUE!</v>
      </c>
    </row>
    <row r="666">
      <c r="B666" s="18"/>
      <c r="C666" s="11"/>
      <c r="D666" s="19"/>
      <c r="E666" s="11"/>
      <c r="F666" s="42"/>
      <c r="G666" s="11" t="s">
        <v>17</v>
      </c>
      <c r="I666" s="11" t="s">
        <v>17</v>
      </c>
      <c r="J666" s="11" t="s">
        <v>17</v>
      </c>
      <c r="K666" s="11" t="s">
        <v>17</v>
      </c>
      <c r="L666" s="11" t="s">
        <v>17</v>
      </c>
      <c r="M666" s="11" t="s">
        <v>17</v>
      </c>
      <c r="N666" s="11" t="s">
        <v>17</v>
      </c>
      <c r="O666" s="11" t="s">
        <v>17</v>
      </c>
      <c r="P666" s="10" t="str">
        <f>IF(I666="-",'Policy Clause Build'!C$2,'Configuration Area'!I666)</f>
        <v>AR</v>
      </c>
      <c r="Q666" s="10" t="str">
        <f>IF(IF(K666="-","Yes",K666)="Yes",'Policy Clause Build'!C$3,IF(J666="-",'Policy Clause Build'!C$3,IF(ISNUMBER(SEARCH('Policy Clause Build'!C$3,'Configuration Area'!J666))=TRUE,'Policy Clause Build'!C$3,'Configuration Area'!J666)))</f>
        <v>Air</v>
      </c>
      <c r="R666" s="10" t="str">
        <f>IF(IF(M666="-","Yes",M666)="Yes",'Policy Clause Build'!C$4,IF(L666="-",'Policy Clause Build'!C$4,'Configuration Area'!L666))</f>
        <v>Dry</v>
      </c>
      <c r="S666" s="10" t="str">
        <f>IF(IF(O666="-","Yes",O666)="Yes","Yes",IF(N666='Policy Clause Build'!C$5,"Yes","No"))</f>
        <v>Yes</v>
      </c>
      <c r="T666" s="11" t="s">
        <v>17</v>
      </c>
      <c r="U666" s="11" t="s">
        <v>17</v>
      </c>
      <c r="W666" s="0" t="e">
        <f t="shared" si="20" ca="1"/>
        <v>#VALUE!</v>
      </c>
      <c r="X666" s="0" t="e">
        <f t="shared" si="21" ca="1"/>
        <v>#VALUE!</v>
      </c>
    </row>
    <row r="667">
      <c r="B667" s="18"/>
      <c r="C667" s="11"/>
      <c r="D667" s="19"/>
      <c r="E667" s="11"/>
      <c r="F667" s="42"/>
      <c r="G667" s="11" t="s">
        <v>17</v>
      </c>
      <c r="I667" s="11" t="s">
        <v>17</v>
      </c>
      <c r="J667" s="11" t="s">
        <v>17</v>
      </c>
      <c r="K667" s="11" t="s">
        <v>17</v>
      </c>
      <c r="L667" s="11" t="s">
        <v>17</v>
      </c>
      <c r="M667" s="11" t="s">
        <v>17</v>
      </c>
      <c r="N667" s="11" t="s">
        <v>17</v>
      </c>
      <c r="O667" s="11" t="s">
        <v>17</v>
      </c>
      <c r="P667" s="10" t="str">
        <f>IF(I667="-",'Policy Clause Build'!C$2,'Configuration Area'!I667)</f>
        <v>AR</v>
      </c>
      <c r="Q667" s="10" t="str">
        <f>IF(IF(K667="-","Yes",K667)="Yes",'Policy Clause Build'!C$3,IF(J667="-",'Policy Clause Build'!C$3,IF(ISNUMBER(SEARCH('Policy Clause Build'!C$3,'Configuration Area'!J667))=TRUE,'Policy Clause Build'!C$3,'Configuration Area'!J667)))</f>
        <v>Air</v>
      </c>
      <c r="R667" s="10" t="str">
        <f>IF(IF(M667="-","Yes",M667)="Yes",'Policy Clause Build'!C$4,IF(L667="-",'Policy Clause Build'!C$4,'Configuration Area'!L667))</f>
        <v>Dry</v>
      </c>
      <c r="S667" s="10" t="str">
        <f>IF(IF(O667="-","Yes",O667)="Yes","Yes",IF(N667='Policy Clause Build'!C$5,"Yes","No"))</f>
        <v>Yes</v>
      </c>
      <c r="T667" s="11" t="s">
        <v>17</v>
      </c>
      <c r="U667" s="11" t="s">
        <v>17</v>
      </c>
      <c r="W667" s="0" t="e">
        <f t="shared" si="20" ca="1"/>
        <v>#VALUE!</v>
      </c>
      <c r="X667" s="0" t="e">
        <f t="shared" si="21" ca="1"/>
        <v>#VALUE!</v>
      </c>
    </row>
    <row r="668">
      <c r="B668" s="18"/>
      <c r="C668" s="11"/>
      <c r="D668" s="19"/>
      <c r="E668" s="11"/>
      <c r="F668" s="42"/>
      <c r="G668" s="11" t="s">
        <v>17</v>
      </c>
      <c r="I668" s="11" t="s">
        <v>17</v>
      </c>
      <c r="J668" s="11" t="s">
        <v>17</v>
      </c>
      <c r="K668" s="11" t="s">
        <v>17</v>
      </c>
      <c r="L668" s="11" t="s">
        <v>17</v>
      </c>
      <c r="M668" s="11" t="s">
        <v>17</v>
      </c>
      <c r="N668" s="11" t="s">
        <v>17</v>
      </c>
      <c r="O668" s="11" t="s">
        <v>17</v>
      </c>
      <c r="P668" s="10" t="str">
        <f>IF(I668="-",'Policy Clause Build'!C$2,'Configuration Area'!I668)</f>
        <v>AR</v>
      </c>
      <c r="Q668" s="10" t="str">
        <f>IF(IF(K668="-","Yes",K668)="Yes",'Policy Clause Build'!C$3,IF(J668="-",'Policy Clause Build'!C$3,IF(ISNUMBER(SEARCH('Policy Clause Build'!C$3,'Configuration Area'!J668))=TRUE,'Policy Clause Build'!C$3,'Configuration Area'!J668)))</f>
        <v>Air</v>
      </c>
      <c r="R668" s="10" t="str">
        <f>IF(IF(M668="-","Yes",M668)="Yes",'Policy Clause Build'!C$4,IF(L668="-",'Policy Clause Build'!C$4,'Configuration Area'!L668))</f>
        <v>Dry</v>
      </c>
      <c r="S668" s="10" t="str">
        <f>IF(IF(O668="-","Yes",O668)="Yes","Yes",IF(N668='Policy Clause Build'!C$5,"Yes","No"))</f>
        <v>Yes</v>
      </c>
      <c r="T668" s="11" t="s">
        <v>17</v>
      </c>
      <c r="U668" s="11" t="s">
        <v>17</v>
      </c>
      <c r="W668" s="0" t="e">
        <f t="shared" si="20" ca="1"/>
        <v>#VALUE!</v>
      </c>
      <c r="X668" s="0" t="e">
        <f t="shared" si="21" ca="1"/>
        <v>#VALUE!</v>
      </c>
    </row>
    <row r="669">
      <c r="B669" s="18"/>
      <c r="C669" s="11"/>
      <c r="D669" s="19"/>
      <c r="E669" s="11"/>
      <c r="F669" s="42"/>
      <c r="G669" s="11" t="s">
        <v>17</v>
      </c>
      <c r="I669" s="11" t="s">
        <v>17</v>
      </c>
      <c r="J669" s="11" t="s">
        <v>17</v>
      </c>
      <c r="K669" s="11" t="s">
        <v>17</v>
      </c>
      <c r="L669" s="11" t="s">
        <v>17</v>
      </c>
      <c r="M669" s="11" t="s">
        <v>17</v>
      </c>
      <c r="N669" s="11" t="s">
        <v>17</v>
      </c>
      <c r="O669" s="11" t="s">
        <v>17</v>
      </c>
      <c r="P669" s="10" t="str">
        <f>IF(I669="-",'Policy Clause Build'!C$2,'Configuration Area'!I669)</f>
        <v>AR</v>
      </c>
      <c r="Q669" s="10" t="str">
        <f>IF(IF(K669="-","Yes",K669)="Yes",'Policy Clause Build'!C$3,IF(J669="-",'Policy Clause Build'!C$3,IF(ISNUMBER(SEARCH('Policy Clause Build'!C$3,'Configuration Area'!J669))=TRUE,'Policy Clause Build'!C$3,'Configuration Area'!J669)))</f>
        <v>Air</v>
      </c>
      <c r="R669" s="10" t="str">
        <f>IF(IF(M669="-","Yes",M669)="Yes",'Policy Clause Build'!C$4,IF(L669="-",'Policy Clause Build'!C$4,'Configuration Area'!L669))</f>
        <v>Dry</v>
      </c>
      <c r="S669" s="10" t="str">
        <f>IF(IF(O669="-","Yes",O669)="Yes","Yes",IF(N669='Policy Clause Build'!C$5,"Yes","No"))</f>
        <v>Yes</v>
      </c>
      <c r="T669" s="11" t="s">
        <v>17</v>
      </c>
      <c r="U669" s="11" t="s">
        <v>17</v>
      </c>
      <c r="W669" s="0" t="e">
        <f t="shared" si="20" ca="1"/>
        <v>#VALUE!</v>
      </c>
      <c r="X669" s="0" t="e">
        <f t="shared" si="21" ca="1"/>
        <v>#VALUE!</v>
      </c>
    </row>
    <row r="670">
      <c r="B670" s="18"/>
      <c r="C670" s="11"/>
      <c r="D670" s="19"/>
      <c r="E670" s="11"/>
      <c r="F670" s="42"/>
      <c r="G670" s="11" t="s">
        <v>17</v>
      </c>
      <c r="I670" s="11" t="s">
        <v>17</v>
      </c>
      <c r="J670" s="11" t="s">
        <v>17</v>
      </c>
      <c r="K670" s="11" t="s">
        <v>17</v>
      </c>
      <c r="L670" s="11" t="s">
        <v>17</v>
      </c>
      <c r="M670" s="11" t="s">
        <v>17</v>
      </c>
      <c r="N670" s="11" t="s">
        <v>17</v>
      </c>
      <c r="O670" s="11" t="s">
        <v>17</v>
      </c>
      <c r="P670" s="10" t="str">
        <f>IF(I670="-",'Policy Clause Build'!C$2,'Configuration Area'!I670)</f>
        <v>AR</v>
      </c>
      <c r="Q670" s="10" t="str">
        <f>IF(IF(K670="-","Yes",K670)="Yes",'Policy Clause Build'!C$3,IF(J670="-",'Policy Clause Build'!C$3,IF(ISNUMBER(SEARCH('Policy Clause Build'!C$3,'Configuration Area'!J670))=TRUE,'Policy Clause Build'!C$3,'Configuration Area'!J670)))</f>
        <v>Air</v>
      </c>
      <c r="R670" s="10" t="str">
        <f>IF(IF(M670="-","Yes",M670)="Yes",'Policy Clause Build'!C$4,IF(L670="-",'Policy Clause Build'!C$4,'Configuration Area'!L670))</f>
        <v>Dry</v>
      </c>
      <c r="S670" s="10" t="str">
        <f>IF(IF(O670="-","Yes",O670)="Yes","Yes",IF(N670='Policy Clause Build'!C$5,"Yes","No"))</f>
        <v>Yes</v>
      </c>
      <c r="T670" s="11" t="s">
        <v>17</v>
      </c>
      <c r="U670" s="11" t="s">
        <v>17</v>
      </c>
      <c r="W670" s="0" t="e">
        <f t="shared" si="20" ca="1"/>
        <v>#VALUE!</v>
      </c>
      <c r="X670" s="0" t="e">
        <f t="shared" si="21" ca="1"/>
        <v>#VALUE!</v>
      </c>
    </row>
    <row r="671">
      <c r="B671" s="18"/>
      <c r="C671" s="11"/>
      <c r="D671" s="19"/>
      <c r="E671" s="11"/>
      <c r="F671" s="42"/>
      <c r="G671" s="11" t="s">
        <v>17</v>
      </c>
      <c r="I671" s="11" t="s">
        <v>17</v>
      </c>
      <c r="J671" s="11" t="s">
        <v>17</v>
      </c>
      <c r="K671" s="11" t="s">
        <v>17</v>
      </c>
      <c r="L671" s="11" t="s">
        <v>17</v>
      </c>
      <c r="M671" s="11" t="s">
        <v>17</v>
      </c>
      <c r="N671" s="11" t="s">
        <v>17</v>
      </c>
      <c r="O671" s="11" t="s">
        <v>17</v>
      </c>
      <c r="P671" s="10" t="str">
        <f>IF(I671="-",'Policy Clause Build'!C$2,'Configuration Area'!I671)</f>
        <v>AR</v>
      </c>
      <c r="Q671" s="10" t="str">
        <f>IF(IF(K671="-","Yes",K671)="Yes",'Policy Clause Build'!C$3,IF(J671="-",'Policy Clause Build'!C$3,IF(ISNUMBER(SEARCH('Policy Clause Build'!C$3,'Configuration Area'!J671))=TRUE,'Policy Clause Build'!C$3,'Configuration Area'!J671)))</f>
        <v>Air</v>
      </c>
      <c r="R671" s="10" t="str">
        <f>IF(IF(M671="-","Yes",M671)="Yes",'Policy Clause Build'!C$4,IF(L671="-",'Policy Clause Build'!C$4,'Configuration Area'!L671))</f>
        <v>Dry</v>
      </c>
      <c r="S671" s="10" t="str">
        <f>IF(IF(O671="-","Yes",O671)="Yes","Yes",IF(N671='Policy Clause Build'!C$5,"Yes","No"))</f>
        <v>Yes</v>
      </c>
      <c r="T671" s="11" t="s">
        <v>17</v>
      </c>
      <c r="U671" s="11" t="s">
        <v>17</v>
      </c>
      <c r="W671" s="0" t="e">
        <f t="shared" si="20" ca="1"/>
        <v>#VALUE!</v>
      </c>
      <c r="X671" s="0" t="e">
        <f t="shared" si="21" ca="1"/>
        <v>#VALUE!</v>
      </c>
    </row>
    <row r="672">
      <c r="B672" s="18"/>
      <c r="C672" s="11"/>
      <c r="D672" s="19"/>
      <c r="E672" s="11"/>
      <c r="F672" s="42"/>
      <c r="G672" s="11" t="s">
        <v>17</v>
      </c>
      <c r="I672" s="11" t="s">
        <v>17</v>
      </c>
      <c r="J672" s="11" t="s">
        <v>17</v>
      </c>
      <c r="K672" s="11" t="s">
        <v>17</v>
      </c>
      <c r="L672" s="11" t="s">
        <v>17</v>
      </c>
      <c r="M672" s="11" t="s">
        <v>17</v>
      </c>
      <c r="N672" s="11" t="s">
        <v>17</v>
      </c>
      <c r="O672" s="11" t="s">
        <v>17</v>
      </c>
      <c r="P672" s="10" t="str">
        <f>IF(I672="-",'Policy Clause Build'!C$2,'Configuration Area'!I672)</f>
        <v>AR</v>
      </c>
      <c r="Q672" s="10" t="str">
        <f>IF(IF(K672="-","Yes",K672)="Yes",'Policy Clause Build'!C$3,IF(J672="-",'Policy Clause Build'!C$3,IF(ISNUMBER(SEARCH('Policy Clause Build'!C$3,'Configuration Area'!J672))=TRUE,'Policy Clause Build'!C$3,'Configuration Area'!J672)))</f>
        <v>Air</v>
      </c>
      <c r="R672" s="10" t="str">
        <f>IF(IF(M672="-","Yes",M672)="Yes",'Policy Clause Build'!C$4,IF(L672="-",'Policy Clause Build'!C$4,'Configuration Area'!L672))</f>
        <v>Dry</v>
      </c>
      <c r="S672" s="10" t="str">
        <f>IF(IF(O672="-","Yes",O672)="Yes","Yes",IF(N672='Policy Clause Build'!C$5,"Yes","No"))</f>
        <v>Yes</v>
      </c>
      <c r="T672" s="11" t="s">
        <v>17</v>
      </c>
      <c r="U672" s="11" t="s">
        <v>17</v>
      </c>
      <c r="W672" s="0" t="e">
        <f t="shared" si="20" ca="1"/>
        <v>#VALUE!</v>
      </c>
      <c r="X672" s="0" t="e">
        <f t="shared" si="21" ca="1"/>
        <v>#VALUE!</v>
      </c>
    </row>
    <row r="673">
      <c r="B673" s="18"/>
      <c r="C673" s="11"/>
      <c r="D673" s="19"/>
      <c r="E673" s="11"/>
      <c r="F673" s="42"/>
      <c r="G673" s="11" t="s">
        <v>17</v>
      </c>
      <c r="I673" s="11" t="s">
        <v>17</v>
      </c>
      <c r="J673" s="11" t="s">
        <v>17</v>
      </c>
      <c r="K673" s="11" t="s">
        <v>17</v>
      </c>
      <c r="L673" s="11" t="s">
        <v>17</v>
      </c>
      <c r="M673" s="11" t="s">
        <v>17</v>
      </c>
      <c r="N673" s="11" t="s">
        <v>17</v>
      </c>
      <c r="O673" s="11" t="s">
        <v>17</v>
      </c>
      <c r="P673" s="10" t="str">
        <f>IF(I673="-",'Policy Clause Build'!C$2,'Configuration Area'!I673)</f>
        <v>AR</v>
      </c>
      <c r="Q673" s="10" t="str">
        <f>IF(IF(K673="-","Yes",K673)="Yes",'Policy Clause Build'!C$3,IF(J673="-",'Policy Clause Build'!C$3,IF(ISNUMBER(SEARCH('Policy Clause Build'!C$3,'Configuration Area'!J673))=TRUE,'Policy Clause Build'!C$3,'Configuration Area'!J673)))</f>
        <v>Air</v>
      </c>
      <c r="R673" s="10" t="str">
        <f>IF(IF(M673="-","Yes",M673)="Yes",'Policy Clause Build'!C$4,IF(L673="-",'Policy Clause Build'!C$4,'Configuration Area'!L673))</f>
        <v>Dry</v>
      </c>
      <c r="S673" s="10" t="str">
        <f>IF(IF(O673="-","Yes",O673)="Yes","Yes",IF(N673='Policy Clause Build'!C$5,"Yes","No"))</f>
        <v>Yes</v>
      </c>
      <c r="T673" s="11" t="s">
        <v>17</v>
      </c>
      <c r="U673" s="11" t="s">
        <v>17</v>
      </c>
      <c r="W673" s="0" t="e">
        <f t="shared" si="20" ca="1"/>
        <v>#VALUE!</v>
      </c>
      <c r="X673" s="0" t="e">
        <f t="shared" si="21" ca="1"/>
        <v>#VALUE!</v>
      </c>
    </row>
    <row r="674">
      <c r="B674" s="18"/>
      <c r="C674" s="11"/>
      <c r="D674" s="19"/>
      <c r="E674" s="11"/>
      <c r="F674" s="42"/>
      <c r="G674" s="11" t="s">
        <v>17</v>
      </c>
      <c r="I674" s="11" t="s">
        <v>17</v>
      </c>
      <c r="J674" s="11" t="s">
        <v>17</v>
      </c>
      <c r="K674" s="11" t="s">
        <v>17</v>
      </c>
      <c r="L674" s="11" t="s">
        <v>17</v>
      </c>
      <c r="M674" s="11" t="s">
        <v>17</v>
      </c>
      <c r="N674" s="11" t="s">
        <v>17</v>
      </c>
      <c r="O674" s="11" t="s">
        <v>17</v>
      </c>
      <c r="P674" s="10" t="str">
        <f>IF(I674="-",'Policy Clause Build'!C$2,'Configuration Area'!I674)</f>
        <v>AR</v>
      </c>
      <c r="Q674" s="10" t="str">
        <f>IF(IF(K674="-","Yes",K674)="Yes",'Policy Clause Build'!C$3,IF(J674="-",'Policy Clause Build'!C$3,IF(ISNUMBER(SEARCH('Policy Clause Build'!C$3,'Configuration Area'!J674))=TRUE,'Policy Clause Build'!C$3,'Configuration Area'!J674)))</f>
        <v>Air</v>
      </c>
      <c r="R674" s="10" t="str">
        <f>IF(IF(M674="-","Yes",M674)="Yes",'Policy Clause Build'!C$4,IF(L674="-",'Policy Clause Build'!C$4,'Configuration Area'!L674))</f>
        <v>Dry</v>
      </c>
      <c r="S674" s="10" t="str">
        <f>IF(IF(O674="-","Yes",O674)="Yes","Yes",IF(N674='Policy Clause Build'!C$5,"Yes","No"))</f>
        <v>Yes</v>
      </c>
      <c r="T674" s="11" t="s">
        <v>17</v>
      </c>
      <c r="U674" s="11" t="s">
        <v>17</v>
      </c>
      <c r="W674" s="0" t="e">
        <f t="shared" si="20" ca="1"/>
        <v>#VALUE!</v>
      </c>
      <c r="X674" s="0" t="e">
        <f t="shared" si="21" ca="1"/>
        <v>#VALUE!</v>
      </c>
    </row>
    <row r="675">
      <c r="B675" s="18"/>
      <c r="C675" s="11"/>
      <c r="D675" s="19"/>
      <c r="E675" s="11"/>
      <c r="F675" s="42"/>
      <c r="G675" s="11" t="s">
        <v>17</v>
      </c>
      <c r="I675" s="11" t="s">
        <v>17</v>
      </c>
      <c r="J675" s="11" t="s">
        <v>17</v>
      </c>
      <c r="K675" s="11" t="s">
        <v>17</v>
      </c>
      <c r="L675" s="11" t="s">
        <v>17</v>
      </c>
      <c r="M675" s="11" t="s">
        <v>17</v>
      </c>
      <c r="N675" s="11" t="s">
        <v>17</v>
      </c>
      <c r="O675" s="11" t="s">
        <v>17</v>
      </c>
      <c r="P675" s="10" t="str">
        <f>IF(I675="-",'Policy Clause Build'!C$2,'Configuration Area'!I675)</f>
        <v>AR</v>
      </c>
      <c r="Q675" s="10" t="str">
        <f>IF(IF(K675="-","Yes",K675)="Yes",'Policy Clause Build'!C$3,IF(J675="-",'Policy Clause Build'!C$3,IF(ISNUMBER(SEARCH('Policy Clause Build'!C$3,'Configuration Area'!J675))=TRUE,'Policy Clause Build'!C$3,'Configuration Area'!J675)))</f>
        <v>Air</v>
      </c>
      <c r="R675" s="10" t="str">
        <f>IF(IF(M675="-","Yes",M675)="Yes",'Policy Clause Build'!C$4,IF(L675="-",'Policy Clause Build'!C$4,'Configuration Area'!L675))</f>
        <v>Dry</v>
      </c>
      <c r="S675" s="10" t="str">
        <f>IF(IF(O675="-","Yes",O675)="Yes","Yes",IF(N675='Policy Clause Build'!C$5,"Yes","No"))</f>
        <v>Yes</v>
      </c>
      <c r="T675" s="11" t="s">
        <v>17</v>
      </c>
      <c r="U675" s="11" t="s">
        <v>17</v>
      </c>
      <c r="W675" s="0" t="e">
        <f t="shared" si="20" ca="1"/>
        <v>#VALUE!</v>
      </c>
      <c r="X675" s="0" t="e">
        <f t="shared" si="21" ca="1"/>
        <v>#VALUE!</v>
      </c>
    </row>
    <row r="676">
      <c r="B676" s="18"/>
      <c r="C676" s="11"/>
      <c r="D676" s="19"/>
      <c r="E676" s="11"/>
      <c r="F676" s="42"/>
      <c r="G676" s="11" t="s">
        <v>17</v>
      </c>
      <c r="I676" s="11" t="s">
        <v>17</v>
      </c>
      <c r="J676" s="11" t="s">
        <v>17</v>
      </c>
      <c r="K676" s="11" t="s">
        <v>17</v>
      </c>
      <c r="L676" s="11" t="s">
        <v>17</v>
      </c>
      <c r="M676" s="11" t="s">
        <v>17</v>
      </c>
      <c r="N676" s="11" t="s">
        <v>17</v>
      </c>
      <c r="O676" s="11" t="s">
        <v>17</v>
      </c>
      <c r="P676" s="10" t="str">
        <f>IF(I676="-",'Policy Clause Build'!C$2,'Configuration Area'!I676)</f>
        <v>AR</v>
      </c>
      <c r="Q676" s="10" t="str">
        <f>IF(IF(K676="-","Yes",K676)="Yes",'Policy Clause Build'!C$3,IF(J676="-",'Policy Clause Build'!C$3,IF(ISNUMBER(SEARCH('Policy Clause Build'!C$3,'Configuration Area'!J676))=TRUE,'Policy Clause Build'!C$3,'Configuration Area'!J676)))</f>
        <v>Air</v>
      </c>
      <c r="R676" s="10" t="str">
        <f>IF(IF(M676="-","Yes",M676)="Yes",'Policy Clause Build'!C$4,IF(L676="-",'Policy Clause Build'!C$4,'Configuration Area'!L676))</f>
        <v>Dry</v>
      </c>
      <c r="S676" s="10" t="str">
        <f>IF(IF(O676="-","Yes",O676)="Yes","Yes",IF(N676='Policy Clause Build'!C$5,"Yes","No"))</f>
        <v>Yes</v>
      </c>
      <c r="T676" s="11" t="s">
        <v>17</v>
      </c>
      <c r="U676" s="11" t="s">
        <v>17</v>
      </c>
      <c r="W676" s="0" t="e">
        <f t="shared" si="20" ca="1"/>
        <v>#VALUE!</v>
      </c>
      <c r="X676" s="0" t="e">
        <f t="shared" si="21" ca="1"/>
        <v>#VALUE!</v>
      </c>
    </row>
    <row r="677">
      <c r="B677" s="18"/>
      <c r="C677" s="11"/>
      <c r="D677" s="19"/>
      <c r="E677" s="11"/>
      <c r="F677" s="42"/>
      <c r="G677" s="11" t="s">
        <v>17</v>
      </c>
      <c r="I677" s="11" t="s">
        <v>17</v>
      </c>
      <c r="J677" s="11" t="s">
        <v>17</v>
      </c>
      <c r="K677" s="11" t="s">
        <v>17</v>
      </c>
      <c r="L677" s="11" t="s">
        <v>17</v>
      </c>
      <c r="M677" s="11" t="s">
        <v>17</v>
      </c>
      <c r="N677" s="11" t="s">
        <v>17</v>
      </c>
      <c r="O677" s="11" t="s">
        <v>17</v>
      </c>
      <c r="P677" s="10" t="str">
        <f>IF(I677="-",'Policy Clause Build'!C$2,'Configuration Area'!I677)</f>
        <v>AR</v>
      </c>
      <c r="Q677" s="10" t="str">
        <f>IF(IF(K677="-","Yes",K677)="Yes",'Policy Clause Build'!C$3,IF(J677="-",'Policy Clause Build'!C$3,IF(ISNUMBER(SEARCH('Policy Clause Build'!C$3,'Configuration Area'!J677))=TRUE,'Policy Clause Build'!C$3,'Configuration Area'!J677)))</f>
        <v>Air</v>
      </c>
      <c r="R677" s="10" t="str">
        <f>IF(IF(M677="-","Yes",M677)="Yes",'Policy Clause Build'!C$4,IF(L677="-",'Policy Clause Build'!C$4,'Configuration Area'!L677))</f>
        <v>Dry</v>
      </c>
      <c r="S677" s="10" t="str">
        <f>IF(IF(O677="-","Yes",O677)="Yes","Yes",IF(N677='Policy Clause Build'!C$5,"Yes","No"))</f>
        <v>Yes</v>
      </c>
      <c r="T677" s="11" t="s">
        <v>17</v>
      </c>
      <c r="U677" s="11" t="s">
        <v>17</v>
      </c>
      <c r="W677" s="0" t="e">
        <f t="shared" si="20" ca="1"/>
        <v>#VALUE!</v>
      </c>
      <c r="X677" s="0" t="e">
        <f t="shared" si="21" ca="1"/>
        <v>#VALUE!</v>
      </c>
    </row>
    <row r="678">
      <c r="B678" s="18"/>
      <c r="C678" s="11"/>
      <c r="D678" s="19"/>
      <c r="E678" s="11"/>
      <c r="F678" s="42"/>
      <c r="G678" s="11" t="s">
        <v>17</v>
      </c>
      <c r="I678" s="11" t="s">
        <v>17</v>
      </c>
      <c r="J678" s="11" t="s">
        <v>17</v>
      </c>
      <c r="K678" s="11" t="s">
        <v>17</v>
      </c>
      <c r="L678" s="11" t="s">
        <v>17</v>
      </c>
      <c r="M678" s="11" t="s">
        <v>17</v>
      </c>
      <c r="N678" s="11" t="s">
        <v>17</v>
      </c>
      <c r="O678" s="11" t="s">
        <v>17</v>
      </c>
      <c r="P678" s="10" t="str">
        <f>IF(I678="-",'Policy Clause Build'!C$2,'Configuration Area'!I678)</f>
        <v>AR</v>
      </c>
      <c r="Q678" s="10" t="str">
        <f>IF(IF(K678="-","Yes",K678)="Yes",'Policy Clause Build'!C$3,IF(J678="-",'Policy Clause Build'!C$3,IF(ISNUMBER(SEARCH('Policy Clause Build'!C$3,'Configuration Area'!J678))=TRUE,'Policy Clause Build'!C$3,'Configuration Area'!J678)))</f>
        <v>Air</v>
      </c>
      <c r="R678" s="10" t="str">
        <f>IF(IF(M678="-","Yes",M678)="Yes",'Policy Clause Build'!C$4,IF(L678="-",'Policy Clause Build'!C$4,'Configuration Area'!L678))</f>
        <v>Dry</v>
      </c>
      <c r="S678" s="10" t="str">
        <f>IF(IF(O678="-","Yes",O678)="Yes","Yes",IF(N678='Policy Clause Build'!C$5,"Yes","No"))</f>
        <v>Yes</v>
      </c>
      <c r="T678" s="11" t="s">
        <v>17</v>
      </c>
      <c r="U678" s="11" t="s">
        <v>17</v>
      </c>
      <c r="W678" s="0" t="e">
        <f t="shared" si="20" ca="1"/>
        <v>#VALUE!</v>
      </c>
      <c r="X678" s="0" t="e">
        <f t="shared" si="21" ca="1"/>
        <v>#VALUE!</v>
      </c>
    </row>
    <row r="679">
      <c r="B679" s="18"/>
      <c r="C679" s="11"/>
      <c r="D679" s="19"/>
      <c r="E679" s="11"/>
      <c r="F679" s="42"/>
      <c r="G679" s="11" t="s">
        <v>17</v>
      </c>
      <c r="I679" s="11" t="s">
        <v>17</v>
      </c>
      <c r="J679" s="11" t="s">
        <v>17</v>
      </c>
      <c r="K679" s="11" t="s">
        <v>17</v>
      </c>
      <c r="L679" s="11" t="s">
        <v>17</v>
      </c>
      <c r="M679" s="11" t="s">
        <v>17</v>
      </c>
      <c r="N679" s="11" t="s">
        <v>17</v>
      </c>
      <c r="O679" s="11" t="s">
        <v>17</v>
      </c>
      <c r="P679" s="10" t="str">
        <f>IF(I679="-",'Policy Clause Build'!C$2,'Configuration Area'!I679)</f>
        <v>AR</v>
      </c>
      <c r="Q679" s="10" t="str">
        <f>IF(IF(K679="-","Yes",K679)="Yes",'Policy Clause Build'!C$3,IF(J679="-",'Policy Clause Build'!C$3,IF(ISNUMBER(SEARCH('Policy Clause Build'!C$3,'Configuration Area'!J679))=TRUE,'Policy Clause Build'!C$3,'Configuration Area'!J679)))</f>
        <v>Air</v>
      </c>
      <c r="R679" s="10" t="str">
        <f>IF(IF(M679="-","Yes",M679)="Yes",'Policy Clause Build'!C$4,IF(L679="-",'Policy Clause Build'!C$4,'Configuration Area'!L679))</f>
        <v>Dry</v>
      </c>
      <c r="S679" s="10" t="str">
        <f>IF(IF(O679="-","Yes",O679)="Yes","Yes",IF(N679='Policy Clause Build'!C$5,"Yes","No"))</f>
        <v>Yes</v>
      </c>
      <c r="T679" s="11" t="s">
        <v>17</v>
      </c>
      <c r="U679" s="11" t="s">
        <v>17</v>
      </c>
      <c r="W679" s="0" t="e">
        <f t="shared" si="20" ca="1"/>
        <v>#VALUE!</v>
      </c>
      <c r="X679" s="0" t="e">
        <f t="shared" si="21" ca="1"/>
        <v>#VALUE!</v>
      </c>
    </row>
    <row r="680">
      <c r="B680" s="18"/>
      <c r="C680" s="11"/>
      <c r="D680" s="19"/>
      <c r="E680" s="11"/>
      <c r="F680" s="42"/>
      <c r="G680" s="11" t="s">
        <v>17</v>
      </c>
      <c r="I680" s="11" t="s">
        <v>17</v>
      </c>
      <c r="J680" s="11" t="s">
        <v>17</v>
      </c>
      <c r="K680" s="11" t="s">
        <v>17</v>
      </c>
      <c r="L680" s="11" t="s">
        <v>17</v>
      </c>
      <c r="M680" s="11" t="s">
        <v>17</v>
      </c>
      <c r="N680" s="11" t="s">
        <v>17</v>
      </c>
      <c r="O680" s="11" t="s">
        <v>17</v>
      </c>
      <c r="P680" s="10" t="str">
        <f>IF(I680="-",'Policy Clause Build'!C$2,'Configuration Area'!I680)</f>
        <v>AR</v>
      </c>
      <c r="Q680" s="10" t="str">
        <f>IF(IF(K680="-","Yes",K680)="Yes",'Policy Clause Build'!C$3,IF(J680="-",'Policy Clause Build'!C$3,IF(ISNUMBER(SEARCH('Policy Clause Build'!C$3,'Configuration Area'!J680))=TRUE,'Policy Clause Build'!C$3,'Configuration Area'!J680)))</f>
        <v>Air</v>
      </c>
      <c r="R680" s="10" t="str">
        <f>IF(IF(M680="-","Yes",M680)="Yes",'Policy Clause Build'!C$4,IF(L680="-",'Policy Clause Build'!C$4,'Configuration Area'!L680))</f>
        <v>Dry</v>
      </c>
      <c r="S680" s="10" t="str">
        <f>IF(IF(O680="-","Yes",O680)="Yes","Yes",IF(N680='Policy Clause Build'!C$5,"Yes","No"))</f>
        <v>Yes</v>
      </c>
      <c r="T680" s="11" t="s">
        <v>17</v>
      </c>
      <c r="U680" s="11" t="s">
        <v>17</v>
      </c>
      <c r="W680" s="0" t="e">
        <f t="shared" si="20" ca="1"/>
        <v>#VALUE!</v>
      </c>
      <c r="X680" s="0" t="e">
        <f t="shared" si="21" ca="1"/>
        <v>#VALUE!</v>
      </c>
    </row>
    <row r="681">
      <c r="B681" s="18"/>
      <c r="C681" s="11"/>
      <c r="D681" s="19"/>
      <c r="E681" s="11"/>
      <c r="F681" s="42"/>
      <c r="G681" s="11" t="s">
        <v>17</v>
      </c>
      <c r="I681" s="11" t="s">
        <v>17</v>
      </c>
      <c r="J681" s="11" t="s">
        <v>17</v>
      </c>
      <c r="K681" s="11" t="s">
        <v>17</v>
      </c>
      <c r="L681" s="11" t="s">
        <v>17</v>
      </c>
      <c r="M681" s="11" t="s">
        <v>17</v>
      </c>
      <c r="N681" s="11" t="s">
        <v>17</v>
      </c>
      <c r="O681" s="11" t="s">
        <v>17</v>
      </c>
      <c r="P681" s="10" t="str">
        <f>IF(I681="-",'Policy Clause Build'!C$2,'Configuration Area'!I681)</f>
        <v>AR</v>
      </c>
      <c r="Q681" s="10" t="str">
        <f>IF(IF(K681="-","Yes",K681)="Yes",'Policy Clause Build'!C$3,IF(J681="-",'Policy Clause Build'!C$3,IF(ISNUMBER(SEARCH('Policy Clause Build'!C$3,'Configuration Area'!J681))=TRUE,'Policy Clause Build'!C$3,'Configuration Area'!J681)))</f>
        <v>Air</v>
      </c>
      <c r="R681" s="10" t="str">
        <f>IF(IF(M681="-","Yes",M681)="Yes",'Policy Clause Build'!C$4,IF(L681="-",'Policy Clause Build'!C$4,'Configuration Area'!L681))</f>
        <v>Dry</v>
      </c>
      <c r="S681" s="10" t="str">
        <f>IF(IF(O681="-","Yes",O681)="Yes","Yes",IF(N681='Policy Clause Build'!C$5,"Yes","No"))</f>
        <v>Yes</v>
      </c>
      <c r="T681" s="11" t="s">
        <v>17</v>
      </c>
      <c r="U681" s="11" t="s">
        <v>17</v>
      </c>
      <c r="W681" s="0" t="e">
        <f t="shared" si="20" ca="1"/>
        <v>#VALUE!</v>
      </c>
      <c r="X681" s="0" t="e">
        <f t="shared" si="21" ca="1"/>
        <v>#VALUE!</v>
      </c>
    </row>
    <row r="682">
      <c r="B682" s="18"/>
      <c r="C682" s="11"/>
      <c r="D682" s="19"/>
      <c r="E682" s="11"/>
      <c r="F682" s="42"/>
      <c r="G682" s="11" t="s">
        <v>17</v>
      </c>
      <c r="I682" s="11" t="s">
        <v>17</v>
      </c>
      <c r="J682" s="11" t="s">
        <v>17</v>
      </c>
      <c r="K682" s="11" t="s">
        <v>17</v>
      </c>
      <c r="L682" s="11" t="s">
        <v>17</v>
      </c>
      <c r="M682" s="11" t="s">
        <v>17</v>
      </c>
      <c r="N682" s="11" t="s">
        <v>17</v>
      </c>
      <c r="O682" s="11" t="s">
        <v>17</v>
      </c>
      <c r="P682" s="10" t="str">
        <f>IF(I682="-",'Policy Clause Build'!C$2,'Configuration Area'!I682)</f>
        <v>AR</v>
      </c>
      <c r="Q682" s="10" t="str">
        <f>IF(IF(K682="-","Yes",K682)="Yes",'Policy Clause Build'!C$3,IF(J682="-",'Policy Clause Build'!C$3,IF(ISNUMBER(SEARCH('Policy Clause Build'!C$3,'Configuration Area'!J682))=TRUE,'Policy Clause Build'!C$3,'Configuration Area'!J682)))</f>
        <v>Air</v>
      </c>
      <c r="R682" s="10" t="str">
        <f>IF(IF(M682="-","Yes",M682)="Yes",'Policy Clause Build'!C$4,IF(L682="-",'Policy Clause Build'!C$4,'Configuration Area'!L682))</f>
        <v>Dry</v>
      </c>
      <c r="S682" s="10" t="str">
        <f>IF(IF(O682="-","Yes",O682)="Yes","Yes",IF(N682='Policy Clause Build'!C$5,"Yes","No"))</f>
        <v>Yes</v>
      </c>
      <c r="T682" s="11" t="s">
        <v>17</v>
      </c>
      <c r="U682" s="11" t="s">
        <v>17</v>
      </c>
      <c r="W682" s="0" t="e">
        <f t="shared" si="20" ca="1"/>
        <v>#VALUE!</v>
      </c>
      <c r="X682" s="0" t="e">
        <f t="shared" si="21" ca="1"/>
        <v>#VALUE!</v>
      </c>
    </row>
    <row r="683">
      <c r="B683" s="18"/>
      <c r="C683" s="11"/>
      <c r="D683" s="19"/>
      <c r="E683" s="11"/>
      <c r="F683" s="42"/>
      <c r="G683" s="11" t="s">
        <v>17</v>
      </c>
      <c r="I683" s="11" t="s">
        <v>17</v>
      </c>
      <c r="J683" s="11" t="s">
        <v>17</v>
      </c>
      <c r="K683" s="11" t="s">
        <v>17</v>
      </c>
      <c r="L683" s="11" t="s">
        <v>17</v>
      </c>
      <c r="M683" s="11" t="s">
        <v>17</v>
      </c>
      <c r="N683" s="11" t="s">
        <v>17</v>
      </c>
      <c r="O683" s="11" t="s">
        <v>17</v>
      </c>
      <c r="P683" s="10" t="str">
        <f>IF(I683="-",'Policy Clause Build'!C$2,'Configuration Area'!I683)</f>
        <v>AR</v>
      </c>
      <c r="Q683" s="10" t="str">
        <f>IF(IF(K683="-","Yes",K683)="Yes",'Policy Clause Build'!C$3,IF(J683="-",'Policy Clause Build'!C$3,IF(ISNUMBER(SEARCH('Policy Clause Build'!C$3,'Configuration Area'!J683))=TRUE,'Policy Clause Build'!C$3,'Configuration Area'!J683)))</f>
        <v>Air</v>
      </c>
      <c r="R683" s="10" t="str">
        <f>IF(IF(M683="-","Yes",M683)="Yes",'Policy Clause Build'!C$4,IF(L683="-",'Policy Clause Build'!C$4,'Configuration Area'!L683))</f>
        <v>Dry</v>
      </c>
      <c r="S683" s="10" t="str">
        <f>IF(IF(O683="-","Yes",O683)="Yes","Yes",IF(N683='Policy Clause Build'!C$5,"Yes","No"))</f>
        <v>Yes</v>
      </c>
      <c r="T683" s="11" t="s">
        <v>17</v>
      </c>
      <c r="U683" s="11" t="s">
        <v>17</v>
      </c>
      <c r="W683" s="0" t="e">
        <f t="shared" si="20" ca="1"/>
        <v>#VALUE!</v>
      </c>
      <c r="X683" s="0" t="e">
        <f t="shared" si="21" ca="1"/>
        <v>#VALUE!</v>
      </c>
    </row>
    <row r="684">
      <c r="B684" s="18"/>
      <c r="C684" s="11"/>
      <c r="D684" s="19"/>
      <c r="E684" s="11"/>
      <c r="F684" s="42"/>
      <c r="G684" s="11" t="s">
        <v>17</v>
      </c>
      <c r="I684" s="11" t="s">
        <v>17</v>
      </c>
      <c r="J684" s="11" t="s">
        <v>17</v>
      </c>
      <c r="K684" s="11" t="s">
        <v>17</v>
      </c>
      <c r="L684" s="11" t="s">
        <v>17</v>
      </c>
      <c r="M684" s="11" t="s">
        <v>17</v>
      </c>
      <c r="N684" s="11" t="s">
        <v>17</v>
      </c>
      <c r="O684" s="11" t="s">
        <v>17</v>
      </c>
      <c r="P684" s="10" t="str">
        <f>IF(I684="-",'Policy Clause Build'!C$2,'Configuration Area'!I684)</f>
        <v>AR</v>
      </c>
      <c r="Q684" s="10" t="str">
        <f>IF(IF(K684="-","Yes",K684)="Yes",'Policy Clause Build'!C$3,IF(J684="-",'Policy Clause Build'!C$3,IF(ISNUMBER(SEARCH('Policy Clause Build'!C$3,'Configuration Area'!J684))=TRUE,'Policy Clause Build'!C$3,'Configuration Area'!J684)))</f>
        <v>Air</v>
      </c>
      <c r="R684" s="10" t="str">
        <f>IF(IF(M684="-","Yes",M684)="Yes",'Policy Clause Build'!C$4,IF(L684="-",'Policy Clause Build'!C$4,'Configuration Area'!L684))</f>
        <v>Dry</v>
      </c>
      <c r="S684" s="10" t="str">
        <f>IF(IF(O684="-","Yes",O684)="Yes","Yes",IF(N684='Policy Clause Build'!C$5,"Yes","No"))</f>
        <v>Yes</v>
      </c>
      <c r="T684" s="11" t="s">
        <v>17</v>
      </c>
      <c r="U684" s="11" t="s">
        <v>17</v>
      </c>
      <c r="W684" s="0" t="e">
        <f t="shared" si="20" ca="1"/>
        <v>#VALUE!</v>
      </c>
      <c r="X684" s="0" t="e">
        <f t="shared" si="21" ca="1"/>
        <v>#VALUE!</v>
      </c>
    </row>
    <row r="685">
      <c r="B685" s="18"/>
      <c r="C685" s="11"/>
      <c r="D685" s="19"/>
      <c r="E685" s="11"/>
      <c r="F685" s="42"/>
      <c r="G685" s="11" t="s">
        <v>17</v>
      </c>
      <c r="I685" s="11" t="s">
        <v>17</v>
      </c>
      <c r="J685" s="11" t="s">
        <v>17</v>
      </c>
      <c r="K685" s="11" t="s">
        <v>17</v>
      </c>
      <c r="L685" s="11" t="s">
        <v>17</v>
      </c>
      <c r="M685" s="11" t="s">
        <v>17</v>
      </c>
      <c r="N685" s="11" t="s">
        <v>17</v>
      </c>
      <c r="O685" s="11" t="s">
        <v>17</v>
      </c>
      <c r="P685" s="10" t="str">
        <f>IF(I685="-",'Policy Clause Build'!C$2,'Configuration Area'!I685)</f>
        <v>AR</v>
      </c>
      <c r="Q685" s="10" t="str">
        <f>IF(IF(K685="-","Yes",K685)="Yes",'Policy Clause Build'!C$3,IF(J685="-",'Policy Clause Build'!C$3,IF(ISNUMBER(SEARCH('Policy Clause Build'!C$3,'Configuration Area'!J685))=TRUE,'Policy Clause Build'!C$3,'Configuration Area'!J685)))</f>
        <v>Air</v>
      </c>
      <c r="R685" s="10" t="str">
        <f>IF(IF(M685="-","Yes",M685)="Yes",'Policy Clause Build'!C$4,IF(L685="-",'Policy Clause Build'!C$4,'Configuration Area'!L685))</f>
        <v>Dry</v>
      </c>
      <c r="S685" s="10" t="str">
        <f>IF(IF(O685="-","Yes",O685)="Yes","Yes",IF(N685='Policy Clause Build'!C$5,"Yes","No"))</f>
        <v>Yes</v>
      </c>
      <c r="T685" s="11" t="s">
        <v>17</v>
      </c>
      <c r="U685" s="11" t="s">
        <v>17</v>
      </c>
      <c r="W685" s="0" t="e">
        <f t="shared" si="20" ca="1"/>
        <v>#VALUE!</v>
      </c>
      <c r="X685" s="0" t="e">
        <f t="shared" si="21" ca="1"/>
        <v>#VALUE!</v>
      </c>
    </row>
    <row r="686">
      <c r="B686" s="18"/>
      <c r="C686" s="11"/>
      <c r="D686" s="19"/>
      <c r="E686" s="11"/>
      <c r="F686" s="42"/>
      <c r="G686" s="11" t="s">
        <v>17</v>
      </c>
      <c r="I686" s="11" t="s">
        <v>17</v>
      </c>
      <c r="J686" s="11" t="s">
        <v>17</v>
      </c>
      <c r="K686" s="11" t="s">
        <v>17</v>
      </c>
      <c r="L686" s="11" t="s">
        <v>17</v>
      </c>
      <c r="M686" s="11" t="s">
        <v>17</v>
      </c>
      <c r="N686" s="11" t="s">
        <v>17</v>
      </c>
      <c r="O686" s="11" t="s">
        <v>17</v>
      </c>
      <c r="P686" s="10" t="str">
        <f>IF(I686="-",'Policy Clause Build'!C$2,'Configuration Area'!I686)</f>
        <v>AR</v>
      </c>
      <c r="Q686" s="10" t="str">
        <f>IF(IF(K686="-","Yes",K686)="Yes",'Policy Clause Build'!C$3,IF(J686="-",'Policy Clause Build'!C$3,IF(ISNUMBER(SEARCH('Policy Clause Build'!C$3,'Configuration Area'!J686))=TRUE,'Policy Clause Build'!C$3,'Configuration Area'!J686)))</f>
        <v>Air</v>
      </c>
      <c r="R686" s="10" t="str">
        <f>IF(IF(M686="-","Yes",M686)="Yes",'Policy Clause Build'!C$4,IF(L686="-",'Policy Clause Build'!C$4,'Configuration Area'!L686))</f>
        <v>Dry</v>
      </c>
      <c r="S686" s="10" t="str">
        <f>IF(IF(O686="-","Yes",O686)="Yes","Yes",IF(N686='Policy Clause Build'!C$5,"Yes","No"))</f>
        <v>Yes</v>
      </c>
      <c r="T686" s="11" t="s">
        <v>17</v>
      </c>
      <c r="U686" s="11" t="s">
        <v>17</v>
      </c>
      <c r="W686" s="0" t="e">
        <f t="shared" si="20" ca="1"/>
        <v>#VALUE!</v>
      </c>
      <c r="X686" s="0" t="e">
        <f t="shared" si="21" ca="1"/>
        <v>#VALUE!</v>
      </c>
    </row>
    <row r="687">
      <c r="B687" s="18"/>
      <c r="C687" s="11"/>
      <c r="D687" s="19"/>
      <c r="E687" s="11"/>
      <c r="F687" s="42"/>
      <c r="G687" s="11" t="s">
        <v>17</v>
      </c>
      <c r="I687" s="11" t="s">
        <v>17</v>
      </c>
      <c r="J687" s="11" t="s">
        <v>17</v>
      </c>
      <c r="K687" s="11" t="s">
        <v>17</v>
      </c>
      <c r="L687" s="11" t="s">
        <v>17</v>
      </c>
      <c r="M687" s="11" t="s">
        <v>17</v>
      </c>
      <c r="N687" s="11" t="s">
        <v>17</v>
      </c>
      <c r="O687" s="11" t="s">
        <v>17</v>
      </c>
      <c r="P687" s="10" t="str">
        <f>IF(I687="-",'Policy Clause Build'!C$2,'Configuration Area'!I687)</f>
        <v>AR</v>
      </c>
      <c r="Q687" s="10" t="str">
        <f>IF(IF(K687="-","Yes",K687)="Yes",'Policy Clause Build'!C$3,IF(J687="-",'Policy Clause Build'!C$3,IF(ISNUMBER(SEARCH('Policy Clause Build'!C$3,'Configuration Area'!J687))=TRUE,'Policy Clause Build'!C$3,'Configuration Area'!J687)))</f>
        <v>Air</v>
      </c>
      <c r="R687" s="10" t="str">
        <f>IF(IF(M687="-","Yes",M687)="Yes",'Policy Clause Build'!C$4,IF(L687="-",'Policy Clause Build'!C$4,'Configuration Area'!L687))</f>
        <v>Dry</v>
      </c>
      <c r="S687" s="10" t="str">
        <f>IF(IF(O687="-","Yes",O687)="Yes","Yes",IF(N687='Policy Clause Build'!C$5,"Yes","No"))</f>
        <v>Yes</v>
      </c>
      <c r="T687" s="11" t="s">
        <v>17</v>
      </c>
      <c r="U687" s="11" t="s">
        <v>17</v>
      </c>
      <c r="W687" s="0" t="e">
        <f t="shared" si="20" ca="1"/>
        <v>#VALUE!</v>
      </c>
      <c r="X687" s="0" t="e">
        <f t="shared" si="21" ca="1"/>
        <v>#VALUE!</v>
      </c>
    </row>
    <row r="688">
      <c r="B688" s="18"/>
      <c r="C688" s="11"/>
      <c r="D688" s="19"/>
      <c r="E688" s="11"/>
      <c r="F688" s="42"/>
      <c r="G688" s="11" t="s">
        <v>17</v>
      </c>
      <c r="I688" s="11" t="s">
        <v>17</v>
      </c>
      <c r="J688" s="11" t="s">
        <v>17</v>
      </c>
      <c r="K688" s="11" t="s">
        <v>17</v>
      </c>
      <c r="L688" s="11" t="s">
        <v>17</v>
      </c>
      <c r="M688" s="11" t="s">
        <v>17</v>
      </c>
      <c r="N688" s="11" t="s">
        <v>17</v>
      </c>
      <c r="O688" s="11" t="s">
        <v>17</v>
      </c>
      <c r="P688" s="10" t="str">
        <f>IF(I688="-",'Policy Clause Build'!C$2,'Configuration Area'!I688)</f>
        <v>AR</v>
      </c>
      <c r="Q688" s="10" t="str">
        <f>IF(IF(K688="-","Yes",K688)="Yes",'Policy Clause Build'!C$3,IF(J688="-",'Policy Clause Build'!C$3,IF(ISNUMBER(SEARCH('Policy Clause Build'!C$3,'Configuration Area'!J688))=TRUE,'Policy Clause Build'!C$3,'Configuration Area'!J688)))</f>
        <v>Air</v>
      </c>
      <c r="R688" s="10" t="str">
        <f>IF(IF(M688="-","Yes",M688)="Yes",'Policy Clause Build'!C$4,IF(L688="-",'Policy Clause Build'!C$4,'Configuration Area'!L688))</f>
        <v>Dry</v>
      </c>
      <c r="S688" s="10" t="str">
        <f>IF(IF(O688="-","Yes",O688)="Yes","Yes",IF(N688='Policy Clause Build'!C$5,"Yes","No"))</f>
        <v>Yes</v>
      </c>
      <c r="T688" s="11" t="s">
        <v>17</v>
      </c>
      <c r="U688" s="11" t="s">
        <v>17</v>
      </c>
      <c r="W688" s="0" t="e">
        <f t="shared" si="20" ca="1"/>
        <v>#VALUE!</v>
      </c>
      <c r="X688" s="0" t="e">
        <f t="shared" si="21" ca="1"/>
        <v>#VALUE!</v>
      </c>
    </row>
    <row r="689">
      <c r="B689" s="18"/>
      <c r="C689" s="11"/>
      <c r="D689" s="19"/>
      <c r="E689" s="11"/>
      <c r="F689" s="42"/>
      <c r="G689" s="11" t="s">
        <v>17</v>
      </c>
      <c r="I689" s="11" t="s">
        <v>17</v>
      </c>
      <c r="J689" s="11" t="s">
        <v>17</v>
      </c>
      <c r="K689" s="11" t="s">
        <v>17</v>
      </c>
      <c r="L689" s="11" t="s">
        <v>17</v>
      </c>
      <c r="M689" s="11" t="s">
        <v>17</v>
      </c>
      <c r="N689" s="11" t="s">
        <v>17</v>
      </c>
      <c r="O689" s="11" t="s">
        <v>17</v>
      </c>
      <c r="P689" s="10" t="str">
        <f>IF(I689="-",'Policy Clause Build'!C$2,'Configuration Area'!I689)</f>
        <v>AR</v>
      </c>
      <c r="Q689" s="10" t="str">
        <f>IF(IF(K689="-","Yes",K689)="Yes",'Policy Clause Build'!C$3,IF(J689="-",'Policy Clause Build'!C$3,IF(ISNUMBER(SEARCH('Policy Clause Build'!C$3,'Configuration Area'!J689))=TRUE,'Policy Clause Build'!C$3,'Configuration Area'!J689)))</f>
        <v>Air</v>
      </c>
      <c r="R689" s="10" t="str">
        <f>IF(IF(M689="-","Yes",M689)="Yes",'Policy Clause Build'!C$4,IF(L689="-",'Policy Clause Build'!C$4,'Configuration Area'!L689))</f>
        <v>Dry</v>
      </c>
      <c r="S689" s="10" t="str">
        <f>IF(IF(O689="-","Yes",O689)="Yes","Yes",IF(N689='Policy Clause Build'!C$5,"Yes","No"))</f>
        <v>Yes</v>
      </c>
      <c r="T689" s="11" t="s">
        <v>17</v>
      </c>
      <c r="U689" s="11" t="s">
        <v>17</v>
      </c>
      <c r="W689" s="0" t="e">
        <f t="shared" si="20" ca="1"/>
        <v>#VALUE!</v>
      </c>
      <c r="X689" s="0" t="e">
        <f t="shared" si="21" ca="1"/>
        <v>#VALUE!</v>
      </c>
    </row>
    <row r="690">
      <c r="B690" s="18"/>
      <c r="C690" s="11"/>
      <c r="D690" s="19"/>
      <c r="E690" s="11"/>
      <c r="F690" s="42"/>
      <c r="G690" s="11" t="s">
        <v>17</v>
      </c>
      <c r="I690" s="11" t="s">
        <v>17</v>
      </c>
      <c r="J690" s="11" t="s">
        <v>17</v>
      </c>
      <c r="K690" s="11" t="s">
        <v>17</v>
      </c>
      <c r="L690" s="11" t="s">
        <v>17</v>
      </c>
      <c r="M690" s="11" t="s">
        <v>17</v>
      </c>
      <c r="N690" s="11" t="s">
        <v>17</v>
      </c>
      <c r="O690" s="11" t="s">
        <v>17</v>
      </c>
      <c r="P690" s="10" t="str">
        <f>IF(I690="-",'Policy Clause Build'!C$2,'Configuration Area'!I690)</f>
        <v>AR</v>
      </c>
      <c r="Q690" s="10" t="str">
        <f>IF(IF(K690="-","Yes",K690)="Yes",'Policy Clause Build'!C$3,IF(J690="-",'Policy Clause Build'!C$3,IF(ISNUMBER(SEARCH('Policy Clause Build'!C$3,'Configuration Area'!J690))=TRUE,'Policy Clause Build'!C$3,'Configuration Area'!J690)))</f>
        <v>Air</v>
      </c>
      <c r="R690" s="10" t="str">
        <f>IF(IF(M690="-","Yes",M690)="Yes",'Policy Clause Build'!C$4,IF(L690="-",'Policy Clause Build'!C$4,'Configuration Area'!L690))</f>
        <v>Dry</v>
      </c>
      <c r="S690" s="10" t="str">
        <f>IF(IF(O690="-","Yes",O690)="Yes","Yes",IF(N690='Policy Clause Build'!C$5,"Yes","No"))</f>
        <v>Yes</v>
      </c>
      <c r="T690" s="11" t="s">
        <v>17</v>
      </c>
      <c r="U690" s="11" t="s">
        <v>17</v>
      </c>
      <c r="W690" s="0" t="e">
        <f t="shared" si="20" ca="1"/>
        <v>#VALUE!</v>
      </c>
      <c r="X690" s="0" t="e">
        <f t="shared" si="21" ca="1"/>
        <v>#VALUE!</v>
      </c>
    </row>
    <row r="691">
      <c r="B691" s="18"/>
      <c r="C691" s="11"/>
      <c r="D691" s="19"/>
      <c r="E691" s="11"/>
      <c r="F691" s="42"/>
      <c r="G691" s="11" t="s">
        <v>17</v>
      </c>
      <c r="I691" s="11" t="s">
        <v>17</v>
      </c>
      <c r="J691" s="11" t="s">
        <v>17</v>
      </c>
      <c r="K691" s="11" t="s">
        <v>17</v>
      </c>
      <c r="L691" s="11" t="s">
        <v>17</v>
      </c>
      <c r="M691" s="11" t="s">
        <v>17</v>
      </c>
      <c r="N691" s="11" t="s">
        <v>17</v>
      </c>
      <c r="O691" s="11" t="s">
        <v>17</v>
      </c>
      <c r="P691" s="10" t="str">
        <f>IF(I691="-",'Policy Clause Build'!C$2,'Configuration Area'!I691)</f>
        <v>AR</v>
      </c>
      <c r="Q691" s="10" t="str">
        <f>IF(IF(K691="-","Yes",K691)="Yes",'Policy Clause Build'!C$3,IF(J691="-",'Policy Clause Build'!C$3,IF(ISNUMBER(SEARCH('Policy Clause Build'!C$3,'Configuration Area'!J691))=TRUE,'Policy Clause Build'!C$3,'Configuration Area'!J691)))</f>
        <v>Air</v>
      </c>
      <c r="R691" s="10" t="str">
        <f>IF(IF(M691="-","Yes",M691)="Yes",'Policy Clause Build'!C$4,IF(L691="-",'Policy Clause Build'!C$4,'Configuration Area'!L691))</f>
        <v>Dry</v>
      </c>
      <c r="S691" s="10" t="str">
        <f>IF(IF(O691="-","Yes",O691)="Yes","Yes",IF(N691='Policy Clause Build'!C$5,"Yes","No"))</f>
        <v>Yes</v>
      </c>
      <c r="T691" s="11" t="s">
        <v>17</v>
      </c>
      <c r="U691" s="11" t="s">
        <v>17</v>
      </c>
      <c r="W691" s="0" t="e">
        <f t="shared" si="20" ca="1"/>
        <v>#VALUE!</v>
      </c>
      <c r="X691" s="0" t="e">
        <f t="shared" si="21" ca="1"/>
        <v>#VALUE!</v>
      </c>
    </row>
    <row r="692">
      <c r="B692" s="18"/>
      <c r="C692" s="11"/>
      <c r="D692" s="19"/>
      <c r="E692" s="11"/>
      <c r="F692" s="42"/>
      <c r="G692" s="11" t="s">
        <v>17</v>
      </c>
      <c r="I692" s="11" t="s">
        <v>17</v>
      </c>
      <c r="J692" s="11" t="s">
        <v>17</v>
      </c>
      <c r="K692" s="11" t="s">
        <v>17</v>
      </c>
      <c r="L692" s="11" t="s">
        <v>17</v>
      </c>
      <c r="M692" s="11" t="s">
        <v>17</v>
      </c>
      <c r="N692" s="11" t="s">
        <v>17</v>
      </c>
      <c r="O692" s="11" t="s">
        <v>17</v>
      </c>
      <c r="P692" s="10" t="str">
        <f>IF(I692="-",'Policy Clause Build'!C$2,'Configuration Area'!I692)</f>
        <v>AR</v>
      </c>
      <c r="Q692" s="10" t="str">
        <f>IF(IF(K692="-","Yes",K692)="Yes",'Policy Clause Build'!C$3,IF(J692="-",'Policy Clause Build'!C$3,IF(ISNUMBER(SEARCH('Policy Clause Build'!C$3,'Configuration Area'!J692))=TRUE,'Policy Clause Build'!C$3,'Configuration Area'!J692)))</f>
        <v>Air</v>
      </c>
      <c r="R692" s="10" t="str">
        <f>IF(IF(M692="-","Yes",M692)="Yes",'Policy Clause Build'!C$4,IF(L692="-",'Policy Clause Build'!C$4,'Configuration Area'!L692))</f>
        <v>Dry</v>
      </c>
      <c r="S692" s="10" t="str">
        <f>IF(IF(O692="-","Yes",O692)="Yes","Yes",IF(N692='Policy Clause Build'!C$5,"Yes","No"))</f>
        <v>Yes</v>
      </c>
      <c r="T692" s="11" t="s">
        <v>17</v>
      </c>
      <c r="U692" s="11" t="s">
        <v>17</v>
      </c>
      <c r="W692" s="0" t="e">
        <f t="shared" si="20" ca="1"/>
        <v>#VALUE!</v>
      </c>
      <c r="X692" s="0" t="e">
        <f t="shared" si="21" ca="1"/>
        <v>#VALUE!</v>
      </c>
    </row>
    <row r="693">
      <c r="B693" s="18"/>
      <c r="C693" s="11"/>
      <c r="D693" s="19"/>
      <c r="E693" s="11"/>
      <c r="F693" s="42"/>
      <c r="G693" s="11" t="s">
        <v>17</v>
      </c>
      <c r="I693" s="11" t="s">
        <v>17</v>
      </c>
      <c r="J693" s="11" t="s">
        <v>17</v>
      </c>
      <c r="K693" s="11" t="s">
        <v>17</v>
      </c>
      <c r="L693" s="11" t="s">
        <v>17</v>
      </c>
      <c r="M693" s="11" t="s">
        <v>17</v>
      </c>
      <c r="N693" s="11" t="s">
        <v>17</v>
      </c>
      <c r="O693" s="11" t="s">
        <v>17</v>
      </c>
      <c r="P693" s="10" t="str">
        <f>IF(I693="-",'Policy Clause Build'!C$2,'Configuration Area'!I693)</f>
        <v>AR</v>
      </c>
      <c r="Q693" s="10" t="str">
        <f>IF(IF(K693="-","Yes",K693)="Yes",'Policy Clause Build'!C$3,IF(J693="-",'Policy Clause Build'!C$3,IF(ISNUMBER(SEARCH('Policy Clause Build'!C$3,'Configuration Area'!J693))=TRUE,'Policy Clause Build'!C$3,'Configuration Area'!J693)))</f>
        <v>Air</v>
      </c>
      <c r="R693" s="10" t="str">
        <f>IF(IF(M693="-","Yes",M693)="Yes",'Policy Clause Build'!C$4,IF(L693="-",'Policy Clause Build'!C$4,'Configuration Area'!L693))</f>
        <v>Dry</v>
      </c>
      <c r="S693" s="10" t="str">
        <f>IF(IF(O693="-","Yes",O693)="Yes","Yes",IF(N693='Policy Clause Build'!C$5,"Yes","No"))</f>
        <v>Yes</v>
      </c>
      <c r="T693" s="11" t="s">
        <v>17</v>
      </c>
      <c r="U693" s="11" t="s">
        <v>17</v>
      </c>
      <c r="W693" s="0" t="e">
        <f t="shared" si="20" ca="1"/>
        <v>#VALUE!</v>
      </c>
      <c r="X693" s="0" t="e">
        <f t="shared" si="21" ca="1"/>
        <v>#VALUE!</v>
      </c>
    </row>
    <row r="694">
      <c r="B694" s="18"/>
      <c r="C694" s="11"/>
      <c r="D694" s="19"/>
      <c r="E694" s="11"/>
      <c r="F694" s="42"/>
      <c r="G694" s="11" t="s">
        <v>17</v>
      </c>
      <c r="I694" s="11" t="s">
        <v>17</v>
      </c>
      <c r="J694" s="11" t="s">
        <v>17</v>
      </c>
      <c r="K694" s="11" t="s">
        <v>17</v>
      </c>
      <c r="L694" s="11" t="s">
        <v>17</v>
      </c>
      <c r="M694" s="11" t="s">
        <v>17</v>
      </c>
      <c r="N694" s="11" t="s">
        <v>17</v>
      </c>
      <c r="O694" s="11" t="s">
        <v>17</v>
      </c>
      <c r="P694" s="10" t="str">
        <f>IF(I694="-",'Policy Clause Build'!C$2,'Configuration Area'!I694)</f>
        <v>AR</v>
      </c>
      <c r="Q694" s="10" t="str">
        <f>IF(IF(K694="-","Yes",K694)="Yes",'Policy Clause Build'!C$3,IF(J694="-",'Policy Clause Build'!C$3,IF(ISNUMBER(SEARCH('Policy Clause Build'!C$3,'Configuration Area'!J694))=TRUE,'Policy Clause Build'!C$3,'Configuration Area'!J694)))</f>
        <v>Air</v>
      </c>
      <c r="R694" s="10" t="str">
        <f>IF(IF(M694="-","Yes",M694)="Yes",'Policy Clause Build'!C$4,IF(L694="-",'Policy Clause Build'!C$4,'Configuration Area'!L694))</f>
        <v>Dry</v>
      </c>
      <c r="S694" s="10" t="str">
        <f>IF(IF(O694="-","Yes",O694)="Yes","Yes",IF(N694='Policy Clause Build'!C$5,"Yes","No"))</f>
        <v>Yes</v>
      </c>
      <c r="T694" s="11" t="s">
        <v>17</v>
      </c>
      <c r="U694" s="11" t="s">
        <v>17</v>
      </c>
      <c r="W694" s="0" t="e">
        <f t="shared" si="20" ca="1"/>
        <v>#VALUE!</v>
      </c>
      <c r="X694" s="0" t="e">
        <f t="shared" si="21" ca="1"/>
        <v>#VALUE!</v>
      </c>
    </row>
    <row r="695">
      <c r="B695" s="18"/>
      <c r="C695" s="11"/>
      <c r="D695" s="19"/>
      <c r="E695" s="11"/>
      <c r="F695" s="42"/>
      <c r="G695" s="11" t="s">
        <v>17</v>
      </c>
      <c r="I695" s="11" t="s">
        <v>17</v>
      </c>
      <c r="J695" s="11" t="s">
        <v>17</v>
      </c>
      <c r="K695" s="11" t="s">
        <v>17</v>
      </c>
      <c r="L695" s="11" t="s">
        <v>17</v>
      </c>
      <c r="M695" s="11" t="s">
        <v>17</v>
      </c>
      <c r="N695" s="11" t="s">
        <v>17</v>
      </c>
      <c r="O695" s="11" t="s">
        <v>17</v>
      </c>
      <c r="P695" s="10" t="str">
        <f>IF(I695="-",'Policy Clause Build'!C$2,'Configuration Area'!I695)</f>
        <v>AR</v>
      </c>
      <c r="Q695" s="10" t="str">
        <f>IF(IF(K695="-","Yes",K695)="Yes",'Policy Clause Build'!C$3,IF(J695="-",'Policy Clause Build'!C$3,IF(ISNUMBER(SEARCH('Policy Clause Build'!C$3,'Configuration Area'!J695))=TRUE,'Policy Clause Build'!C$3,'Configuration Area'!J695)))</f>
        <v>Air</v>
      </c>
      <c r="R695" s="10" t="str">
        <f>IF(IF(M695="-","Yes",M695)="Yes",'Policy Clause Build'!C$4,IF(L695="-",'Policy Clause Build'!C$4,'Configuration Area'!L695))</f>
        <v>Dry</v>
      </c>
      <c r="S695" s="10" t="str">
        <f>IF(IF(O695="-","Yes",O695)="Yes","Yes",IF(N695='Policy Clause Build'!C$5,"Yes","No"))</f>
        <v>Yes</v>
      </c>
      <c r="T695" s="11" t="s">
        <v>17</v>
      </c>
      <c r="U695" s="11" t="s">
        <v>17</v>
      </c>
      <c r="W695" s="0" t="e">
        <f t="shared" si="20" ca="1"/>
        <v>#VALUE!</v>
      </c>
      <c r="X695" s="0" t="e">
        <f t="shared" si="21" ca="1"/>
        <v>#VALUE!</v>
      </c>
    </row>
    <row r="696">
      <c r="B696" s="18"/>
      <c r="C696" s="11"/>
      <c r="D696" s="19"/>
      <c r="E696" s="11"/>
      <c r="F696" s="42"/>
      <c r="G696" s="11" t="s">
        <v>17</v>
      </c>
      <c r="I696" s="11" t="s">
        <v>17</v>
      </c>
      <c r="J696" s="11" t="s">
        <v>17</v>
      </c>
      <c r="K696" s="11" t="s">
        <v>17</v>
      </c>
      <c r="L696" s="11" t="s">
        <v>17</v>
      </c>
      <c r="M696" s="11" t="s">
        <v>17</v>
      </c>
      <c r="N696" s="11" t="s">
        <v>17</v>
      </c>
      <c r="O696" s="11" t="s">
        <v>17</v>
      </c>
      <c r="P696" s="10" t="str">
        <f>IF(I696="-",'Policy Clause Build'!C$2,'Configuration Area'!I696)</f>
        <v>AR</v>
      </c>
      <c r="Q696" s="10" t="str">
        <f>IF(IF(K696="-","Yes",K696)="Yes",'Policy Clause Build'!C$3,IF(J696="-",'Policy Clause Build'!C$3,IF(ISNUMBER(SEARCH('Policy Clause Build'!C$3,'Configuration Area'!J696))=TRUE,'Policy Clause Build'!C$3,'Configuration Area'!J696)))</f>
        <v>Air</v>
      </c>
      <c r="R696" s="10" t="str">
        <f>IF(IF(M696="-","Yes",M696)="Yes",'Policy Clause Build'!C$4,IF(L696="-",'Policy Clause Build'!C$4,'Configuration Area'!L696))</f>
        <v>Dry</v>
      </c>
      <c r="S696" s="10" t="str">
        <f>IF(IF(O696="-","Yes",O696)="Yes","Yes",IF(N696='Policy Clause Build'!C$5,"Yes","No"))</f>
        <v>Yes</v>
      </c>
      <c r="T696" s="11" t="s">
        <v>17</v>
      </c>
      <c r="U696" s="11" t="s">
        <v>17</v>
      </c>
      <c r="W696" s="0" t="e">
        <f t="shared" si="20" ca="1"/>
        <v>#VALUE!</v>
      </c>
      <c r="X696" s="0" t="e">
        <f t="shared" si="21" ca="1"/>
        <v>#VALUE!</v>
      </c>
    </row>
    <row r="697">
      <c r="B697" s="18"/>
      <c r="C697" s="11"/>
      <c r="D697" s="19"/>
      <c r="E697" s="11"/>
      <c r="F697" s="42"/>
      <c r="G697" s="11" t="s">
        <v>17</v>
      </c>
      <c r="I697" s="11" t="s">
        <v>17</v>
      </c>
      <c r="J697" s="11" t="s">
        <v>17</v>
      </c>
      <c r="K697" s="11" t="s">
        <v>17</v>
      </c>
      <c r="L697" s="11" t="s">
        <v>17</v>
      </c>
      <c r="M697" s="11" t="s">
        <v>17</v>
      </c>
      <c r="N697" s="11" t="s">
        <v>17</v>
      </c>
      <c r="O697" s="11" t="s">
        <v>17</v>
      </c>
      <c r="P697" s="10" t="str">
        <f>IF(I697="-",'Policy Clause Build'!C$2,'Configuration Area'!I697)</f>
        <v>AR</v>
      </c>
      <c r="Q697" s="10" t="str">
        <f>IF(IF(K697="-","Yes",K697)="Yes",'Policy Clause Build'!C$3,IF(J697="-",'Policy Clause Build'!C$3,IF(ISNUMBER(SEARCH('Policy Clause Build'!C$3,'Configuration Area'!J697))=TRUE,'Policy Clause Build'!C$3,'Configuration Area'!J697)))</f>
        <v>Air</v>
      </c>
      <c r="R697" s="10" t="str">
        <f>IF(IF(M697="-","Yes",M697)="Yes",'Policy Clause Build'!C$4,IF(L697="-",'Policy Clause Build'!C$4,'Configuration Area'!L697))</f>
        <v>Dry</v>
      </c>
      <c r="S697" s="10" t="str">
        <f>IF(IF(O697="-","Yes",O697)="Yes","Yes",IF(N697='Policy Clause Build'!C$5,"Yes","No"))</f>
        <v>Yes</v>
      </c>
      <c r="T697" s="11" t="s">
        <v>17</v>
      </c>
      <c r="U697" s="11" t="s">
        <v>17</v>
      </c>
      <c r="W697" s="0" t="e">
        <f t="shared" si="20" ca="1"/>
        <v>#VALUE!</v>
      </c>
      <c r="X697" s="0" t="e">
        <f t="shared" si="21" ca="1"/>
        <v>#VALUE!</v>
      </c>
    </row>
    <row r="698">
      <c r="B698" s="18"/>
      <c r="C698" s="11"/>
      <c r="D698" s="19"/>
      <c r="E698" s="11"/>
      <c r="F698" s="42"/>
      <c r="G698" s="11" t="s">
        <v>17</v>
      </c>
      <c r="I698" s="11" t="s">
        <v>17</v>
      </c>
      <c r="J698" s="11" t="s">
        <v>17</v>
      </c>
      <c r="K698" s="11" t="s">
        <v>17</v>
      </c>
      <c r="L698" s="11" t="s">
        <v>17</v>
      </c>
      <c r="M698" s="11" t="s">
        <v>17</v>
      </c>
      <c r="N698" s="11" t="s">
        <v>17</v>
      </c>
      <c r="O698" s="11" t="s">
        <v>17</v>
      </c>
      <c r="P698" s="10" t="str">
        <f>IF(I698="-",'Policy Clause Build'!C$2,'Configuration Area'!I698)</f>
        <v>AR</v>
      </c>
      <c r="Q698" s="10" t="str">
        <f>IF(IF(K698="-","Yes",K698)="Yes",'Policy Clause Build'!C$3,IF(J698="-",'Policy Clause Build'!C$3,IF(ISNUMBER(SEARCH('Policy Clause Build'!C$3,'Configuration Area'!J698))=TRUE,'Policy Clause Build'!C$3,'Configuration Area'!J698)))</f>
        <v>Air</v>
      </c>
      <c r="R698" s="10" t="str">
        <f>IF(IF(M698="-","Yes",M698)="Yes",'Policy Clause Build'!C$4,IF(L698="-",'Policy Clause Build'!C$4,'Configuration Area'!L698))</f>
        <v>Dry</v>
      </c>
      <c r="S698" s="10" t="str">
        <f>IF(IF(O698="-","Yes",O698)="Yes","Yes",IF(N698='Policy Clause Build'!C$5,"Yes","No"))</f>
        <v>Yes</v>
      </c>
      <c r="T698" s="11" t="s">
        <v>17</v>
      </c>
      <c r="U698" s="11" t="s">
        <v>17</v>
      </c>
      <c r="W698" s="0" t="e">
        <f t="shared" si="20" ca="1"/>
        <v>#VALUE!</v>
      </c>
      <c r="X698" s="0" t="e">
        <f t="shared" si="21" ca="1"/>
        <v>#VALUE!</v>
      </c>
    </row>
    <row r="699">
      <c r="B699" s="18"/>
      <c r="C699" s="11"/>
      <c r="D699" s="19"/>
      <c r="E699" s="11"/>
      <c r="F699" s="42"/>
      <c r="G699" s="11" t="s">
        <v>17</v>
      </c>
      <c r="I699" s="11" t="s">
        <v>17</v>
      </c>
      <c r="J699" s="11" t="s">
        <v>17</v>
      </c>
      <c r="K699" s="11" t="s">
        <v>17</v>
      </c>
      <c r="L699" s="11" t="s">
        <v>17</v>
      </c>
      <c r="M699" s="11" t="s">
        <v>17</v>
      </c>
      <c r="N699" s="11" t="s">
        <v>17</v>
      </c>
      <c r="O699" s="11" t="s">
        <v>17</v>
      </c>
      <c r="P699" s="10" t="str">
        <f>IF(I699="-",'Policy Clause Build'!C$2,'Configuration Area'!I699)</f>
        <v>AR</v>
      </c>
      <c r="Q699" s="10" t="str">
        <f>IF(IF(K699="-","Yes",K699)="Yes",'Policy Clause Build'!C$3,IF(J699="-",'Policy Clause Build'!C$3,IF(ISNUMBER(SEARCH('Policy Clause Build'!C$3,'Configuration Area'!J699))=TRUE,'Policy Clause Build'!C$3,'Configuration Area'!J699)))</f>
        <v>Air</v>
      </c>
      <c r="R699" s="10" t="str">
        <f>IF(IF(M699="-","Yes",M699)="Yes",'Policy Clause Build'!C$4,IF(L699="-",'Policy Clause Build'!C$4,'Configuration Area'!L699))</f>
        <v>Dry</v>
      </c>
      <c r="S699" s="10" t="str">
        <f>IF(IF(O699="-","Yes",O699)="Yes","Yes",IF(N699='Policy Clause Build'!C$5,"Yes","No"))</f>
        <v>Yes</v>
      </c>
      <c r="T699" s="11" t="s">
        <v>17</v>
      </c>
      <c r="U699" s="11" t="s">
        <v>17</v>
      </c>
      <c r="W699" s="0" t="e">
        <f t="shared" si="20" ca="1"/>
        <v>#VALUE!</v>
      </c>
      <c r="X699" s="0" t="e">
        <f t="shared" si="21" ca="1"/>
        <v>#VALUE!</v>
      </c>
    </row>
    <row r="700">
      <c r="B700" s="18"/>
      <c r="C700" s="11"/>
      <c r="D700" s="19"/>
      <c r="E700" s="11"/>
      <c r="F700" s="42"/>
      <c r="G700" s="11" t="s">
        <v>17</v>
      </c>
      <c r="I700" s="11" t="s">
        <v>17</v>
      </c>
      <c r="J700" s="11" t="s">
        <v>17</v>
      </c>
      <c r="K700" s="11" t="s">
        <v>17</v>
      </c>
      <c r="L700" s="11" t="s">
        <v>17</v>
      </c>
      <c r="M700" s="11" t="s">
        <v>17</v>
      </c>
      <c r="N700" s="11" t="s">
        <v>17</v>
      </c>
      <c r="O700" s="11" t="s">
        <v>17</v>
      </c>
      <c r="P700" s="10" t="str">
        <f>IF(I700="-",'Policy Clause Build'!C$2,'Configuration Area'!I700)</f>
        <v>AR</v>
      </c>
      <c r="Q700" s="10" t="str">
        <f>IF(IF(K700="-","Yes",K700)="Yes",'Policy Clause Build'!C$3,IF(J700="-",'Policy Clause Build'!C$3,IF(ISNUMBER(SEARCH('Policy Clause Build'!C$3,'Configuration Area'!J700))=TRUE,'Policy Clause Build'!C$3,'Configuration Area'!J700)))</f>
        <v>Air</v>
      </c>
      <c r="R700" s="10" t="str">
        <f>IF(IF(M700="-","Yes",M700)="Yes",'Policy Clause Build'!C$4,IF(L700="-",'Policy Clause Build'!C$4,'Configuration Area'!L700))</f>
        <v>Dry</v>
      </c>
      <c r="S700" s="10" t="str">
        <f>IF(IF(O700="-","Yes",O700)="Yes","Yes",IF(N700='Policy Clause Build'!C$5,"Yes","No"))</f>
        <v>Yes</v>
      </c>
      <c r="T700" s="11" t="s">
        <v>17</v>
      </c>
      <c r="U700" s="11" t="s">
        <v>17</v>
      </c>
      <c r="W700" s="0" t="e">
        <f t="shared" si="20" ca="1"/>
        <v>#VALUE!</v>
      </c>
      <c r="X700" s="0" t="e">
        <f t="shared" si="21" ca="1"/>
        <v>#VALUE!</v>
      </c>
    </row>
    <row r="701">
      <c r="B701" s="18"/>
      <c r="C701" s="11"/>
      <c r="D701" s="19"/>
      <c r="E701" s="11"/>
      <c r="F701" s="42"/>
      <c r="G701" s="11" t="s">
        <v>17</v>
      </c>
      <c r="I701" s="11" t="s">
        <v>17</v>
      </c>
      <c r="J701" s="11" t="s">
        <v>17</v>
      </c>
      <c r="K701" s="11" t="s">
        <v>17</v>
      </c>
      <c r="L701" s="11" t="s">
        <v>17</v>
      </c>
      <c r="M701" s="11" t="s">
        <v>17</v>
      </c>
      <c r="N701" s="11" t="s">
        <v>17</v>
      </c>
      <c r="O701" s="11" t="s">
        <v>17</v>
      </c>
      <c r="P701" s="10" t="str">
        <f>IF(I701="-",'Policy Clause Build'!C$2,'Configuration Area'!I701)</f>
        <v>AR</v>
      </c>
      <c r="Q701" s="10" t="str">
        <f>IF(IF(K701="-","Yes",K701)="Yes",'Policy Clause Build'!C$3,IF(J701="-",'Policy Clause Build'!C$3,IF(ISNUMBER(SEARCH('Policy Clause Build'!C$3,'Configuration Area'!J701))=TRUE,'Policy Clause Build'!C$3,'Configuration Area'!J701)))</f>
        <v>Air</v>
      </c>
      <c r="R701" s="10" t="str">
        <f>IF(IF(M701="-","Yes",M701)="Yes",'Policy Clause Build'!C$4,IF(L701="-",'Policy Clause Build'!C$4,'Configuration Area'!L701))</f>
        <v>Dry</v>
      </c>
      <c r="S701" s="10" t="str">
        <f>IF(IF(O701="-","Yes",O701)="Yes","Yes",IF(N701='Policy Clause Build'!C$5,"Yes","No"))</f>
        <v>Yes</v>
      </c>
      <c r="T701" s="11" t="s">
        <v>17</v>
      </c>
      <c r="U701" s="11" t="s">
        <v>17</v>
      </c>
      <c r="W701" s="0" t="e">
        <f t="shared" si="20" ca="1"/>
        <v>#VALUE!</v>
      </c>
      <c r="X701" s="0" t="e">
        <f t="shared" si="21" ca="1"/>
        <v>#VALUE!</v>
      </c>
    </row>
    <row r="702">
      <c r="B702" s="18"/>
      <c r="C702" s="11"/>
      <c r="D702" s="19"/>
      <c r="E702" s="11"/>
      <c r="F702" s="42"/>
      <c r="G702" s="11" t="s">
        <v>17</v>
      </c>
      <c r="I702" s="11" t="s">
        <v>17</v>
      </c>
      <c r="J702" s="11" t="s">
        <v>17</v>
      </c>
      <c r="K702" s="11" t="s">
        <v>17</v>
      </c>
      <c r="L702" s="11" t="s">
        <v>17</v>
      </c>
      <c r="M702" s="11" t="s">
        <v>17</v>
      </c>
      <c r="N702" s="11" t="s">
        <v>17</v>
      </c>
      <c r="O702" s="11" t="s">
        <v>17</v>
      </c>
      <c r="P702" s="10" t="str">
        <f>IF(I702="-",'Policy Clause Build'!C$2,'Configuration Area'!I702)</f>
        <v>AR</v>
      </c>
      <c r="Q702" s="10" t="str">
        <f>IF(IF(K702="-","Yes",K702)="Yes",'Policy Clause Build'!C$3,IF(J702="-",'Policy Clause Build'!C$3,IF(ISNUMBER(SEARCH('Policy Clause Build'!C$3,'Configuration Area'!J702))=TRUE,'Policy Clause Build'!C$3,'Configuration Area'!J702)))</f>
        <v>Air</v>
      </c>
      <c r="R702" s="10" t="str">
        <f>IF(IF(M702="-","Yes",M702)="Yes",'Policy Clause Build'!C$4,IF(L702="-",'Policy Clause Build'!C$4,'Configuration Area'!L702))</f>
        <v>Dry</v>
      </c>
      <c r="S702" s="10" t="str">
        <f>IF(IF(O702="-","Yes",O702)="Yes","Yes",IF(N702='Policy Clause Build'!C$5,"Yes","No"))</f>
        <v>Yes</v>
      </c>
      <c r="T702" s="11" t="s">
        <v>17</v>
      </c>
      <c r="U702" s="11" t="s">
        <v>17</v>
      </c>
      <c r="W702" s="0" t="e">
        <f t="shared" si="20" ca="1"/>
        <v>#VALUE!</v>
      </c>
      <c r="X702" s="0" t="e">
        <f t="shared" si="21" ca="1"/>
        <v>#VALUE!</v>
      </c>
    </row>
    <row r="703">
      <c r="B703" s="18"/>
      <c r="C703" s="11"/>
      <c r="D703" s="19"/>
      <c r="E703" s="11"/>
      <c r="F703" s="42"/>
      <c r="G703" s="11" t="s">
        <v>17</v>
      </c>
      <c r="I703" s="11" t="s">
        <v>17</v>
      </c>
      <c r="J703" s="11" t="s">
        <v>17</v>
      </c>
      <c r="K703" s="11" t="s">
        <v>17</v>
      </c>
      <c r="L703" s="11" t="s">
        <v>17</v>
      </c>
      <c r="M703" s="11" t="s">
        <v>17</v>
      </c>
      <c r="N703" s="11" t="s">
        <v>17</v>
      </c>
      <c r="O703" s="11" t="s">
        <v>17</v>
      </c>
      <c r="P703" s="10" t="str">
        <f>IF(I703="-",'Policy Clause Build'!C$2,'Configuration Area'!I703)</f>
        <v>AR</v>
      </c>
      <c r="Q703" s="10" t="str">
        <f>IF(IF(K703="-","Yes",K703)="Yes",'Policy Clause Build'!C$3,IF(J703="-",'Policy Clause Build'!C$3,IF(ISNUMBER(SEARCH('Policy Clause Build'!C$3,'Configuration Area'!J703))=TRUE,'Policy Clause Build'!C$3,'Configuration Area'!J703)))</f>
        <v>Air</v>
      </c>
      <c r="R703" s="10" t="str">
        <f>IF(IF(M703="-","Yes",M703)="Yes",'Policy Clause Build'!C$4,IF(L703="-",'Policy Clause Build'!C$4,'Configuration Area'!L703))</f>
        <v>Dry</v>
      </c>
      <c r="S703" s="10" t="str">
        <f>IF(IF(O703="-","Yes",O703)="Yes","Yes",IF(N703='Policy Clause Build'!C$5,"Yes","No"))</f>
        <v>Yes</v>
      </c>
      <c r="T703" s="11" t="s">
        <v>17</v>
      </c>
      <c r="U703" s="11" t="s">
        <v>17</v>
      </c>
      <c r="W703" s="0" t="e">
        <f t="shared" si="20" ca="1"/>
        <v>#VALUE!</v>
      </c>
      <c r="X703" s="0" t="e">
        <f t="shared" si="21" ca="1"/>
        <v>#VALUE!</v>
      </c>
    </row>
    <row r="704">
      <c r="B704" s="18"/>
      <c r="C704" s="11"/>
      <c r="D704" s="19"/>
      <c r="E704" s="11"/>
      <c r="F704" s="42"/>
      <c r="G704" s="11" t="s">
        <v>17</v>
      </c>
      <c r="I704" s="11" t="s">
        <v>17</v>
      </c>
      <c r="J704" s="11" t="s">
        <v>17</v>
      </c>
      <c r="K704" s="11" t="s">
        <v>17</v>
      </c>
      <c r="L704" s="11" t="s">
        <v>17</v>
      </c>
      <c r="M704" s="11" t="s">
        <v>17</v>
      </c>
      <c r="N704" s="11" t="s">
        <v>17</v>
      </c>
      <c r="O704" s="11" t="s">
        <v>17</v>
      </c>
      <c r="P704" s="10" t="str">
        <f>IF(I704="-",'Policy Clause Build'!C$2,'Configuration Area'!I704)</f>
        <v>AR</v>
      </c>
      <c r="Q704" s="10" t="str">
        <f>IF(IF(K704="-","Yes",K704)="Yes",'Policy Clause Build'!C$3,IF(J704="-",'Policy Clause Build'!C$3,IF(ISNUMBER(SEARCH('Policy Clause Build'!C$3,'Configuration Area'!J704))=TRUE,'Policy Clause Build'!C$3,'Configuration Area'!J704)))</f>
        <v>Air</v>
      </c>
      <c r="R704" s="10" t="str">
        <f>IF(IF(M704="-","Yes",M704)="Yes",'Policy Clause Build'!C$4,IF(L704="-",'Policy Clause Build'!C$4,'Configuration Area'!L704))</f>
        <v>Dry</v>
      </c>
      <c r="S704" s="10" t="str">
        <f>IF(IF(O704="-","Yes",O704)="Yes","Yes",IF(N704='Policy Clause Build'!C$5,"Yes","No"))</f>
        <v>Yes</v>
      </c>
      <c r="T704" s="11" t="s">
        <v>17</v>
      </c>
      <c r="U704" s="11" t="s">
        <v>17</v>
      </c>
      <c r="W704" s="0" t="e">
        <f t="shared" si="20" ca="1"/>
        <v>#VALUE!</v>
      </c>
      <c r="X704" s="0" t="e">
        <f t="shared" si="21" ca="1"/>
        <v>#VALUE!</v>
      </c>
    </row>
    <row r="705">
      <c r="B705" s="18"/>
      <c r="C705" s="11"/>
      <c r="D705" s="19"/>
      <c r="E705" s="11"/>
      <c r="F705" s="42"/>
      <c r="G705" s="11" t="s">
        <v>17</v>
      </c>
      <c r="I705" s="11" t="s">
        <v>17</v>
      </c>
      <c r="J705" s="11" t="s">
        <v>17</v>
      </c>
      <c r="K705" s="11" t="s">
        <v>17</v>
      </c>
      <c r="L705" s="11" t="s">
        <v>17</v>
      </c>
      <c r="M705" s="11" t="s">
        <v>17</v>
      </c>
      <c r="N705" s="11" t="s">
        <v>17</v>
      </c>
      <c r="O705" s="11" t="s">
        <v>17</v>
      </c>
      <c r="P705" s="10" t="str">
        <f>IF(I705="-",'Policy Clause Build'!C$2,'Configuration Area'!I705)</f>
        <v>AR</v>
      </c>
      <c r="Q705" s="10" t="str">
        <f>IF(IF(K705="-","Yes",K705)="Yes",'Policy Clause Build'!C$3,IF(J705="-",'Policy Clause Build'!C$3,IF(ISNUMBER(SEARCH('Policy Clause Build'!C$3,'Configuration Area'!J705))=TRUE,'Policy Clause Build'!C$3,'Configuration Area'!J705)))</f>
        <v>Air</v>
      </c>
      <c r="R705" s="10" t="str">
        <f>IF(IF(M705="-","Yes",M705)="Yes",'Policy Clause Build'!C$4,IF(L705="-",'Policy Clause Build'!C$4,'Configuration Area'!L705))</f>
        <v>Dry</v>
      </c>
      <c r="S705" s="10" t="str">
        <f>IF(IF(O705="-","Yes",O705)="Yes","Yes",IF(N705='Policy Clause Build'!C$5,"Yes","No"))</f>
        <v>Yes</v>
      </c>
      <c r="T705" s="11" t="s">
        <v>17</v>
      </c>
      <c r="U705" s="11" t="s">
        <v>17</v>
      </c>
      <c r="W705" s="0" t="e">
        <f t="shared" si="20" ca="1"/>
        <v>#VALUE!</v>
      </c>
      <c r="X705" s="0" t="e">
        <f t="shared" si="21" ca="1"/>
        <v>#VALUE!</v>
      </c>
    </row>
    <row r="706">
      <c r="B706" s="18"/>
      <c r="C706" s="11"/>
      <c r="D706" s="19"/>
      <c r="E706" s="11"/>
      <c r="F706" s="42"/>
      <c r="G706" s="11" t="s">
        <v>17</v>
      </c>
      <c r="I706" s="11" t="s">
        <v>17</v>
      </c>
      <c r="J706" s="11" t="s">
        <v>17</v>
      </c>
      <c r="K706" s="11" t="s">
        <v>17</v>
      </c>
      <c r="L706" s="11" t="s">
        <v>17</v>
      </c>
      <c r="M706" s="11" t="s">
        <v>17</v>
      </c>
      <c r="N706" s="11" t="s">
        <v>17</v>
      </c>
      <c r="O706" s="11" t="s">
        <v>17</v>
      </c>
      <c r="P706" s="10" t="str">
        <f>IF(I706="-",'Policy Clause Build'!C$2,'Configuration Area'!I706)</f>
        <v>AR</v>
      </c>
      <c r="Q706" s="10" t="str">
        <f>IF(IF(K706="-","Yes",K706)="Yes",'Policy Clause Build'!C$3,IF(J706="-",'Policy Clause Build'!C$3,IF(ISNUMBER(SEARCH('Policy Clause Build'!C$3,'Configuration Area'!J706))=TRUE,'Policy Clause Build'!C$3,'Configuration Area'!J706)))</f>
        <v>Air</v>
      </c>
      <c r="R706" s="10" t="str">
        <f>IF(IF(M706="-","Yes",M706)="Yes",'Policy Clause Build'!C$4,IF(L706="-",'Policy Clause Build'!C$4,'Configuration Area'!L706))</f>
        <v>Dry</v>
      </c>
      <c r="S706" s="10" t="str">
        <f>IF(IF(O706="-","Yes",O706)="Yes","Yes",IF(N706='Policy Clause Build'!C$5,"Yes","No"))</f>
        <v>Yes</v>
      </c>
      <c r="T706" s="11" t="s">
        <v>17</v>
      </c>
      <c r="U706" s="11" t="s">
        <v>17</v>
      </c>
      <c r="W706" s="0" t="e">
        <f t="shared" si="20" ca="1"/>
        <v>#VALUE!</v>
      </c>
      <c r="X706" s="0" t="e">
        <f t="shared" si="21" ca="1"/>
        <v>#VALUE!</v>
      </c>
    </row>
    <row r="707">
      <c r="B707" s="18"/>
      <c r="C707" s="11"/>
      <c r="D707" s="19"/>
      <c r="E707" s="11"/>
      <c r="F707" s="42"/>
      <c r="G707" s="11" t="s">
        <v>17</v>
      </c>
      <c r="I707" s="11" t="s">
        <v>17</v>
      </c>
      <c r="J707" s="11" t="s">
        <v>17</v>
      </c>
      <c r="K707" s="11" t="s">
        <v>17</v>
      </c>
      <c r="L707" s="11" t="s">
        <v>17</v>
      </c>
      <c r="M707" s="11" t="s">
        <v>17</v>
      </c>
      <c r="N707" s="11" t="s">
        <v>17</v>
      </c>
      <c r="O707" s="11" t="s">
        <v>17</v>
      </c>
      <c r="P707" s="10" t="str">
        <f>IF(I707="-",'Policy Clause Build'!C$2,'Configuration Area'!I707)</f>
        <v>AR</v>
      </c>
      <c r="Q707" s="10" t="str">
        <f>IF(IF(K707="-","Yes",K707)="Yes",'Policy Clause Build'!C$3,IF(J707="-",'Policy Clause Build'!C$3,IF(ISNUMBER(SEARCH('Policy Clause Build'!C$3,'Configuration Area'!J707))=TRUE,'Policy Clause Build'!C$3,'Configuration Area'!J707)))</f>
        <v>Air</v>
      </c>
      <c r="R707" s="10" t="str">
        <f>IF(IF(M707="-","Yes",M707)="Yes",'Policy Clause Build'!C$4,IF(L707="-",'Policy Clause Build'!C$4,'Configuration Area'!L707))</f>
        <v>Dry</v>
      </c>
      <c r="S707" s="10" t="str">
        <f>IF(IF(O707="-","Yes",O707)="Yes","Yes",IF(N707='Policy Clause Build'!C$5,"Yes","No"))</f>
        <v>Yes</v>
      </c>
      <c r="T707" s="11" t="s">
        <v>17</v>
      </c>
      <c r="U707" s="11" t="s">
        <v>17</v>
      </c>
      <c r="W707" s="0" t="e">
        <f t="shared" si="20" ca="1"/>
        <v>#VALUE!</v>
      </c>
      <c r="X707" s="0" t="e">
        <f t="shared" si="21" ca="1"/>
        <v>#VALUE!</v>
      </c>
    </row>
    <row r="708">
      <c r="B708" s="18"/>
      <c r="C708" s="11"/>
      <c r="D708" s="19"/>
      <c r="E708" s="11"/>
      <c r="F708" s="42"/>
      <c r="G708" s="11" t="s">
        <v>17</v>
      </c>
      <c r="I708" s="11" t="s">
        <v>17</v>
      </c>
      <c r="J708" s="11" t="s">
        <v>17</v>
      </c>
      <c r="K708" s="11" t="s">
        <v>17</v>
      </c>
      <c r="L708" s="11" t="s">
        <v>17</v>
      </c>
      <c r="M708" s="11" t="s">
        <v>17</v>
      </c>
      <c r="N708" s="11" t="s">
        <v>17</v>
      </c>
      <c r="O708" s="11" t="s">
        <v>17</v>
      </c>
      <c r="P708" s="10" t="str">
        <f>IF(I708="-",'Policy Clause Build'!C$2,'Configuration Area'!I708)</f>
        <v>AR</v>
      </c>
      <c r="Q708" s="10" t="str">
        <f>IF(IF(K708="-","Yes",K708)="Yes",'Policy Clause Build'!C$3,IF(J708="-",'Policy Clause Build'!C$3,IF(ISNUMBER(SEARCH('Policy Clause Build'!C$3,'Configuration Area'!J708))=TRUE,'Policy Clause Build'!C$3,'Configuration Area'!J708)))</f>
        <v>Air</v>
      </c>
      <c r="R708" s="10" t="str">
        <f>IF(IF(M708="-","Yes",M708)="Yes",'Policy Clause Build'!C$4,IF(L708="-",'Policy Clause Build'!C$4,'Configuration Area'!L708))</f>
        <v>Dry</v>
      </c>
      <c r="S708" s="10" t="str">
        <f>IF(IF(O708="-","Yes",O708)="Yes","Yes",IF(N708='Policy Clause Build'!C$5,"Yes","No"))</f>
        <v>Yes</v>
      </c>
      <c r="T708" s="11" t="s">
        <v>17</v>
      </c>
      <c r="U708" s="11" t="s">
        <v>17</v>
      </c>
      <c r="W708" s="0" t="e">
        <f t="shared" si="20" ca="1"/>
        <v>#VALUE!</v>
      </c>
      <c r="X708" s="0" t="e">
        <f t="shared" si="21" ca="1"/>
        <v>#VALUE!</v>
      </c>
    </row>
    <row r="709">
      <c r="B709" s="18"/>
      <c r="C709" s="11"/>
      <c r="D709" s="19"/>
      <c r="E709" s="11"/>
      <c r="F709" s="42"/>
      <c r="G709" s="11" t="s">
        <v>17</v>
      </c>
      <c r="I709" s="11" t="s">
        <v>17</v>
      </c>
      <c r="J709" s="11" t="s">
        <v>17</v>
      </c>
      <c r="K709" s="11" t="s">
        <v>17</v>
      </c>
      <c r="L709" s="11" t="s">
        <v>17</v>
      </c>
      <c r="M709" s="11" t="s">
        <v>17</v>
      </c>
      <c r="N709" s="11" t="s">
        <v>17</v>
      </c>
      <c r="O709" s="11" t="s">
        <v>17</v>
      </c>
      <c r="P709" s="10" t="str">
        <f>IF(I709="-",'Policy Clause Build'!C$2,'Configuration Area'!I709)</f>
        <v>AR</v>
      </c>
      <c r="Q709" s="10" t="str">
        <f>IF(IF(K709="-","Yes",K709)="Yes",'Policy Clause Build'!C$3,IF(J709="-",'Policy Clause Build'!C$3,IF(ISNUMBER(SEARCH('Policy Clause Build'!C$3,'Configuration Area'!J709))=TRUE,'Policy Clause Build'!C$3,'Configuration Area'!J709)))</f>
        <v>Air</v>
      </c>
      <c r="R709" s="10" t="str">
        <f>IF(IF(M709="-","Yes",M709)="Yes",'Policy Clause Build'!C$4,IF(L709="-",'Policy Clause Build'!C$4,'Configuration Area'!L709))</f>
        <v>Dry</v>
      </c>
      <c r="S709" s="10" t="str">
        <f>IF(IF(O709="-","Yes",O709)="Yes","Yes",IF(N709='Policy Clause Build'!C$5,"Yes","No"))</f>
        <v>Yes</v>
      </c>
      <c r="T709" s="11" t="s">
        <v>17</v>
      </c>
      <c r="U709" s="11" t="s">
        <v>17</v>
      </c>
      <c r="W709" s="0" t="e">
        <f t="shared" si="20" ca="1"/>
        <v>#VALUE!</v>
      </c>
      <c r="X709" s="0" t="e">
        <f t="shared" si="21" ca="1"/>
        <v>#VALUE!</v>
      </c>
    </row>
    <row r="710">
      <c r="B710" s="18"/>
      <c r="C710" s="11"/>
      <c r="D710" s="19"/>
      <c r="E710" s="11"/>
      <c r="F710" s="42"/>
      <c r="G710" s="11" t="s">
        <v>17</v>
      </c>
      <c r="I710" s="11" t="s">
        <v>17</v>
      </c>
      <c r="J710" s="11" t="s">
        <v>17</v>
      </c>
      <c r="K710" s="11" t="s">
        <v>17</v>
      </c>
      <c r="L710" s="11" t="s">
        <v>17</v>
      </c>
      <c r="M710" s="11" t="s">
        <v>17</v>
      </c>
      <c r="N710" s="11" t="s">
        <v>17</v>
      </c>
      <c r="O710" s="11" t="s">
        <v>17</v>
      </c>
      <c r="P710" s="10" t="str">
        <f>IF(I710="-",'Policy Clause Build'!C$2,'Configuration Area'!I710)</f>
        <v>AR</v>
      </c>
      <c r="Q710" s="10" t="str">
        <f>IF(IF(K710="-","Yes",K710)="Yes",'Policy Clause Build'!C$3,IF(J710="-",'Policy Clause Build'!C$3,IF(ISNUMBER(SEARCH('Policy Clause Build'!C$3,'Configuration Area'!J710))=TRUE,'Policy Clause Build'!C$3,'Configuration Area'!J710)))</f>
        <v>Air</v>
      </c>
      <c r="R710" s="10" t="str">
        <f>IF(IF(M710="-","Yes",M710)="Yes",'Policy Clause Build'!C$4,IF(L710="-",'Policy Clause Build'!C$4,'Configuration Area'!L710))</f>
        <v>Dry</v>
      </c>
      <c r="S710" s="10" t="str">
        <f>IF(IF(O710="-","Yes",O710)="Yes","Yes",IF(N710='Policy Clause Build'!C$5,"Yes","No"))</f>
        <v>Yes</v>
      </c>
      <c r="T710" s="11" t="s">
        <v>17</v>
      </c>
      <c r="U710" s="11" t="s">
        <v>17</v>
      </c>
      <c r="W710" s="0" t="e">
        <f ref="W710:W773" t="shared" si="22" ca="1">IFERROR(MATCH("Yes",INDIRECT(CONCATENATE("T",W709+1,":T$1002"),TRUE),0)+W709,"")</f>
        <v>#VALUE!</v>
      </c>
      <c r="X710" s="0" t="e">
        <f ref="X710:X773" t="shared" si="23" ca="1">IFERROR(MATCH("Yes",INDIRECT(CONCATENATE("G",X709+1,":G$1002"),TRUE),0)+X709,"")</f>
        <v>#VALUE!</v>
      </c>
    </row>
    <row r="711">
      <c r="B711" s="18"/>
      <c r="C711" s="11"/>
      <c r="D711" s="19"/>
      <c r="E711" s="11"/>
      <c r="F711" s="42"/>
      <c r="G711" s="11" t="s">
        <v>17</v>
      </c>
      <c r="I711" s="11" t="s">
        <v>17</v>
      </c>
      <c r="J711" s="11" t="s">
        <v>17</v>
      </c>
      <c r="K711" s="11" t="s">
        <v>17</v>
      </c>
      <c r="L711" s="11" t="s">
        <v>17</v>
      </c>
      <c r="M711" s="11" t="s">
        <v>17</v>
      </c>
      <c r="N711" s="11" t="s">
        <v>17</v>
      </c>
      <c r="O711" s="11" t="s">
        <v>17</v>
      </c>
      <c r="P711" s="10" t="str">
        <f>IF(I711="-",'Policy Clause Build'!C$2,'Configuration Area'!I711)</f>
        <v>AR</v>
      </c>
      <c r="Q711" s="10" t="str">
        <f>IF(IF(K711="-","Yes",K711)="Yes",'Policy Clause Build'!C$3,IF(J711="-",'Policy Clause Build'!C$3,IF(ISNUMBER(SEARCH('Policy Clause Build'!C$3,'Configuration Area'!J711))=TRUE,'Policy Clause Build'!C$3,'Configuration Area'!J711)))</f>
        <v>Air</v>
      </c>
      <c r="R711" s="10" t="str">
        <f>IF(IF(M711="-","Yes",M711)="Yes",'Policy Clause Build'!C$4,IF(L711="-",'Policy Clause Build'!C$4,'Configuration Area'!L711))</f>
        <v>Dry</v>
      </c>
      <c r="S711" s="10" t="str">
        <f>IF(IF(O711="-","Yes",O711)="Yes","Yes",IF(N711='Policy Clause Build'!C$5,"Yes","No"))</f>
        <v>Yes</v>
      </c>
      <c r="T711" s="11" t="s">
        <v>17</v>
      </c>
      <c r="U711" s="11" t="s">
        <v>17</v>
      </c>
      <c r="W711" s="0" t="e">
        <f t="shared" si="22" ca="1"/>
        <v>#VALUE!</v>
      </c>
      <c r="X711" s="0" t="e">
        <f t="shared" si="23" ca="1"/>
        <v>#VALUE!</v>
      </c>
    </row>
    <row r="712">
      <c r="B712" s="18"/>
      <c r="C712" s="11"/>
      <c r="D712" s="19"/>
      <c r="E712" s="11"/>
      <c r="F712" s="42"/>
      <c r="G712" s="11" t="s">
        <v>17</v>
      </c>
      <c r="I712" s="11" t="s">
        <v>17</v>
      </c>
      <c r="J712" s="11" t="s">
        <v>17</v>
      </c>
      <c r="K712" s="11" t="s">
        <v>17</v>
      </c>
      <c r="L712" s="11" t="s">
        <v>17</v>
      </c>
      <c r="M712" s="11" t="s">
        <v>17</v>
      </c>
      <c r="N712" s="11" t="s">
        <v>17</v>
      </c>
      <c r="O712" s="11" t="s">
        <v>17</v>
      </c>
      <c r="P712" s="10" t="str">
        <f>IF(I712="-",'Policy Clause Build'!C$2,'Configuration Area'!I712)</f>
        <v>AR</v>
      </c>
      <c r="Q712" s="10" t="str">
        <f>IF(IF(K712="-","Yes",K712)="Yes",'Policy Clause Build'!C$3,IF(J712="-",'Policy Clause Build'!C$3,IF(ISNUMBER(SEARCH('Policy Clause Build'!C$3,'Configuration Area'!J712))=TRUE,'Policy Clause Build'!C$3,'Configuration Area'!J712)))</f>
        <v>Air</v>
      </c>
      <c r="R712" s="10" t="str">
        <f>IF(IF(M712="-","Yes",M712)="Yes",'Policy Clause Build'!C$4,IF(L712="-",'Policy Clause Build'!C$4,'Configuration Area'!L712))</f>
        <v>Dry</v>
      </c>
      <c r="S712" s="10" t="str">
        <f>IF(IF(O712="-","Yes",O712)="Yes","Yes",IF(N712='Policy Clause Build'!C$5,"Yes","No"))</f>
        <v>Yes</v>
      </c>
      <c r="T712" s="11" t="s">
        <v>17</v>
      </c>
      <c r="U712" s="11" t="s">
        <v>17</v>
      </c>
      <c r="W712" s="0" t="e">
        <f t="shared" si="22" ca="1"/>
        <v>#VALUE!</v>
      </c>
      <c r="X712" s="0" t="e">
        <f t="shared" si="23" ca="1"/>
        <v>#VALUE!</v>
      </c>
    </row>
    <row r="713">
      <c r="B713" s="18"/>
      <c r="C713" s="11"/>
      <c r="D713" s="19"/>
      <c r="E713" s="11"/>
      <c r="F713" s="42"/>
      <c r="G713" s="11" t="s">
        <v>17</v>
      </c>
      <c r="I713" s="11" t="s">
        <v>17</v>
      </c>
      <c r="J713" s="11" t="s">
        <v>17</v>
      </c>
      <c r="K713" s="11" t="s">
        <v>17</v>
      </c>
      <c r="L713" s="11" t="s">
        <v>17</v>
      </c>
      <c r="M713" s="11" t="s">
        <v>17</v>
      </c>
      <c r="N713" s="11" t="s">
        <v>17</v>
      </c>
      <c r="O713" s="11" t="s">
        <v>17</v>
      </c>
      <c r="P713" s="10" t="str">
        <f>IF(I713="-",'Policy Clause Build'!C$2,'Configuration Area'!I713)</f>
        <v>AR</v>
      </c>
      <c r="Q713" s="10" t="str">
        <f>IF(IF(K713="-","Yes",K713)="Yes",'Policy Clause Build'!C$3,IF(J713="-",'Policy Clause Build'!C$3,IF(ISNUMBER(SEARCH('Policy Clause Build'!C$3,'Configuration Area'!J713))=TRUE,'Policy Clause Build'!C$3,'Configuration Area'!J713)))</f>
        <v>Air</v>
      </c>
      <c r="R713" s="10" t="str">
        <f>IF(IF(M713="-","Yes",M713)="Yes",'Policy Clause Build'!C$4,IF(L713="-",'Policy Clause Build'!C$4,'Configuration Area'!L713))</f>
        <v>Dry</v>
      </c>
      <c r="S713" s="10" t="str">
        <f>IF(IF(O713="-","Yes",O713)="Yes","Yes",IF(N713='Policy Clause Build'!C$5,"Yes","No"))</f>
        <v>Yes</v>
      </c>
      <c r="T713" s="11" t="s">
        <v>17</v>
      </c>
      <c r="U713" s="11" t="s">
        <v>17</v>
      </c>
      <c r="W713" s="0" t="e">
        <f t="shared" si="22" ca="1"/>
        <v>#VALUE!</v>
      </c>
      <c r="X713" s="0" t="e">
        <f t="shared" si="23" ca="1"/>
        <v>#VALUE!</v>
      </c>
    </row>
    <row r="714">
      <c r="B714" s="18"/>
      <c r="C714" s="11"/>
      <c r="D714" s="19"/>
      <c r="E714" s="11"/>
      <c r="F714" s="42"/>
      <c r="G714" s="11" t="s">
        <v>17</v>
      </c>
      <c r="I714" s="11" t="s">
        <v>17</v>
      </c>
      <c r="J714" s="11" t="s">
        <v>17</v>
      </c>
      <c r="K714" s="11" t="s">
        <v>17</v>
      </c>
      <c r="L714" s="11" t="s">
        <v>17</v>
      </c>
      <c r="M714" s="11" t="s">
        <v>17</v>
      </c>
      <c r="N714" s="11" t="s">
        <v>17</v>
      </c>
      <c r="O714" s="11" t="s">
        <v>17</v>
      </c>
      <c r="P714" s="10" t="str">
        <f>IF(I714="-",'Policy Clause Build'!C$2,'Configuration Area'!I714)</f>
        <v>AR</v>
      </c>
      <c r="Q714" s="10" t="str">
        <f>IF(IF(K714="-","Yes",K714)="Yes",'Policy Clause Build'!C$3,IF(J714="-",'Policy Clause Build'!C$3,IF(ISNUMBER(SEARCH('Policy Clause Build'!C$3,'Configuration Area'!J714))=TRUE,'Policy Clause Build'!C$3,'Configuration Area'!J714)))</f>
        <v>Air</v>
      </c>
      <c r="R714" s="10" t="str">
        <f>IF(IF(M714="-","Yes",M714)="Yes",'Policy Clause Build'!C$4,IF(L714="-",'Policy Clause Build'!C$4,'Configuration Area'!L714))</f>
        <v>Dry</v>
      </c>
      <c r="S714" s="10" t="str">
        <f>IF(IF(O714="-","Yes",O714)="Yes","Yes",IF(N714='Policy Clause Build'!C$5,"Yes","No"))</f>
        <v>Yes</v>
      </c>
      <c r="T714" s="11" t="s">
        <v>17</v>
      </c>
      <c r="U714" s="11" t="s">
        <v>17</v>
      </c>
      <c r="W714" s="0" t="e">
        <f t="shared" si="22" ca="1"/>
        <v>#VALUE!</v>
      </c>
      <c r="X714" s="0" t="e">
        <f t="shared" si="23" ca="1"/>
        <v>#VALUE!</v>
      </c>
    </row>
    <row r="715">
      <c r="B715" s="18"/>
      <c r="C715" s="11"/>
      <c r="D715" s="19"/>
      <c r="E715" s="11"/>
      <c r="F715" s="42"/>
      <c r="G715" s="11" t="s">
        <v>17</v>
      </c>
      <c r="I715" s="11" t="s">
        <v>17</v>
      </c>
      <c r="J715" s="11" t="s">
        <v>17</v>
      </c>
      <c r="K715" s="11" t="s">
        <v>17</v>
      </c>
      <c r="L715" s="11" t="s">
        <v>17</v>
      </c>
      <c r="M715" s="11" t="s">
        <v>17</v>
      </c>
      <c r="N715" s="11" t="s">
        <v>17</v>
      </c>
      <c r="O715" s="11" t="s">
        <v>17</v>
      </c>
      <c r="P715" s="10" t="str">
        <f>IF(I715="-",'Policy Clause Build'!C$2,'Configuration Area'!I715)</f>
        <v>AR</v>
      </c>
      <c r="Q715" s="10" t="str">
        <f>IF(IF(K715="-","Yes",K715)="Yes",'Policy Clause Build'!C$3,IF(J715="-",'Policy Clause Build'!C$3,IF(ISNUMBER(SEARCH('Policy Clause Build'!C$3,'Configuration Area'!J715))=TRUE,'Policy Clause Build'!C$3,'Configuration Area'!J715)))</f>
        <v>Air</v>
      </c>
      <c r="R715" s="10" t="str">
        <f>IF(IF(M715="-","Yes",M715)="Yes",'Policy Clause Build'!C$4,IF(L715="-",'Policy Clause Build'!C$4,'Configuration Area'!L715))</f>
        <v>Dry</v>
      </c>
      <c r="S715" s="10" t="str">
        <f>IF(IF(O715="-","Yes",O715)="Yes","Yes",IF(N715='Policy Clause Build'!C$5,"Yes","No"))</f>
        <v>Yes</v>
      </c>
      <c r="T715" s="11" t="s">
        <v>17</v>
      </c>
      <c r="U715" s="11" t="s">
        <v>17</v>
      </c>
      <c r="W715" s="0" t="e">
        <f t="shared" si="22" ca="1"/>
        <v>#VALUE!</v>
      </c>
      <c r="X715" s="0" t="e">
        <f t="shared" si="23" ca="1"/>
        <v>#VALUE!</v>
      </c>
    </row>
    <row r="716">
      <c r="B716" s="18"/>
      <c r="C716" s="11"/>
      <c r="D716" s="19"/>
      <c r="E716" s="11"/>
      <c r="F716" s="42"/>
      <c r="G716" s="11" t="s">
        <v>17</v>
      </c>
      <c r="I716" s="11" t="s">
        <v>17</v>
      </c>
      <c r="J716" s="11" t="s">
        <v>17</v>
      </c>
      <c r="K716" s="11" t="s">
        <v>17</v>
      </c>
      <c r="L716" s="11" t="s">
        <v>17</v>
      </c>
      <c r="M716" s="11" t="s">
        <v>17</v>
      </c>
      <c r="N716" s="11" t="s">
        <v>17</v>
      </c>
      <c r="O716" s="11" t="s">
        <v>17</v>
      </c>
      <c r="P716" s="10" t="str">
        <f>IF(I716="-",'Policy Clause Build'!C$2,'Configuration Area'!I716)</f>
        <v>AR</v>
      </c>
      <c r="Q716" s="10" t="str">
        <f>IF(IF(K716="-","Yes",K716)="Yes",'Policy Clause Build'!C$3,IF(J716="-",'Policy Clause Build'!C$3,IF(ISNUMBER(SEARCH('Policy Clause Build'!C$3,'Configuration Area'!J716))=TRUE,'Policy Clause Build'!C$3,'Configuration Area'!J716)))</f>
        <v>Air</v>
      </c>
      <c r="R716" s="10" t="str">
        <f>IF(IF(M716="-","Yes",M716)="Yes",'Policy Clause Build'!C$4,IF(L716="-",'Policy Clause Build'!C$4,'Configuration Area'!L716))</f>
        <v>Dry</v>
      </c>
      <c r="S716" s="10" t="str">
        <f>IF(IF(O716="-","Yes",O716)="Yes","Yes",IF(N716='Policy Clause Build'!C$5,"Yes","No"))</f>
        <v>Yes</v>
      </c>
      <c r="T716" s="11" t="s">
        <v>17</v>
      </c>
      <c r="U716" s="11" t="s">
        <v>17</v>
      </c>
      <c r="W716" s="0" t="e">
        <f t="shared" si="22" ca="1"/>
        <v>#VALUE!</v>
      </c>
      <c r="X716" s="0" t="e">
        <f t="shared" si="23" ca="1"/>
        <v>#VALUE!</v>
      </c>
    </row>
    <row r="717">
      <c r="B717" s="18"/>
      <c r="C717" s="11"/>
      <c r="D717" s="19"/>
      <c r="E717" s="11"/>
      <c r="F717" s="42"/>
      <c r="G717" s="11" t="s">
        <v>17</v>
      </c>
      <c r="I717" s="11" t="s">
        <v>17</v>
      </c>
      <c r="J717" s="11" t="s">
        <v>17</v>
      </c>
      <c r="K717" s="11" t="s">
        <v>17</v>
      </c>
      <c r="L717" s="11" t="s">
        <v>17</v>
      </c>
      <c r="M717" s="11" t="s">
        <v>17</v>
      </c>
      <c r="N717" s="11" t="s">
        <v>17</v>
      </c>
      <c r="O717" s="11" t="s">
        <v>17</v>
      </c>
      <c r="P717" s="10" t="str">
        <f>IF(I717="-",'Policy Clause Build'!C$2,'Configuration Area'!I717)</f>
        <v>AR</v>
      </c>
      <c r="Q717" s="10" t="str">
        <f>IF(IF(K717="-","Yes",K717)="Yes",'Policy Clause Build'!C$3,IF(J717="-",'Policy Clause Build'!C$3,IF(ISNUMBER(SEARCH('Policy Clause Build'!C$3,'Configuration Area'!J717))=TRUE,'Policy Clause Build'!C$3,'Configuration Area'!J717)))</f>
        <v>Air</v>
      </c>
      <c r="R717" s="10" t="str">
        <f>IF(IF(M717="-","Yes",M717)="Yes",'Policy Clause Build'!C$4,IF(L717="-",'Policy Clause Build'!C$4,'Configuration Area'!L717))</f>
        <v>Dry</v>
      </c>
      <c r="S717" s="10" t="str">
        <f>IF(IF(O717="-","Yes",O717)="Yes","Yes",IF(N717='Policy Clause Build'!C$5,"Yes","No"))</f>
        <v>Yes</v>
      </c>
      <c r="T717" s="11" t="s">
        <v>17</v>
      </c>
      <c r="U717" s="11" t="s">
        <v>17</v>
      </c>
      <c r="W717" s="0" t="e">
        <f t="shared" si="22" ca="1"/>
        <v>#VALUE!</v>
      </c>
      <c r="X717" s="0" t="e">
        <f t="shared" si="23" ca="1"/>
        <v>#VALUE!</v>
      </c>
    </row>
    <row r="718">
      <c r="B718" s="18"/>
      <c r="C718" s="11"/>
      <c r="D718" s="19"/>
      <c r="E718" s="11"/>
      <c r="F718" s="42"/>
      <c r="G718" s="11" t="s">
        <v>17</v>
      </c>
      <c r="I718" s="11" t="s">
        <v>17</v>
      </c>
      <c r="J718" s="11" t="s">
        <v>17</v>
      </c>
      <c r="K718" s="11" t="s">
        <v>17</v>
      </c>
      <c r="L718" s="11" t="s">
        <v>17</v>
      </c>
      <c r="M718" s="11" t="s">
        <v>17</v>
      </c>
      <c r="N718" s="11" t="s">
        <v>17</v>
      </c>
      <c r="O718" s="11" t="s">
        <v>17</v>
      </c>
      <c r="P718" s="10" t="str">
        <f>IF(I718="-",'Policy Clause Build'!C$2,'Configuration Area'!I718)</f>
        <v>AR</v>
      </c>
      <c r="Q718" s="10" t="str">
        <f>IF(IF(K718="-","Yes",K718)="Yes",'Policy Clause Build'!C$3,IF(J718="-",'Policy Clause Build'!C$3,IF(ISNUMBER(SEARCH('Policy Clause Build'!C$3,'Configuration Area'!J718))=TRUE,'Policy Clause Build'!C$3,'Configuration Area'!J718)))</f>
        <v>Air</v>
      </c>
      <c r="R718" s="10" t="str">
        <f>IF(IF(M718="-","Yes",M718)="Yes",'Policy Clause Build'!C$4,IF(L718="-",'Policy Clause Build'!C$4,'Configuration Area'!L718))</f>
        <v>Dry</v>
      </c>
      <c r="S718" s="10" t="str">
        <f>IF(IF(O718="-","Yes",O718)="Yes","Yes",IF(N718='Policy Clause Build'!C$5,"Yes","No"))</f>
        <v>Yes</v>
      </c>
      <c r="T718" s="11" t="s">
        <v>17</v>
      </c>
      <c r="U718" s="11" t="s">
        <v>17</v>
      </c>
      <c r="W718" s="0" t="e">
        <f t="shared" si="22" ca="1"/>
        <v>#VALUE!</v>
      </c>
      <c r="X718" s="0" t="e">
        <f t="shared" si="23" ca="1"/>
        <v>#VALUE!</v>
      </c>
    </row>
    <row r="719">
      <c r="B719" s="18"/>
      <c r="C719" s="11"/>
      <c r="D719" s="19"/>
      <c r="E719" s="11"/>
      <c r="F719" s="42"/>
      <c r="G719" s="11" t="s">
        <v>17</v>
      </c>
      <c r="I719" s="11" t="s">
        <v>17</v>
      </c>
      <c r="J719" s="11" t="s">
        <v>17</v>
      </c>
      <c r="K719" s="11" t="s">
        <v>17</v>
      </c>
      <c r="L719" s="11" t="s">
        <v>17</v>
      </c>
      <c r="M719" s="11" t="s">
        <v>17</v>
      </c>
      <c r="N719" s="11" t="s">
        <v>17</v>
      </c>
      <c r="O719" s="11" t="s">
        <v>17</v>
      </c>
      <c r="P719" s="10" t="str">
        <f>IF(I719="-",'Policy Clause Build'!C$2,'Configuration Area'!I719)</f>
        <v>AR</v>
      </c>
      <c r="Q719" s="10" t="str">
        <f>IF(IF(K719="-","Yes",K719)="Yes",'Policy Clause Build'!C$3,IF(J719="-",'Policy Clause Build'!C$3,IF(ISNUMBER(SEARCH('Policy Clause Build'!C$3,'Configuration Area'!J719))=TRUE,'Policy Clause Build'!C$3,'Configuration Area'!J719)))</f>
        <v>Air</v>
      </c>
      <c r="R719" s="10" t="str">
        <f>IF(IF(M719="-","Yes",M719)="Yes",'Policy Clause Build'!C$4,IF(L719="-",'Policy Clause Build'!C$4,'Configuration Area'!L719))</f>
        <v>Dry</v>
      </c>
      <c r="S719" s="10" t="str">
        <f>IF(IF(O719="-","Yes",O719)="Yes","Yes",IF(N719='Policy Clause Build'!C$5,"Yes","No"))</f>
        <v>Yes</v>
      </c>
      <c r="T719" s="11" t="s">
        <v>17</v>
      </c>
      <c r="U719" s="11" t="s">
        <v>17</v>
      </c>
      <c r="W719" s="0" t="e">
        <f t="shared" si="22" ca="1"/>
        <v>#VALUE!</v>
      </c>
      <c r="X719" s="0" t="e">
        <f t="shared" si="23" ca="1"/>
        <v>#VALUE!</v>
      </c>
    </row>
    <row r="720">
      <c r="B720" s="18"/>
      <c r="C720" s="11"/>
      <c r="D720" s="19"/>
      <c r="E720" s="11"/>
      <c r="F720" s="42"/>
      <c r="G720" s="11" t="s">
        <v>17</v>
      </c>
      <c r="I720" s="11" t="s">
        <v>17</v>
      </c>
      <c r="J720" s="11" t="s">
        <v>17</v>
      </c>
      <c r="K720" s="11" t="s">
        <v>17</v>
      </c>
      <c r="L720" s="11" t="s">
        <v>17</v>
      </c>
      <c r="M720" s="11" t="s">
        <v>17</v>
      </c>
      <c r="N720" s="11" t="s">
        <v>17</v>
      </c>
      <c r="O720" s="11" t="s">
        <v>17</v>
      </c>
      <c r="P720" s="10" t="str">
        <f>IF(I720="-",'Policy Clause Build'!C$2,'Configuration Area'!I720)</f>
        <v>AR</v>
      </c>
      <c r="Q720" s="10" t="str">
        <f>IF(IF(K720="-","Yes",K720)="Yes",'Policy Clause Build'!C$3,IF(J720="-",'Policy Clause Build'!C$3,IF(ISNUMBER(SEARCH('Policy Clause Build'!C$3,'Configuration Area'!J720))=TRUE,'Policy Clause Build'!C$3,'Configuration Area'!J720)))</f>
        <v>Air</v>
      </c>
      <c r="R720" s="10" t="str">
        <f>IF(IF(M720="-","Yes",M720)="Yes",'Policy Clause Build'!C$4,IF(L720="-",'Policy Clause Build'!C$4,'Configuration Area'!L720))</f>
        <v>Dry</v>
      </c>
      <c r="S720" s="10" t="str">
        <f>IF(IF(O720="-","Yes",O720)="Yes","Yes",IF(N720='Policy Clause Build'!C$5,"Yes","No"))</f>
        <v>Yes</v>
      </c>
      <c r="T720" s="11" t="s">
        <v>17</v>
      </c>
      <c r="U720" s="11" t="s">
        <v>17</v>
      </c>
      <c r="W720" s="0" t="e">
        <f t="shared" si="22" ca="1"/>
        <v>#VALUE!</v>
      </c>
      <c r="X720" s="0" t="e">
        <f t="shared" si="23" ca="1"/>
        <v>#VALUE!</v>
      </c>
    </row>
    <row r="721">
      <c r="B721" s="18"/>
      <c r="C721" s="11"/>
      <c r="D721" s="19"/>
      <c r="E721" s="11"/>
      <c r="F721" s="42"/>
      <c r="G721" s="11" t="s">
        <v>17</v>
      </c>
      <c r="I721" s="11" t="s">
        <v>17</v>
      </c>
      <c r="J721" s="11" t="s">
        <v>17</v>
      </c>
      <c r="K721" s="11" t="s">
        <v>17</v>
      </c>
      <c r="L721" s="11" t="s">
        <v>17</v>
      </c>
      <c r="M721" s="11" t="s">
        <v>17</v>
      </c>
      <c r="N721" s="11" t="s">
        <v>17</v>
      </c>
      <c r="O721" s="11" t="s">
        <v>17</v>
      </c>
      <c r="P721" s="10" t="str">
        <f>IF(I721="-",'Policy Clause Build'!C$2,'Configuration Area'!I721)</f>
        <v>AR</v>
      </c>
      <c r="Q721" s="10" t="str">
        <f>IF(IF(K721="-","Yes",K721)="Yes",'Policy Clause Build'!C$3,IF(J721="-",'Policy Clause Build'!C$3,IF(ISNUMBER(SEARCH('Policy Clause Build'!C$3,'Configuration Area'!J721))=TRUE,'Policy Clause Build'!C$3,'Configuration Area'!J721)))</f>
        <v>Air</v>
      </c>
      <c r="R721" s="10" t="str">
        <f>IF(IF(M721="-","Yes",M721)="Yes",'Policy Clause Build'!C$4,IF(L721="-",'Policy Clause Build'!C$4,'Configuration Area'!L721))</f>
        <v>Dry</v>
      </c>
      <c r="S721" s="10" t="str">
        <f>IF(IF(O721="-","Yes",O721)="Yes","Yes",IF(N721='Policy Clause Build'!C$5,"Yes","No"))</f>
        <v>Yes</v>
      </c>
      <c r="T721" s="11" t="s">
        <v>17</v>
      </c>
      <c r="U721" s="11" t="s">
        <v>17</v>
      </c>
      <c r="W721" s="0" t="e">
        <f t="shared" si="22" ca="1"/>
        <v>#VALUE!</v>
      </c>
      <c r="X721" s="0" t="e">
        <f t="shared" si="23" ca="1"/>
        <v>#VALUE!</v>
      </c>
    </row>
    <row r="722">
      <c r="B722" s="18"/>
      <c r="C722" s="11"/>
      <c r="D722" s="19"/>
      <c r="E722" s="11"/>
      <c r="F722" s="42"/>
      <c r="G722" s="11" t="s">
        <v>17</v>
      </c>
      <c r="I722" s="11" t="s">
        <v>17</v>
      </c>
      <c r="J722" s="11" t="s">
        <v>17</v>
      </c>
      <c r="K722" s="11" t="s">
        <v>17</v>
      </c>
      <c r="L722" s="11" t="s">
        <v>17</v>
      </c>
      <c r="M722" s="11" t="s">
        <v>17</v>
      </c>
      <c r="N722" s="11" t="s">
        <v>17</v>
      </c>
      <c r="O722" s="11" t="s">
        <v>17</v>
      </c>
      <c r="P722" s="10" t="str">
        <f>IF(I722="-",'Policy Clause Build'!C$2,'Configuration Area'!I722)</f>
        <v>AR</v>
      </c>
      <c r="Q722" s="10" t="str">
        <f>IF(IF(K722="-","Yes",K722)="Yes",'Policy Clause Build'!C$3,IF(J722="-",'Policy Clause Build'!C$3,IF(ISNUMBER(SEARCH('Policy Clause Build'!C$3,'Configuration Area'!J722))=TRUE,'Policy Clause Build'!C$3,'Configuration Area'!J722)))</f>
        <v>Air</v>
      </c>
      <c r="R722" s="10" t="str">
        <f>IF(IF(M722="-","Yes",M722)="Yes",'Policy Clause Build'!C$4,IF(L722="-",'Policy Clause Build'!C$4,'Configuration Area'!L722))</f>
        <v>Dry</v>
      </c>
      <c r="S722" s="10" t="str">
        <f>IF(IF(O722="-","Yes",O722)="Yes","Yes",IF(N722='Policy Clause Build'!C$5,"Yes","No"))</f>
        <v>Yes</v>
      </c>
      <c r="T722" s="11" t="s">
        <v>17</v>
      </c>
      <c r="U722" s="11" t="s">
        <v>17</v>
      </c>
      <c r="W722" s="0" t="e">
        <f t="shared" si="22" ca="1"/>
        <v>#VALUE!</v>
      </c>
      <c r="X722" s="0" t="e">
        <f t="shared" si="23" ca="1"/>
        <v>#VALUE!</v>
      </c>
    </row>
    <row r="723">
      <c r="B723" s="18"/>
      <c r="C723" s="11"/>
      <c r="D723" s="19"/>
      <c r="E723" s="11"/>
      <c r="F723" s="42"/>
      <c r="G723" s="11" t="s">
        <v>17</v>
      </c>
      <c r="I723" s="11" t="s">
        <v>17</v>
      </c>
      <c r="J723" s="11" t="s">
        <v>17</v>
      </c>
      <c r="K723" s="11" t="s">
        <v>17</v>
      </c>
      <c r="L723" s="11" t="s">
        <v>17</v>
      </c>
      <c r="M723" s="11" t="s">
        <v>17</v>
      </c>
      <c r="N723" s="11" t="s">
        <v>17</v>
      </c>
      <c r="O723" s="11" t="s">
        <v>17</v>
      </c>
      <c r="P723" s="10" t="str">
        <f>IF(I723="-",'Policy Clause Build'!C$2,'Configuration Area'!I723)</f>
        <v>AR</v>
      </c>
      <c r="Q723" s="10" t="str">
        <f>IF(IF(K723="-","Yes",K723)="Yes",'Policy Clause Build'!C$3,IF(J723="-",'Policy Clause Build'!C$3,IF(ISNUMBER(SEARCH('Policy Clause Build'!C$3,'Configuration Area'!J723))=TRUE,'Policy Clause Build'!C$3,'Configuration Area'!J723)))</f>
        <v>Air</v>
      </c>
      <c r="R723" s="10" t="str">
        <f>IF(IF(M723="-","Yes",M723)="Yes",'Policy Clause Build'!C$4,IF(L723="-",'Policy Clause Build'!C$4,'Configuration Area'!L723))</f>
        <v>Dry</v>
      </c>
      <c r="S723" s="10" t="str">
        <f>IF(IF(O723="-","Yes",O723)="Yes","Yes",IF(N723='Policy Clause Build'!C$5,"Yes","No"))</f>
        <v>Yes</v>
      </c>
      <c r="T723" s="11" t="s">
        <v>17</v>
      </c>
      <c r="U723" s="11" t="s">
        <v>17</v>
      </c>
      <c r="W723" s="0" t="e">
        <f t="shared" si="22" ca="1"/>
        <v>#VALUE!</v>
      </c>
      <c r="X723" s="0" t="e">
        <f t="shared" si="23" ca="1"/>
        <v>#VALUE!</v>
      </c>
    </row>
    <row r="724">
      <c r="B724" s="18"/>
      <c r="C724" s="11"/>
      <c r="D724" s="19"/>
      <c r="E724" s="11"/>
      <c r="F724" s="42"/>
      <c r="G724" s="11" t="s">
        <v>17</v>
      </c>
      <c r="I724" s="11" t="s">
        <v>17</v>
      </c>
      <c r="J724" s="11" t="s">
        <v>17</v>
      </c>
      <c r="K724" s="11" t="s">
        <v>17</v>
      </c>
      <c r="L724" s="11" t="s">
        <v>17</v>
      </c>
      <c r="M724" s="11" t="s">
        <v>17</v>
      </c>
      <c r="N724" s="11" t="s">
        <v>17</v>
      </c>
      <c r="O724" s="11" t="s">
        <v>17</v>
      </c>
      <c r="P724" s="10" t="str">
        <f>IF(I724="-",'Policy Clause Build'!C$2,'Configuration Area'!I724)</f>
        <v>AR</v>
      </c>
      <c r="Q724" s="10" t="str">
        <f>IF(IF(K724="-","Yes",K724)="Yes",'Policy Clause Build'!C$3,IF(J724="-",'Policy Clause Build'!C$3,IF(ISNUMBER(SEARCH('Policy Clause Build'!C$3,'Configuration Area'!J724))=TRUE,'Policy Clause Build'!C$3,'Configuration Area'!J724)))</f>
        <v>Air</v>
      </c>
      <c r="R724" s="10" t="str">
        <f>IF(IF(M724="-","Yes",M724)="Yes",'Policy Clause Build'!C$4,IF(L724="-",'Policy Clause Build'!C$4,'Configuration Area'!L724))</f>
        <v>Dry</v>
      </c>
      <c r="S724" s="10" t="str">
        <f>IF(IF(O724="-","Yes",O724)="Yes","Yes",IF(N724='Policy Clause Build'!C$5,"Yes","No"))</f>
        <v>Yes</v>
      </c>
      <c r="T724" s="11" t="s">
        <v>17</v>
      </c>
      <c r="U724" s="11" t="s">
        <v>17</v>
      </c>
      <c r="W724" s="0" t="e">
        <f t="shared" si="22" ca="1"/>
        <v>#VALUE!</v>
      </c>
      <c r="X724" s="0" t="e">
        <f t="shared" si="23" ca="1"/>
        <v>#VALUE!</v>
      </c>
    </row>
    <row r="725">
      <c r="B725" s="18"/>
      <c r="C725" s="11"/>
      <c r="D725" s="19"/>
      <c r="E725" s="11"/>
      <c r="F725" s="42"/>
      <c r="G725" s="11" t="s">
        <v>17</v>
      </c>
      <c r="I725" s="11" t="s">
        <v>17</v>
      </c>
      <c r="J725" s="11" t="s">
        <v>17</v>
      </c>
      <c r="K725" s="11" t="s">
        <v>17</v>
      </c>
      <c r="L725" s="11" t="s">
        <v>17</v>
      </c>
      <c r="M725" s="11" t="s">
        <v>17</v>
      </c>
      <c r="N725" s="11" t="s">
        <v>17</v>
      </c>
      <c r="O725" s="11" t="s">
        <v>17</v>
      </c>
      <c r="P725" s="10" t="str">
        <f>IF(I725="-",'Policy Clause Build'!C$2,'Configuration Area'!I725)</f>
        <v>AR</v>
      </c>
      <c r="Q725" s="10" t="str">
        <f>IF(IF(K725="-","Yes",K725)="Yes",'Policy Clause Build'!C$3,IF(J725="-",'Policy Clause Build'!C$3,IF(ISNUMBER(SEARCH('Policy Clause Build'!C$3,'Configuration Area'!J725))=TRUE,'Policy Clause Build'!C$3,'Configuration Area'!J725)))</f>
        <v>Air</v>
      </c>
      <c r="R725" s="10" t="str">
        <f>IF(IF(M725="-","Yes",M725)="Yes",'Policy Clause Build'!C$4,IF(L725="-",'Policy Clause Build'!C$4,'Configuration Area'!L725))</f>
        <v>Dry</v>
      </c>
      <c r="S725" s="10" t="str">
        <f>IF(IF(O725="-","Yes",O725)="Yes","Yes",IF(N725='Policy Clause Build'!C$5,"Yes","No"))</f>
        <v>Yes</v>
      </c>
      <c r="T725" s="11" t="s">
        <v>17</v>
      </c>
      <c r="U725" s="11" t="s">
        <v>17</v>
      </c>
      <c r="W725" s="0" t="e">
        <f t="shared" si="22" ca="1"/>
        <v>#VALUE!</v>
      </c>
      <c r="X725" s="0" t="e">
        <f t="shared" si="23" ca="1"/>
        <v>#VALUE!</v>
      </c>
    </row>
    <row r="726">
      <c r="B726" s="18"/>
      <c r="C726" s="11"/>
      <c r="D726" s="19"/>
      <c r="E726" s="11"/>
      <c r="F726" s="42"/>
      <c r="G726" s="11" t="s">
        <v>17</v>
      </c>
      <c r="I726" s="11" t="s">
        <v>17</v>
      </c>
      <c r="J726" s="11" t="s">
        <v>17</v>
      </c>
      <c r="K726" s="11" t="s">
        <v>17</v>
      </c>
      <c r="L726" s="11" t="s">
        <v>17</v>
      </c>
      <c r="M726" s="11" t="s">
        <v>17</v>
      </c>
      <c r="N726" s="11" t="s">
        <v>17</v>
      </c>
      <c r="O726" s="11" t="s">
        <v>17</v>
      </c>
      <c r="P726" s="10" t="str">
        <f>IF(I726="-",'Policy Clause Build'!C$2,'Configuration Area'!I726)</f>
        <v>AR</v>
      </c>
      <c r="Q726" s="10" t="str">
        <f>IF(IF(K726="-","Yes",K726)="Yes",'Policy Clause Build'!C$3,IF(J726="-",'Policy Clause Build'!C$3,IF(ISNUMBER(SEARCH('Policy Clause Build'!C$3,'Configuration Area'!J726))=TRUE,'Policy Clause Build'!C$3,'Configuration Area'!J726)))</f>
        <v>Air</v>
      </c>
      <c r="R726" s="10" t="str">
        <f>IF(IF(M726="-","Yes",M726)="Yes",'Policy Clause Build'!C$4,IF(L726="-",'Policy Clause Build'!C$4,'Configuration Area'!L726))</f>
        <v>Dry</v>
      </c>
      <c r="S726" s="10" t="str">
        <f>IF(IF(O726="-","Yes",O726)="Yes","Yes",IF(N726='Policy Clause Build'!C$5,"Yes","No"))</f>
        <v>Yes</v>
      </c>
      <c r="T726" s="11" t="s">
        <v>17</v>
      </c>
      <c r="U726" s="11" t="s">
        <v>17</v>
      </c>
      <c r="W726" s="0" t="e">
        <f t="shared" si="22" ca="1"/>
        <v>#VALUE!</v>
      </c>
      <c r="X726" s="0" t="e">
        <f t="shared" si="23" ca="1"/>
        <v>#VALUE!</v>
      </c>
    </row>
    <row r="727">
      <c r="B727" s="18"/>
      <c r="C727" s="11"/>
      <c r="D727" s="19"/>
      <c r="E727" s="11"/>
      <c r="F727" s="42"/>
      <c r="G727" s="11" t="s">
        <v>17</v>
      </c>
      <c r="I727" s="11" t="s">
        <v>17</v>
      </c>
      <c r="J727" s="11" t="s">
        <v>17</v>
      </c>
      <c r="K727" s="11" t="s">
        <v>17</v>
      </c>
      <c r="L727" s="11" t="s">
        <v>17</v>
      </c>
      <c r="M727" s="11" t="s">
        <v>17</v>
      </c>
      <c r="N727" s="11" t="s">
        <v>17</v>
      </c>
      <c r="O727" s="11" t="s">
        <v>17</v>
      </c>
      <c r="P727" s="10" t="str">
        <f>IF(I727="-",'Policy Clause Build'!C$2,'Configuration Area'!I727)</f>
        <v>AR</v>
      </c>
      <c r="Q727" s="10" t="str">
        <f>IF(IF(K727="-","Yes",K727)="Yes",'Policy Clause Build'!C$3,IF(J727="-",'Policy Clause Build'!C$3,IF(ISNUMBER(SEARCH('Policy Clause Build'!C$3,'Configuration Area'!J727))=TRUE,'Policy Clause Build'!C$3,'Configuration Area'!J727)))</f>
        <v>Air</v>
      </c>
      <c r="R727" s="10" t="str">
        <f>IF(IF(M727="-","Yes",M727)="Yes",'Policy Clause Build'!C$4,IF(L727="-",'Policy Clause Build'!C$4,'Configuration Area'!L727))</f>
        <v>Dry</v>
      </c>
      <c r="S727" s="10" t="str">
        <f>IF(IF(O727="-","Yes",O727)="Yes","Yes",IF(N727='Policy Clause Build'!C$5,"Yes","No"))</f>
        <v>Yes</v>
      </c>
      <c r="T727" s="11" t="s">
        <v>17</v>
      </c>
      <c r="U727" s="11" t="s">
        <v>17</v>
      </c>
      <c r="W727" s="0" t="e">
        <f t="shared" si="22" ca="1"/>
        <v>#VALUE!</v>
      </c>
      <c r="X727" s="0" t="e">
        <f t="shared" si="23" ca="1"/>
        <v>#VALUE!</v>
      </c>
    </row>
    <row r="728">
      <c r="B728" s="18"/>
      <c r="C728" s="11"/>
      <c r="D728" s="19"/>
      <c r="E728" s="11"/>
      <c r="F728" s="42"/>
      <c r="G728" s="11" t="s">
        <v>17</v>
      </c>
      <c r="I728" s="11" t="s">
        <v>17</v>
      </c>
      <c r="J728" s="11" t="s">
        <v>17</v>
      </c>
      <c r="K728" s="11" t="s">
        <v>17</v>
      </c>
      <c r="L728" s="11" t="s">
        <v>17</v>
      </c>
      <c r="M728" s="11" t="s">
        <v>17</v>
      </c>
      <c r="N728" s="11" t="s">
        <v>17</v>
      </c>
      <c r="O728" s="11" t="s">
        <v>17</v>
      </c>
      <c r="P728" s="10" t="str">
        <f>IF(I728="-",'Policy Clause Build'!C$2,'Configuration Area'!I728)</f>
        <v>AR</v>
      </c>
      <c r="Q728" s="10" t="str">
        <f>IF(IF(K728="-","Yes",K728)="Yes",'Policy Clause Build'!C$3,IF(J728="-",'Policy Clause Build'!C$3,IF(ISNUMBER(SEARCH('Policy Clause Build'!C$3,'Configuration Area'!J728))=TRUE,'Policy Clause Build'!C$3,'Configuration Area'!J728)))</f>
        <v>Air</v>
      </c>
      <c r="R728" s="10" t="str">
        <f>IF(IF(M728="-","Yes",M728)="Yes",'Policy Clause Build'!C$4,IF(L728="-",'Policy Clause Build'!C$4,'Configuration Area'!L728))</f>
        <v>Dry</v>
      </c>
      <c r="S728" s="10" t="str">
        <f>IF(IF(O728="-","Yes",O728)="Yes","Yes",IF(N728='Policy Clause Build'!C$5,"Yes","No"))</f>
        <v>Yes</v>
      </c>
      <c r="T728" s="11" t="s">
        <v>17</v>
      </c>
      <c r="U728" s="11" t="s">
        <v>17</v>
      </c>
      <c r="W728" s="0" t="e">
        <f t="shared" si="22" ca="1"/>
        <v>#VALUE!</v>
      </c>
      <c r="X728" s="0" t="e">
        <f t="shared" si="23" ca="1"/>
        <v>#VALUE!</v>
      </c>
    </row>
    <row r="729">
      <c r="B729" s="18"/>
      <c r="C729" s="11"/>
      <c r="D729" s="19"/>
      <c r="E729" s="11"/>
      <c r="F729" s="42"/>
      <c r="G729" s="11" t="s">
        <v>17</v>
      </c>
      <c r="I729" s="11" t="s">
        <v>17</v>
      </c>
      <c r="J729" s="11" t="s">
        <v>17</v>
      </c>
      <c r="K729" s="11" t="s">
        <v>17</v>
      </c>
      <c r="L729" s="11" t="s">
        <v>17</v>
      </c>
      <c r="M729" s="11" t="s">
        <v>17</v>
      </c>
      <c r="N729" s="11" t="s">
        <v>17</v>
      </c>
      <c r="O729" s="11" t="s">
        <v>17</v>
      </c>
      <c r="P729" s="10" t="str">
        <f>IF(I729="-",'Policy Clause Build'!C$2,'Configuration Area'!I729)</f>
        <v>AR</v>
      </c>
      <c r="Q729" s="10" t="str">
        <f>IF(IF(K729="-","Yes",K729)="Yes",'Policy Clause Build'!C$3,IF(J729="-",'Policy Clause Build'!C$3,IF(ISNUMBER(SEARCH('Policy Clause Build'!C$3,'Configuration Area'!J729))=TRUE,'Policy Clause Build'!C$3,'Configuration Area'!J729)))</f>
        <v>Air</v>
      </c>
      <c r="R729" s="10" t="str">
        <f>IF(IF(M729="-","Yes",M729)="Yes",'Policy Clause Build'!C$4,IF(L729="-",'Policy Clause Build'!C$4,'Configuration Area'!L729))</f>
        <v>Dry</v>
      </c>
      <c r="S729" s="10" t="str">
        <f>IF(IF(O729="-","Yes",O729)="Yes","Yes",IF(N729='Policy Clause Build'!C$5,"Yes","No"))</f>
        <v>Yes</v>
      </c>
      <c r="T729" s="11" t="s">
        <v>17</v>
      </c>
      <c r="U729" s="11" t="s">
        <v>17</v>
      </c>
      <c r="W729" s="0" t="e">
        <f t="shared" si="22" ca="1"/>
        <v>#VALUE!</v>
      </c>
      <c r="X729" s="0" t="e">
        <f t="shared" si="23" ca="1"/>
        <v>#VALUE!</v>
      </c>
    </row>
    <row r="730">
      <c r="B730" s="18"/>
      <c r="C730" s="11"/>
      <c r="D730" s="19"/>
      <c r="E730" s="11"/>
      <c r="F730" s="42"/>
      <c r="G730" s="11" t="s">
        <v>17</v>
      </c>
      <c r="I730" s="11" t="s">
        <v>17</v>
      </c>
      <c r="J730" s="11" t="s">
        <v>17</v>
      </c>
      <c r="K730" s="11" t="s">
        <v>17</v>
      </c>
      <c r="L730" s="11" t="s">
        <v>17</v>
      </c>
      <c r="M730" s="11" t="s">
        <v>17</v>
      </c>
      <c r="N730" s="11" t="s">
        <v>17</v>
      </c>
      <c r="O730" s="11" t="s">
        <v>17</v>
      </c>
      <c r="P730" s="10" t="str">
        <f>IF(I730="-",'Policy Clause Build'!C$2,'Configuration Area'!I730)</f>
        <v>AR</v>
      </c>
      <c r="Q730" s="10" t="str">
        <f>IF(IF(K730="-","Yes",K730)="Yes",'Policy Clause Build'!C$3,IF(J730="-",'Policy Clause Build'!C$3,IF(ISNUMBER(SEARCH('Policy Clause Build'!C$3,'Configuration Area'!J730))=TRUE,'Policy Clause Build'!C$3,'Configuration Area'!J730)))</f>
        <v>Air</v>
      </c>
      <c r="R730" s="10" t="str">
        <f>IF(IF(M730="-","Yes",M730)="Yes",'Policy Clause Build'!C$4,IF(L730="-",'Policy Clause Build'!C$4,'Configuration Area'!L730))</f>
        <v>Dry</v>
      </c>
      <c r="S730" s="10" t="str">
        <f>IF(IF(O730="-","Yes",O730)="Yes","Yes",IF(N730='Policy Clause Build'!C$5,"Yes","No"))</f>
        <v>Yes</v>
      </c>
      <c r="T730" s="11" t="s">
        <v>17</v>
      </c>
      <c r="U730" s="11" t="s">
        <v>17</v>
      </c>
      <c r="W730" s="0" t="e">
        <f t="shared" si="22" ca="1"/>
        <v>#VALUE!</v>
      </c>
      <c r="X730" s="0" t="e">
        <f t="shared" si="23" ca="1"/>
        <v>#VALUE!</v>
      </c>
    </row>
    <row r="731">
      <c r="B731" s="18"/>
      <c r="C731" s="11"/>
      <c r="D731" s="19"/>
      <c r="E731" s="11"/>
      <c r="F731" s="42"/>
      <c r="G731" s="11" t="s">
        <v>17</v>
      </c>
      <c r="I731" s="11" t="s">
        <v>17</v>
      </c>
      <c r="J731" s="11" t="s">
        <v>17</v>
      </c>
      <c r="K731" s="11" t="s">
        <v>17</v>
      </c>
      <c r="L731" s="11" t="s">
        <v>17</v>
      </c>
      <c r="M731" s="11" t="s">
        <v>17</v>
      </c>
      <c r="N731" s="11" t="s">
        <v>17</v>
      </c>
      <c r="O731" s="11" t="s">
        <v>17</v>
      </c>
      <c r="P731" s="10" t="str">
        <f>IF(I731="-",'Policy Clause Build'!C$2,'Configuration Area'!I731)</f>
        <v>AR</v>
      </c>
      <c r="Q731" s="10" t="str">
        <f>IF(IF(K731="-","Yes",K731)="Yes",'Policy Clause Build'!C$3,IF(J731="-",'Policy Clause Build'!C$3,IF(ISNUMBER(SEARCH('Policy Clause Build'!C$3,'Configuration Area'!J731))=TRUE,'Policy Clause Build'!C$3,'Configuration Area'!J731)))</f>
        <v>Air</v>
      </c>
      <c r="R731" s="10" t="str">
        <f>IF(IF(M731="-","Yes",M731)="Yes",'Policy Clause Build'!C$4,IF(L731="-",'Policy Clause Build'!C$4,'Configuration Area'!L731))</f>
        <v>Dry</v>
      </c>
      <c r="S731" s="10" t="str">
        <f>IF(IF(O731="-","Yes",O731)="Yes","Yes",IF(N731='Policy Clause Build'!C$5,"Yes","No"))</f>
        <v>Yes</v>
      </c>
      <c r="T731" s="11" t="s">
        <v>17</v>
      </c>
      <c r="U731" s="11" t="s">
        <v>17</v>
      </c>
      <c r="W731" s="0" t="e">
        <f t="shared" si="22" ca="1"/>
        <v>#VALUE!</v>
      </c>
      <c r="X731" s="0" t="e">
        <f t="shared" si="23" ca="1"/>
        <v>#VALUE!</v>
      </c>
    </row>
    <row r="732">
      <c r="B732" s="18"/>
      <c r="C732" s="11"/>
      <c r="D732" s="19"/>
      <c r="E732" s="11"/>
      <c r="F732" s="42"/>
      <c r="G732" s="11" t="s">
        <v>17</v>
      </c>
      <c r="I732" s="11" t="s">
        <v>17</v>
      </c>
      <c r="J732" s="11" t="s">
        <v>17</v>
      </c>
      <c r="K732" s="11" t="s">
        <v>17</v>
      </c>
      <c r="L732" s="11" t="s">
        <v>17</v>
      </c>
      <c r="M732" s="11" t="s">
        <v>17</v>
      </c>
      <c r="N732" s="11" t="s">
        <v>17</v>
      </c>
      <c r="O732" s="11" t="s">
        <v>17</v>
      </c>
      <c r="P732" s="10" t="str">
        <f>IF(I732="-",'Policy Clause Build'!C$2,'Configuration Area'!I732)</f>
        <v>AR</v>
      </c>
      <c r="Q732" s="10" t="str">
        <f>IF(IF(K732="-","Yes",K732)="Yes",'Policy Clause Build'!C$3,IF(J732="-",'Policy Clause Build'!C$3,IF(ISNUMBER(SEARCH('Policy Clause Build'!C$3,'Configuration Area'!J732))=TRUE,'Policy Clause Build'!C$3,'Configuration Area'!J732)))</f>
        <v>Air</v>
      </c>
      <c r="R732" s="10" t="str">
        <f>IF(IF(M732="-","Yes",M732)="Yes",'Policy Clause Build'!C$4,IF(L732="-",'Policy Clause Build'!C$4,'Configuration Area'!L732))</f>
        <v>Dry</v>
      </c>
      <c r="S732" s="10" t="str">
        <f>IF(IF(O732="-","Yes",O732)="Yes","Yes",IF(N732='Policy Clause Build'!C$5,"Yes","No"))</f>
        <v>Yes</v>
      </c>
      <c r="T732" s="11" t="s">
        <v>17</v>
      </c>
      <c r="U732" s="11" t="s">
        <v>17</v>
      </c>
      <c r="W732" s="0" t="e">
        <f t="shared" si="22" ca="1"/>
        <v>#VALUE!</v>
      </c>
      <c r="X732" s="0" t="e">
        <f t="shared" si="23" ca="1"/>
        <v>#VALUE!</v>
      </c>
    </row>
    <row r="733">
      <c r="B733" s="18"/>
      <c r="C733" s="11"/>
      <c r="D733" s="19"/>
      <c r="E733" s="11"/>
      <c r="F733" s="42"/>
      <c r="G733" s="11" t="s">
        <v>17</v>
      </c>
      <c r="I733" s="11" t="s">
        <v>17</v>
      </c>
      <c r="J733" s="11" t="s">
        <v>17</v>
      </c>
      <c r="K733" s="11" t="s">
        <v>17</v>
      </c>
      <c r="L733" s="11" t="s">
        <v>17</v>
      </c>
      <c r="M733" s="11" t="s">
        <v>17</v>
      </c>
      <c r="N733" s="11" t="s">
        <v>17</v>
      </c>
      <c r="O733" s="11" t="s">
        <v>17</v>
      </c>
      <c r="P733" s="10" t="str">
        <f>IF(I733="-",'Policy Clause Build'!C$2,'Configuration Area'!I733)</f>
        <v>AR</v>
      </c>
      <c r="Q733" s="10" t="str">
        <f>IF(IF(K733="-","Yes",K733)="Yes",'Policy Clause Build'!C$3,IF(J733="-",'Policy Clause Build'!C$3,IF(ISNUMBER(SEARCH('Policy Clause Build'!C$3,'Configuration Area'!J733))=TRUE,'Policy Clause Build'!C$3,'Configuration Area'!J733)))</f>
        <v>Air</v>
      </c>
      <c r="R733" s="10" t="str">
        <f>IF(IF(M733="-","Yes",M733)="Yes",'Policy Clause Build'!C$4,IF(L733="-",'Policy Clause Build'!C$4,'Configuration Area'!L733))</f>
        <v>Dry</v>
      </c>
      <c r="S733" s="10" t="str">
        <f>IF(IF(O733="-","Yes",O733)="Yes","Yes",IF(N733='Policy Clause Build'!C$5,"Yes","No"))</f>
        <v>Yes</v>
      </c>
      <c r="T733" s="11" t="s">
        <v>17</v>
      </c>
      <c r="U733" s="11" t="s">
        <v>17</v>
      </c>
      <c r="W733" s="0" t="e">
        <f t="shared" si="22" ca="1"/>
        <v>#VALUE!</v>
      </c>
      <c r="X733" s="0" t="e">
        <f t="shared" si="23" ca="1"/>
        <v>#VALUE!</v>
      </c>
    </row>
    <row r="734">
      <c r="B734" s="18"/>
      <c r="C734" s="11"/>
      <c r="D734" s="19"/>
      <c r="E734" s="11"/>
      <c r="F734" s="42"/>
      <c r="G734" s="11" t="s">
        <v>17</v>
      </c>
      <c r="I734" s="11" t="s">
        <v>17</v>
      </c>
      <c r="J734" s="11" t="s">
        <v>17</v>
      </c>
      <c r="K734" s="11" t="s">
        <v>17</v>
      </c>
      <c r="L734" s="11" t="s">
        <v>17</v>
      </c>
      <c r="M734" s="11" t="s">
        <v>17</v>
      </c>
      <c r="N734" s="11" t="s">
        <v>17</v>
      </c>
      <c r="O734" s="11" t="s">
        <v>17</v>
      </c>
      <c r="P734" s="10" t="str">
        <f>IF(I734="-",'Policy Clause Build'!C$2,'Configuration Area'!I734)</f>
        <v>AR</v>
      </c>
      <c r="Q734" s="10" t="str">
        <f>IF(IF(K734="-","Yes",K734)="Yes",'Policy Clause Build'!C$3,IF(J734="-",'Policy Clause Build'!C$3,IF(ISNUMBER(SEARCH('Policy Clause Build'!C$3,'Configuration Area'!J734))=TRUE,'Policy Clause Build'!C$3,'Configuration Area'!J734)))</f>
        <v>Air</v>
      </c>
      <c r="R734" s="10" t="str">
        <f>IF(IF(M734="-","Yes",M734)="Yes",'Policy Clause Build'!C$4,IF(L734="-",'Policy Clause Build'!C$4,'Configuration Area'!L734))</f>
        <v>Dry</v>
      </c>
      <c r="S734" s="10" t="str">
        <f>IF(IF(O734="-","Yes",O734)="Yes","Yes",IF(N734='Policy Clause Build'!C$5,"Yes","No"))</f>
        <v>Yes</v>
      </c>
      <c r="T734" s="11" t="s">
        <v>17</v>
      </c>
      <c r="U734" s="11" t="s">
        <v>17</v>
      </c>
      <c r="W734" s="0" t="e">
        <f t="shared" si="22" ca="1"/>
        <v>#VALUE!</v>
      </c>
      <c r="X734" s="0" t="e">
        <f t="shared" si="23" ca="1"/>
        <v>#VALUE!</v>
      </c>
    </row>
    <row r="735">
      <c r="B735" s="18"/>
      <c r="C735" s="11"/>
      <c r="D735" s="19"/>
      <c r="E735" s="11"/>
      <c r="F735" s="42"/>
      <c r="G735" s="11" t="s">
        <v>17</v>
      </c>
      <c r="I735" s="11" t="s">
        <v>17</v>
      </c>
      <c r="J735" s="11" t="s">
        <v>17</v>
      </c>
      <c r="K735" s="11" t="s">
        <v>17</v>
      </c>
      <c r="L735" s="11" t="s">
        <v>17</v>
      </c>
      <c r="M735" s="11" t="s">
        <v>17</v>
      </c>
      <c r="N735" s="11" t="s">
        <v>17</v>
      </c>
      <c r="O735" s="11" t="s">
        <v>17</v>
      </c>
      <c r="P735" s="10" t="str">
        <f>IF(I735="-",'Policy Clause Build'!C$2,'Configuration Area'!I735)</f>
        <v>AR</v>
      </c>
      <c r="Q735" s="10" t="str">
        <f>IF(IF(K735="-","Yes",K735)="Yes",'Policy Clause Build'!C$3,IF(J735="-",'Policy Clause Build'!C$3,IF(ISNUMBER(SEARCH('Policy Clause Build'!C$3,'Configuration Area'!J735))=TRUE,'Policy Clause Build'!C$3,'Configuration Area'!J735)))</f>
        <v>Air</v>
      </c>
      <c r="R735" s="10" t="str">
        <f>IF(IF(M735="-","Yes",M735)="Yes",'Policy Clause Build'!C$4,IF(L735="-",'Policy Clause Build'!C$4,'Configuration Area'!L735))</f>
        <v>Dry</v>
      </c>
      <c r="S735" s="10" t="str">
        <f>IF(IF(O735="-","Yes",O735)="Yes","Yes",IF(N735='Policy Clause Build'!C$5,"Yes","No"))</f>
        <v>Yes</v>
      </c>
      <c r="T735" s="11" t="s">
        <v>17</v>
      </c>
      <c r="U735" s="11" t="s">
        <v>17</v>
      </c>
      <c r="W735" s="0" t="e">
        <f t="shared" si="22" ca="1"/>
        <v>#VALUE!</v>
      </c>
      <c r="X735" s="0" t="e">
        <f t="shared" si="23" ca="1"/>
        <v>#VALUE!</v>
      </c>
    </row>
    <row r="736">
      <c r="B736" s="18"/>
      <c r="C736" s="11"/>
      <c r="D736" s="19"/>
      <c r="E736" s="11"/>
      <c r="F736" s="42"/>
      <c r="G736" s="11" t="s">
        <v>17</v>
      </c>
      <c r="I736" s="11" t="s">
        <v>17</v>
      </c>
      <c r="J736" s="11" t="s">
        <v>17</v>
      </c>
      <c r="K736" s="11" t="s">
        <v>17</v>
      </c>
      <c r="L736" s="11" t="s">
        <v>17</v>
      </c>
      <c r="M736" s="11" t="s">
        <v>17</v>
      </c>
      <c r="N736" s="11" t="s">
        <v>17</v>
      </c>
      <c r="O736" s="11" t="s">
        <v>17</v>
      </c>
      <c r="P736" s="10" t="str">
        <f>IF(I736="-",'Policy Clause Build'!C$2,'Configuration Area'!I736)</f>
        <v>AR</v>
      </c>
      <c r="Q736" s="10" t="str">
        <f>IF(IF(K736="-","Yes",K736)="Yes",'Policy Clause Build'!C$3,IF(J736="-",'Policy Clause Build'!C$3,IF(ISNUMBER(SEARCH('Policy Clause Build'!C$3,'Configuration Area'!J736))=TRUE,'Policy Clause Build'!C$3,'Configuration Area'!J736)))</f>
        <v>Air</v>
      </c>
      <c r="R736" s="10" t="str">
        <f>IF(IF(M736="-","Yes",M736)="Yes",'Policy Clause Build'!C$4,IF(L736="-",'Policy Clause Build'!C$4,'Configuration Area'!L736))</f>
        <v>Dry</v>
      </c>
      <c r="S736" s="10" t="str">
        <f>IF(IF(O736="-","Yes",O736)="Yes","Yes",IF(N736='Policy Clause Build'!C$5,"Yes","No"))</f>
        <v>Yes</v>
      </c>
      <c r="T736" s="11" t="s">
        <v>17</v>
      </c>
      <c r="U736" s="11" t="s">
        <v>17</v>
      </c>
      <c r="W736" s="0" t="e">
        <f t="shared" si="22" ca="1"/>
        <v>#VALUE!</v>
      </c>
      <c r="X736" s="0" t="e">
        <f t="shared" si="23" ca="1"/>
        <v>#VALUE!</v>
      </c>
    </row>
    <row r="737">
      <c r="B737" s="18"/>
      <c r="C737" s="11"/>
      <c r="D737" s="19"/>
      <c r="E737" s="11"/>
      <c r="F737" s="42"/>
      <c r="G737" s="11" t="s">
        <v>17</v>
      </c>
      <c r="I737" s="11" t="s">
        <v>17</v>
      </c>
      <c r="J737" s="11" t="s">
        <v>17</v>
      </c>
      <c r="K737" s="11" t="s">
        <v>17</v>
      </c>
      <c r="L737" s="11" t="s">
        <v>17</v>
      </c>
      <c r="M737" s="11" t="s">
        <v>17</v>
      </c>
      <c r="N737" s="11" t="s">
        <v>17</v>
      </c>
      <c r="O737" s="11" t="s">
        <v>17</v>
      </c>
      <c r="P737" s="10" t="str">
        <f>IF(I737="-",'Policy Clause Build'!C$2,'Configuration Area'!I737)</f>
        <v>AR</v>
      </c>
      <c r="Q737" s="10" t="str">
        <f>IF(IF(K737="-","Yes",K737)="Yes",'Policy Clause Build'!C$3,IF(J737="-",'Policy Clause Build'!C$3,IF(ISNUMBER(SEARCH('Policy Clause Build'!C$3,'Configuration Area'!J737))=TRUE,'Policy Clause Build'!C$3,'Configuration Area'!J737)))</f>
        <v>Air</v>
      </c>
      <c r="R737" s="10" t="str">
        <f>IF(IF(M737="-","Yes",M737)="Yes",'Policy Clause Build'!C$4,IF(L737="-",'Policy Clause Build'!C$4,'Configuration Area'!L737))</f>
        <v>Dry</v>
      </c>
      <c r="S737" s="10" t="str">
        <f>IF(IF(O737="-","Yes",O737)="Yes","Yes",IF(N737='Policy Clause Build'!C$5,"Yes","No"))</f>
        <v>Yes</v>
      </c>
      <c r="T737" s="11" t="s">
        <v>17</v>
      </c>
      <c r="U737" s="11" t="s">
        <v>17</v>
      </c>
      <c r="W737" s="0" t="e">
        <f t="shared" si="22" ca="1"/>
        <v>#VALUE!</v>
      </c>
      <c r="X737" s="0" t="e">
        <f t="shared" si="23" ca="1"/>
        <v>#VALUE!</v>
      </c>
    </row>
    <row r="738">
      <c r="B738" s="18"/>
      <c r="C738" s="11"/>
      <c r="D738" s="19"/>
      <c r="E738" s="11"/>
      <c r="F738" s="42"/>
      <c r="G738" s="11" t="s">
        <v>17</v>
      </c>
      <c r="I738" s="11" t="s">
        <v>17</v>
      </c>
      <c r="J738" s="11" t="s">
        <v>17</v>
      </c>
      <c r="K738" s="11" t="s">
        <v>17</v>
      </c>
      <c r="L738" s="11" t="s">
        <v>17</v>
      </c>
      <c r="M738" s="11" t="s">
        <v>17</v>
      </c>
      <c r="N738" s="11" t="s">
        <v>17</v>
      </c>
      <c r="O738" s="11" t="s">
        <v>17</v>
      </c>
      <c r="P738" s="10" t="str">
        <f>IF(I738="-",'Policy Clause Build'!C$2,'Configuration Area'!I738)</f>
        <v>AR</v>
      </c>
      <c r="Q738" s="10" t="str">
        <f>IF(IF(K738="-","Yes",K738)="Yes",'Policy Clause Build'!C$3,IF(J738="-",'Policy Clause Build'!C$3,IF(ISNUMBER(SEARCH('Policy Clause Build'!C$3,'Configuration Area'!J738))=TRUE,'Policy Clause Build'!C$3,'Configuration Area'!J738)))</f>
        <v>Air</v>
      </c>
      <c r="R738" s="10" t="str">
        <f>IF(IF(M738="-","Yes",M738)="Yes",'Policy Clause Build'!C$4,IF(L738="-",'Policy Clause Build'!C$4,'Configuration Area'!L738))</f>
        <v>Dry</v>
      </c>
      <c r="S738" s="10" t="str">
        <f>IF(IF(O738="-","Yes",O738)="Yes","Yes",IF(N738='Policy Clause Build'!C$5,"Yes","No"))</f>
        <v>Yes</v>
      </c>
      <c r="T738" s="11" t="s">
        <v>17</v>
      </c>
      <c r="U738" s="11" t="s">
        <v>17</v>
      </c>
      <c r="W738" s="0" t="e">
        <f t="shared" si="22" ca="1"/>
        <v>#VALUE!</v>
      </c>
      <c r="X738" s="0" t="e">
        <f t="shared" si="23" ca="1"/>
        <v>#VALUE!</v>
      </c>
    </row>
    <row r="739">
      <c r="B739" s="18"/>
      <c r="C739" s="11"/>
      <c r="D739" s="19"/>
      <c r="E739" s="11"/>
      <c r="F739" s="42"/>
      <c r="G739" s="11" t="s">
        <v>17</v>
      </c>
      <c r="I739" s="11" t="s">
        <v>17</v>
      </c>
      <c r="J739" s="11" t="s">
        <v>17</v>
      </c>
      <c r="K739" s="11" t="s">
        <v>17</v>
      </c>
      <c r="L739" s="11" t="s">
        <v>17</v>
      </c>
      <c r="M739" s="11" t="s">
        <v>17</v>
      </c>
      <c r="N739" s="11" t="s">
        <v>17</v>
      </c>
      <c r="O739" s="11" t="s">
        <v>17</v>
      </c>
      <c r="P739" s="10" t="str">
        <f>IF(I739="-",'Policy Clause Build'!C$2,'Configuration Area'!I739)</f>
        <v>AR</v>
      </c>
      <c r="Q739" s="10" t="str">
        <f>IF(IF(K739="-","Yes",K739)="Yes",'Policy Clause Build'!C$3,IF(J739="-",'Policy Clause Build'!C$3,IF(ISNUMBER(SEARCH('Policy Clause Build'!C$3,'Configuration Area'!J739))=TRUE,'Policy Clause Build'!C$3,'Configuration Area'!J739)))</f>
        <v>Air</v>
      </c>
      <c r="R739" s="10" t="str">
        <f>IF(IF(M739="-","Yes",M739)="Yes",'Policy Clause Build'!C$4,IF(L739="-",'Policy Clause Build'!C$4,'Configuration Area'!L739))</f>
        <v>Dry</v>
      </c>
      <c r="S739" s="10" t="str">
        <f>IF(IF(O739="-","Yes",O739)="Yes","Yes",IF(N739='Policy Clause Build'!C$5,"Yes","No"))</f>
        <v>Yes</v>
      </c>
      <c r="T739" s="11" t="s">
        <v>17</v>
      </c>
      <c r="U739" s="11" t="s">
        <v>17</v>
      </c>
      <c r="W739" s="0" t="e">
        <f t="shared" si="22" ca="1"/>
        <v>#VALUE!</v>
      </c>
      <c r="X739" s="0" t="e">
        <f t="shared" si="23" ca="1"/>
        <v>#VALUE!</v>
      </c>
    </row>
    <row r="740">
      <c r="B740" s="18"/>
      <c r="C740" s="11"/>
      <c r="D740" s="19"/>
      <c r="E740" s="11"/>
      <c r="F740" s="42"/>
      <c r="G740" s="11" t="s">
        <v>17</v>
      </c>
      <c r="I740" s="11" t="s">
        <v>17</v>
      </c>
      <c r="J740" s="11" t="s">
        <v>17</v>
      </c>
      <c r="K740" s="11" t="s">
        <v>17</v>
      </c>
      <c r="L740" s="11" t="s">
        <v>17</v>
      </c>
      <c r="M740" s="11" t="s">
        <v>17</v>
      </c>
      <c r="N740" s="11" t="s">
        <v>17</v>
      </c>
      <c r="O740" s="11" t="s">
        <v>17</v>
      </c>
      <c r="P740" s="10" t="str">
        <f>IF(I740="-",'Policy Clause Build'!C$2,'Configuration Area'!I740)</f>
        <v>AR</v>
      </c>
      <c r="Q740" s="10" t="str">
        <f>IF(IF(K740="-","Yes",K740)="Yes",'Policy Clause Build'!C$3,IF(J740="-",'Policy Clause Build'!C$3,IF(ISNUMBER(SEARCH('Policy Clause Build'!C$3,'Configuration Area'!J740))=TRUE,'Policy Clause Build'!C$3,'Configuration Area'!J740)))</f>
        <v>Air</v>
      </c>
      <c r="R740" s="10" t="str">
        <f>IF(IF(M740="-","Yes",M740)="Yes",'Policy Clause Build'!C$4,IF(L740="-",'Policy Clause Build'!C$4,'Configuration Area'!L740))</f>
        <v>Dry</v>
      </c>
      <c r="S740" s="10" t="str">
        <f>IF(IF(O740="-","Yes",O740)="Yes","Yes",IF(N740='Policy Clause Build'!C$5,"Yes","No"))</f>
        <v>Yes</v>
      </c>
      <c r="T740" s="11" t="s">
        <v>17</v>
      </c>
      <c r="U740" s="11" t="s">
        <v>17</v>
      </c>
      <c r="W740" s="0" t="e">
        <f t="shared" si="22" ca="1"/>
        <v>#VALUE!</v>
      </c>
      <c r="X740" s="0" t="e">
        <f t="shared" si="23" ca="1"/>
        <v>#VALUE!</v>
      </c>
    </row>
    <row r="741">
      <c r="B741" s="18"/>
      <c r="C741" s="11"/>
      <c r="D741" s="19"/>
      <c r="E741" s="11"/>
      <c r="F741" s="42"/>
      <c r="G741" s="11" t="s">
        <v>17</v>
      </c>
      <c r="I741" s="11" t="s">
        <v>17</v>
      </c>
      <c r="J741" s="11" t="s">
        <v>17</v>
      </c>
      <c r="K741" s="11" t="s">
        <v>17</v>
      </c>
      <c r="L741" s="11" t="s">
        <v>17</v>
      </c>
      <c r="M741" s="11" t="s">
        <v>17</v>
      </c>
      <c r="N741" s="11" t="s">
        <v>17</v>
      </c>
      <c r="O741" s="11" t="s">
        <v>17</v>
      </c>
      <c r="P741" s="10" t="str">
        <f>IF(I741="-",'Policy Clause Build'!C$2,'Configuration Area'!I741)</f>
        <v>AR</v>
      </c>
      <c r="Q741" s="10" t="str">
        <f>IF(IF(K741="-","Yes",K741)="Yes",'Policy Clause Build'!C$3,IF(J741="-",'Policy Clause Build'!C$3,IF(ISNUMBER(SEARCH('Policy Clause Build'!C$3,'Configuration Area'!J741))=TRUE,'Policy Clause Build'!C$3,'Configuration Area'!J741)))</f>
        <v>Air</v>
      </c>
      <c r="R741" s="10" t="str">
        <f>IF(IF(M741="-","Yes",M741)="Yes",'Policy Clause Build'!C$4,IF(L741="-",'Policy Clause Build'!C$4,'Configuration Area'!L741))</f>
        <v>Dry</v>
      </c>
      <c r="S741" s="10" t="str">
        <f>IF(IF(O741="-","Yes",O741)="Yes","Yes",IF(N741='Policy Clause Build'!C$5,"Yes","No"))</f>
        <v>Yes</v>
      </c>
      <c r="T741" s="11" t="s">
        <v>17</v>
      </c>
      <c r="U741" s="11" t="s">
        <v>17</v>
      </c>
      <c r="W741" s="0" t="e">
        <f t="shared" si="22" ca="1"/>
        <v>#VALUE!</v>
      </c>
      <c r="X741" s="0" t="e">
        <f t="shared" si="23" ca="1"/>
        <v>#VALUE!</v>
      </c>
    </row>
    <row r="742">
      <c r="B742" s="18"/>
      <c r="C742" s="11"/>
      <c r="D742" s="19"/>
      <c r="E742" s="11"/>
      <c r="F742" s="42"/>
      <c r="G742" s="11" t="s">
        <v>17</v>
      </c>
      <c r="I742" s="11" t="s">
        <v>17</v>
      </c>
      <c r="J742" s="11" t="s">
        <v>17</v>
      </c>
      <c r="K742" s="11" t="s">
        <v>17</v>
      </c>
      <c r="L742" s="11" t="s">
        <v>17</v>
      </c>
      <c r="M742" s="11" t="s">
        <v>17</v>
      </c>
      <c r="N742" s="11" t="s">
        <v>17</v>
      </c>
      <c r="O742" s="11" t="s">
        <v>17</v>
      </c>
      <c r="P742" s="10" t="str">
        <f>IF(I742="-",'Policy Clause Build'!C$2,'Configuration Area'!I742)</f>
        <v>AR</v>
      </c>
      <c r="Q742" s="10" t="str">
        <f>IF(IF(K742="-","Yes",K742)="Yes",'Policy Clause Build'!C$3,IF(J742="-",'Policy Clause Build'!C$3,IF(ISNUMBER(SEARCH('Policy Clause Build'!C$3,'Configuration Area'!J742))=TRUE,'Policy Clause Build'!C$3,'Configuration Area'!J742)))</f>
        <v>Air</v>
      </c>
      <c r="R742" s="10" t="str">
        <f>IF(IF(M742="-","Yes",M742)="Yes",'Policy Clause Build'!C$4,IF(L742="-",'Policy Clause Build'!C$4,'Configuration Area'!L742))</f>
        <v>Dry</v>
      </c>
      <c r="S742" s="10" t="str">
        <f>IF(IF(O742="-","Yes",O742)="Yes","Yes",IF(N742='Policy Clause Build'!C$5,"Yes","No"))</f>
        <v>Yes</v>
      </c>
      <c r="T742" s="11" t="s">
        <v>17</v>
      </c>
      <c r="U742" s="11" t="s">
        <v>17</v>
      </c>
      <c r="W742" s="0" t="e">
        <f t="shared" si="22" ca="1"/>
        <v>#VALUE!</v>
      </c>
      <c r="X742" s="0" t="e">
        <f t="shared" si="23" ca="1"/>
        <v>#VALUE!</v>
      </c>
    </row>
    <row r="743">
      <c r="B743" s="18"/>
      <c r="C743" s="11"/>
      <c r="D743" s="19"/>
      <c r="E743" s="11"/>
      <c r="F743" s="42"/>
      <c r="G743" s="11" t="s">
        <v>17</v>
      </c>
      <c r="I743" s="11" t="s">
        <v>17</v>
      </c>
      <c r="J743" s="11" t="s">
        <v>17</v>
      </c>
      <c r="K743" s="11" t="s">
        <v>17</v>
      </c>
      <c r="L743" s="11" t="s">
        <v>17</v>
      </c>
      <c r="M743" s="11" t="s">
        <v>17</v>
      </c>
      <c r="N743" s="11" t="s">
        <v>17</v>
      </c>
      <c r="O743" s="11" t="s">
        <v>17</v>
      </c>
      <c r="P743" s="10" t="str">
        <f>IF(I743="-",'Policy Clause Build'!C$2,'Configuration Area'!I743)</f>
        <v>AR</v>
      </c>
      <c r="Q743" s="10" t="str">
        <f>IF(IF(K743="-","Yes",K743)="Yes",'Policy Clause Build'!C$3,IF(J743="-",'Policy Clause Build'!C$3,IF(ISNUMBER(SEARCH('Policy Clause Build'!C$3,'Configuration Area'!J743))=TRUE,'Policy Clause Build'!C$3,'Configuration Area'!J743)))</f>
        <v>Air</v>
      </c>
      <c r="R743" s="10" t="str">
        <f>IF(IF(M743="-","Yes",M743)="Yes",'Policy Clause Build'!C$4,IF(L743="-",'Policy Clause Build'!C$4,'Configuration Area'!L743))</f>
        <v>Dry</v>
      </c>
      <c r="S743" s="10" t="str">
        <f>IF(IF(O743="-","Yes",O743)="Yes","Yes",IF(N743='Policy Clause Build'!C$5,"Yes","No"))</f>
        <v>Yes</v>
      </c>
      <c r="T743" s="11" t="s">
        <v>17</v>
      </c>
      <c r="U743" s="11" t="s">
        <v>17</v>
      </c>
      <c r="W743" s="0" t="e">
        <f t="shared" si="22" ca="1"/>
        <v>#VALUE!</v>
      </c>
      <c r="X743" s="0" t="e">
        <f t="shared" si="23" ca="1"/>
        <v>#VALUE!</v>
      </c>
    </row>
    <row r="744">
      <c r="B744" s="18"/>
      <c r="C744" s="11"/>
      <c r="D744" s="19"/>
      <c r="E744" s="11"/>
      <c r="F744" s="42"/>
      <c r="G744" s="11" t="s">
        <v>17</v>
      </c>
      <c r="I744" s="11" t="s">
        <v>17</v>
      </c>
      <c r="J744" s="11" t="s">
        <v>17</v>
      </c>
      <c r="K744" s="11" t="s">
        <v>17</v>
      </c>
      <c r="L744" s="11" t="s">
        <v>17</v>
      </c>
      <c r="M744" s="11" t="s">
        <v>17</v>
      </c>
      <c r="N744" s="11" t="s">
        <v>17</v>
      </c>
      <c r="O744" s="11" t="s">
        <v>17</v>
      </c>
      <c r="P744" s="10" t="str">
        <f>IF(I744="-",'Policy Clause Build'!C$2,'Configuration Area'!I744)</f>
        <v>AR</v>
      </c>
      <c r="Q744" s="10" t="str">
        <f>IF(IF(K744="-","Yes",K744)="Yes",'Policy Clause Build'!C$3,IF(J744="-",'Policy Clause Build'!C$3,IF(ISNUMBER(SEARCH('Policy Clause Build'!C$3,'Configuration Area'!J744))=TRUE,'Policy Clause Build'!C$3,'Configuration Area'!J744)))</f>
        <v>Air</v>
      </c>
      <c r="R744" s="10" t="str">
        <f>IF(IF(M744="-","Yes",M744)="Yes",'Policy Clause Build'!C$4,IF(L744="-",'Policy Clause Build'!C$4,'Configuration Area'!L744))</f>
        <v>Dry</v>
      </c>
      <c r="S744" s="10" t="str">
        <f>IF(IF(O744="-","Yes",O744)="Yes","Yes",IF(N744='Policy Clause Build'!C$5,"Yes","No"))</f>
        <v>Yes</v>
      </c>
      <c r="T744" s="11" t="s">
        <v>17</v>
      </c>
      <c r="U744" s="11" t="s">
        <v>17</v>
      </c>
      <c r="W744" s="0" t="e">
        <f t="shared" si="22" ca="1"/>
        <v>#VALUE!</v>
      </c>
      <c r="X744" s="0" t="e">
        <f t="shared" si="23" ca="1"/>
        <v>#VALUE!</v>
      </c>
    </row>
    <row r="745">
      <c r="B745" s="18"/>
      <c r="C745" s="11"/>
      <c r="D745" s="19"/>
      <c r="E745" s="11"/>
      <c r="F745" s="42"/>
      <c r="G745" s="11" t="s">
        <v>17</v>
      </c>
      <c r="I745" s="11" t="s">
        <v>17</v>
      </c>
      <c r="J745" s="11" t="s">
        <v>17</v>
      </c>
      <c r="K745" s="11" t="s">
        <v>17</v>
      </c>
      <c r="L745" s="11" t="s">
        <v>17</v>
      </c>
      <c r="M745" s="11" t="s">
        <v>17</v>
      </c>
      <c r="N745" s="11" t="s">
        <v>17</v>
      </c>
      <c r="O745" s="11" t="s">
        <v>17</v>
      </c>
      <c r="P745" s="10" t="str">
        <f>IF(I745="-",'Policy Clause Build'!C$2,'Configuration Area'!I745)</f>
        <v>AR</v>
      </c>
      <c r="Q745" s="10" t="str">
        <f>IF(IF(K745="-","Yes",K745)="Yes",'Policy Clause Build'!C$3,IF(J745="-",'Policy Clause Build'!C$3,IF(ISNUMBER(SEARCH('Policy Clause Build'!C$3,'Configuration Area'!J745))=TRUE,'Policy Clause Build'!C$3,'Configuration Area'!J745)))</f>
        <v>Air</v>
      </c>
      <c r="R745" s="10" t="str">
        <f>IF(IF(M745="-","Yes",M745)="Yes",'Policy Clause Build'!C$4,IF(L745="-",'Policy Clause Build'!C$4,'Configuration Area'!L745))</f>
        <v>Dry</v>
      </c>
      <c r="S745" s="10" t="str">
        <f>IF(IF(O745="-","Yes",O745)="Yes","Yes",IF(N745='Policy Clause Build'!C$5,"Yes","No"))</f>
        <v>Yes</v>
      </c>
      <c r="T745" s="11" t="s">
        <v>17</v>
      </c>
      <c r="U745" s="11" t="s">
        <v>17</v>
      </c>
      <c r="W745" s="0" t="e">
        <f t="shared" si="22" ca="1"/>
        <v>#VALUE!</v>
      </c>
      <c r="X745" s="0" t="e">
        <f t="shared" si="23" ca="1"/>
        <v>#VALUE!</v>
      </c>
    </row>
    <row r="746">
      <c r="B746" s="18"/>
      <c r="C746" s="11"/>
      <c r="D746" s="19"/>
      <c r="E746" s="11"/>
      <c r="F746" s="42"/>
      <c r="G746" s="11" t="s">
        <v>17</v>
      </c>
      <c r="I746" s="11" t="s">
        <v>17</v>
      </c>
      <c r="J746" s="11" t="s">
        <v>17</v>
      </c>
      <c r="K746" s="11" t="s">
        <v>17</v>
      </c>
      <c r="L746" s="11" t="s">
        <v>17</v>
      </c>
      <c r="M746" s="11" t="s">
        <v>17</v>
      </c>
      <c r="N746" s="11" t="s">
        <v>17</v>
      </c>
      <c r="O746" s="11" t="s">
        <v>17</v>
      </c>
      <c r="P746" s="10" t="str">
        <f>IF(I746="-",'Policy Clause Build'!C$2,'Configuration Area'!I746)</f>
        <v>AR</v>
      </c>
      <c r="Q746" s="10" t="str">
        <f>IF(IF(K746="-","Yes",K746)="Yes",'Policy Clause Build'!C$3,IF(J746="-",'Policy Clause Build'!C$3,IF(ISNUMBER(SEARCH('Policy Clause Build'!C$3,'Configuration Area'!J746))=TRUE,'Policy Clause Build'!C$3,'Configuration Area'!J746)))</f>
        <v>Air</v>
      </c>
      <c r="R746" s="10" t="str">
        <f>IF(IF(M746="-","Yes",M746)="Yes",'Policy Clause Build'!C$4,IF(L746="-",'Policy Clause Build'!C$4,'Configuration Area'!L746))</f>
        <v>Dry</v>
      </c>
      <c r="S746" s="10" t="str">
        <f>IF(IF(O746="-","Yes",O746)="Yes","Yes",IF(N746='Policy Clause Build'!C$5,"Yes","No"))</f>
        <v>Yes</v>
      </c>
      <c r="T746" s="11" t="s">
        <v>17</v>
      </c>
      <c r="U746" s="11" t="s">
        <v>17</v>
      </c>
      <c r="W746" s="0" t="e">
        <f t="shared" si="22" ca="1"/>
        <v>#VALUE!</v>
      </c>
      <c r="X746" s="0" t="e">
        <f t="shared" si="23" ca="1"/>
        <v>#VALUE!</v>
      </c>
    </row>
    <row r="747">
      <c r="B747" s="18"/>
      <c r="C747" s="11"/>
      <c r="D747" s="19"/>
      <c r="E747" s="11"/>
      <c r="F747" s="42"/>
      <c r="G747" s="11" t="s">
        <v>17</v>
      </c>
      <c r="I747" s="11" t="s">
        <v>17</v>
      </c>
      <c r="J747" s="11" t="s">
        <v>17</v>
      </c>
      <c r="K747" s="11" t="s">
        <v>17</v>
      </c>
      <c r="L747" s="11" t="s">
        <v>17</v>
      </c>
      <c r="M747" s="11" t="s">
        <v>17</v>
      </c>
      <c r="N747" s="11" t="s">
        <v>17</v>
      </c>
      <c r="O747" s="11" t="s">
        <v>17</v>
      </c>
      <c r="P747" s="10" t="str">
        <f>IF(I747="-",'Policy Clause Build'!C$2,'Configuration Area'!I747)</f>
        <v>AR</v>
      </c>
      <c r="Q747" s="10" t="str">
        <f>IF(IF(K747="-","Yes",K747)="Yes",'Policy Clause Build'!C$3,IF(J747="-",'Policy Clause Build'!C$3,IF(ISNUMBER(SEARCH('Policy Clause Build'!C$3,'Configuration Area'!J747))=TRUE,'Policy Clause Build'!C$3,'Configuration Area'!J747)))</f>
        <v>Air</v>
      </c>
      <c r="R747" s="10" t="str">
        <f>IF(IF(M747="-","Yes",M747)="Yes",'Policy Clause Build'!C$4,IF(L747="-",'Policy Clause Build'!C$4,'Configuration Area'!L747))</f>
        <v>Dry</v>
      </c>
      <c r="S747" s="10" t="str">
        <f>IF(IF(O747="-","Yes",O747)="Yes","Yes",IF(N747='Policy Clause Build'!C$5,"Yes","No"))</f>
        <v>Yes</v>
      </c>
      <c r="T747" s="11" t="s">
        <v>17</v>
      </c>
      <c r="U747" s="11" t="s">
        <v>17</v>
      </c>
      <c r="W747" s="0" t="e">
        <f t="shared" si="22" ca="1"/>
        <v>#VALUE!</v>
      </c>
      <c r="X747" s="0" t="e">
        <f t="shared" si="23" ca="1"/>
        <v>#VALUE!</v>
      </c>
    </row>
    <row r="748">
      <c r="B748" s="18"/>
      <c r="C748" s="11"/>
      <c r="D748" s="19"/>
      <c r="E748" s="11"/>
      <c r="F748" s="42"/>
      <c r="G748" s="11" t="s">
        <v>17</v>
      </c>
      <c r="I748" s="11" t="s">
        <v>17</v>
      </c>
      <c r="J748" s="11" t="s">
        <v>17</v>
      </c>
      <c r="K748" s="11" t="s">
        <v>17</v>
      </c>
      <c r="L748" s="11" t="s">
        <v>17</v>
      </c>
      <c r="M748" s="11" t="s">
        <v>17</v>
      </c>
      <c r="N748" s="11" t="s">
        <v>17</v>
      </c>
      <c r="O748" s="11" t="s">
        <v>17</v>
      </c>
      <c r="P748" s="10" t="str">
        <f>IF(I748="-",'Policy Clause Build'!C$2,'Configuration Area'!I748)</f>
        <v>AR</v>
      </c>
      <c r="Q748" s="10" t="str">
        <f>IF(IF(K748="-","Yes",K748)="Yes",'Policy Clause Build'!C$3,IF(J748="-",'Policy Clause Build'!C$3,IF(ISNUMBER(SEARCH('Policy Clause Build'!C$3,'Configuration Area'!J748))=TRUE,'Policy Clause Build'!C$3,'Configuration Area'!J748)))</f>
        <v>Air</v>
      </c>
      <c r="R748" s="10" t="str">
        <f>IF(IF(M748="-","Yes",M748)="Yes",'Policy Clause Build'!C$4,IF(L748="-",'Policy Clause Build'!C$4,'Configuration Area'!L748))</f>
        <v>Dry</v>
      </c>
      <c r="S748" s="10" t="str">
        <f>IF(IF(O748="-","Yes",O748)="Yes","Yes",IF(N748='Policy Clause Build'!C$5,"Yes","No"))</f>
        <v>Yes</v>
      </c>
      <c r="T748" s="11" t="s">
        <v>17</v>
      </c>
      <c r="U748" s="11" t="s">
        <v>17</v>
      </c>
      <c r="W748" s="0" t="e">
        <f t="shared" si="22" ca="1"/>
        <v>#VALUE!</v>
      </c>
      <c r="X748" s="0" t="e">
        <f t="shared" si="23" ca="1"/>
        <v>#VALUE!</v>
      </c>
    </row>
    <row r="749">
      <c r="B749" s="18"/>
      <c r="C749" s="11"/>
      <c r="D749" s="19"/>
      <c r="E749" s="11"/>
      <c r="F749" s="42"/>
      <c r="G749" s="11" t="s">
        <v>17</v>
      </c>
      <c r="I749" s="11" t="s">
        <v>17</v>
      </c>
      <c r="J749" s="11" t="s">
        <v>17</v>
      </c>
      <c r="K749" s="11" t="s">
        <v>17</v>
      </c>
      <c r="L749" s="11" t="s">
        <v>17</v>
      </c>
      <c r="M749" s="11" t="s">
        <v>17</v>
      </c>
      <c r="N749" s="11" t="s">
        <v>17</v>
      </c>
      <c r="O749" s="11" t="s">
        <v>17</v>
      </c>
      <c r="P749" s="10" t="str">
        <f>IF(I749="-",'Policy Clause Build'!C$2,'Configuration Area'!I749)</f>
        <v>AR</v>
      </c>
      <c r="Q749" s="10" t="str">
        <f>IF(IF(K749="-","Yes",K749)="Yes",'Policy Clause Build'!C$3,IF(J749="-",'Policy Clause Build'!C$3,IF(ISNUMBER(SEARCH('Policy Clause Build'!C$3,'Configuration Area'!J749))=TRUE,'Policy Clause Build'!C$3,'Configuration Area'!J749)))</f>
        <v>Air</v>
      </c>
      <c r="R749" s="10" t="str">
        <f>IF(IF(M749="-","Yes",M749)="Yes",'Policy Clause Build'!C$4,IF(L749="-",'Policy Clause Build'!C$4,'Configuration Area'!L749))</f>
        <v>Dry</v>
      </c>
      <c r="S749" s="10" t="str">
        <f>IF(IF(O749="-","Yes",O749)="Yes","Yes",IF(N749='Policy Clause Build'!C$5,"Yes","No"))</f>
        <v>Yes</v>
      </c>
      <c r="T749" s="11" t="s">
        <v>17</v>
      </c>
      <c r="U749" s="11" t="s">
        <v>17</v>
      </c>
      <c r="W749" s="0" t="e">
        <f t="shared" si="22" ca="1"/>
        <v>#VALUE!</v>
      </c>
      <c r="X749" s="0" t="e">
        <f t="shared" si="23" ca="1"/>
        <v>#VALUE!</v>
      </c>
    </row>
    <row r="750">
      <c r="B750" s="18"/>
      <c r="C750" s="11"/>
      <c r="D750" s="19"/>
      <c r="E750" s="11"/>
      <c r="F750" s="42"/>
      <c r="G750" s="11" t="s">
        <v>17</v>
      </c>
      <c r="I750" s="11" t="s">
        <v>17</v>
      </c>
      <c r="J750" s="11" t="s">
        <v>17</v>
      </c>
      <c r="K750" s="11" t="s">
        <v>17</v>
      </c>
      <c r="L750" s="11" t="s">
        <v>17</v>
      </c>
      <c r="M750" s="11" t="s">
        <v>17</v>
      </c>
      <c r="N750" s="11" t="s">
        <v>17</v>
      </c>
      <c r="O750" s="11" t="s">
        <v>17</v>
      </c>
      <c r="P750" s="10" t="str">
        <f>IF(I750="-",'Policy Clause Build'!C$2,'Configuration Area'!I750)</f>
        <v>AR</v>
      </c>
      <c r="Q750" s="10" t="str">
        <f>IF(IF(K750="-","Yes",K750)="Yes",'Policy Clause Build'!C$3,IF(J750="-",'Policy Clause Build'!C$3,IF(ISNUMBER(SEARCH('Policy Clause Build'!C$3,'Configuration Area'!J750))=TRUE,'Policy Clause Build'!C$3,'Configuration Area'!J750)))</f>
        <v>Air</v>
      </c>
      <c r="R750" s="10" t="str">
        <f>IF(IF(M750="-","Yes",M750)="Yes",'Policy Clause Build'!C$4,IF(L750="-",'Policy Clause Build'!C$4,'Configuration Area'!L750))</f>
        <v>Dry</v>
      </c>
      <c r="S750" s="10" t="str">
        <f>IF(IF(O750="-","Yes",O750)="Yes","Yes",IF(N750='Policy Clause Build'!C$5,"Yes","No"))</f>
        <v>Yes</v>
      </c>
      <c r="T750" s="11" t="s">
        <v>17</v>
      </c>
      <c r="U750" s="11" t="s">
        <v>17</v>
      </c>
      <c r="W750" s="0" t="e">
        <f t="shared" si="22" ca="1"/>
        <v>#VALUE!</v>
      </c>
      <c r="X750" s="0" t="e">
        <f t="shared" si="23" ca="1"/>
        <v>#VALUE!</v>
      </c>
    </row>
    <row r="751">
      <c r="B751" s="18"/>
      <c r="C751" s="11"/>
      <c r="D751" s="19"/>
      <c r="E751" s="11"/>
      <c r="F751" s="42"/>
      <c r="G751" s="11" t="s">
        <v>17</v>
      </c>
      <c r="I751" s="11" t="s">
        <v>17</v>
      </c>
      <c r="J751" s="11" t="s">
        <v>17</v>
      </c>
      <c r="K751" s="11" t="s">
        <v>17</v>
      </c>
      <c r="L751" s="11" t="s">
        <v>17</v>
      </c>
      <c r="M751" s="11" t="s">
        <v>17</v>
      </c>
      <c r="N751" s="11" t="s">
        <v>17</v>
      </c>
      <c r="O751" s="11" t="s">
        <v>17</v>
      </c>
      <c r="P751" s="10" t="str">
        <f>IF(I751="-",'Policy Clause Build'!C$2,'Configuration Area'!I751)</f>
        <v>AR</v>
      </c>
      <c r="Q751" s="10" t="str">
        <f>IF(IF(K751="-","Yes",K751)="Yes",'Policy Clause Build'!C$3,IF(J751="-",'Policy Clause Build'!C$3,IF(ISNUMBER(SEARCH('Policy Clause Build'!C$3,'Configuration Area'!J751))=TRUE,'Policy Clause Build'!C$3,'Configuration Area'!J751)))</f>
        <v>Air</v>
      </c>
      <c r="R751" s="10" t="str">
        <f>IF(IF(M751="-","Yes",M751)="Yes",'Policy Clause Build'!C$4,IF(L751="-",'Policy Clause Build'!C$4,'Configuration Area'!L751))</f>
        <v>Dry</v>
      </c>
      <c r="S751" s="10" t="str">
        <f>IF(IF(O751="-","Yes",O751)="Yes","Yes",IF(N751='Policy Clause Build'!C$5,"Yes","No"))</f>
        <v>Yes</v>
      </c>
      <c r="T751" s="11" t="s">
        <v>17</v>
      </c>
      <c r="U751" s="11" t="s">
        <v>17</v>
      </c>
      <c r="W751" s="0" t="e">
        <f t="shared" si="22" ca="1"/>
        <v>#VALUE!</v>
      </c>
      <c r="X751" s="0" t="e">
        <f t="shared" si="23" ca="1"/>
        <v>#VALUE!</v>
      </c>
    </row>
    <row r="752">
      <c r="B752" s="18"/>
      <c r="C752" s="11"/>
      <c r="D752" s="19"/>
      <c r="E752" s="11"/>
      <c r="F752" s="42"/>
      <c r="G752" s="11" t="s">
        <v>17</v>
      </c>
      <c r="I752" s="11" t="s">
        <v>17</v>
      </c>
      <c r="J752" s="11" t="s">
        <v>17</v>
      </c>
      <c r="K752" s="11" t="s">
        <v>17</v>
      </c>
      <c r="L752" s="11" t="s">
        <v>17</v>
      </c>
      <c r="M752" s="11" t="s">
        <v>17</v>
      </c>
      <c r="N752" s="11" t="s">
        <v>17</v>
      </c>
      <c r="O752" s="11" t="s">
        <v>17</v>
      </c>
      <c r="P752" s="10" t="str">
        <f>IF(I752="-",'Policy Clause Build'!C$2,'Configuration Area'!I752)</f>
        <v>AR</v>
      </c>
      <c r="Q752" s="10" t="str">
        <f>IF(IF(K752="-","Yes",K752)="Yes",'Policy Clause Build'!C$3,IF(J752="-",'Policy Clause Build'!C$3,IF(ISNUMBER(SEARCH('Policy Clause Build'!C$3,'Configuration Area'!J752))=TRUE,'Policy Clause Build'!C$3,'Configuration Area'!J752)))</f>
        <v>Air</v>
      </c>
      <c r="R752" s="10" t="str">
        <f>IF(IF(M752="-","Yes",M752)="Yes",'Policy Clause Build'!C$4,IF(L752="-",'Policy Clause Build'!C$4,'Configuration Area'!L752))</f>
        <v>Dry</v>
      </c>
      <c r="S752" s="10" t="str">
        <f>IF(IF(O752="-","Yes",O752)="Yes","Yes",IF(N752='Policy Clause Build'!C$5,"Yes","No"))</f>
        <v>Yes</v>
      </c>
      <c r="T752" s="11" t="s">
        <v>17</v>
      </c>
      <c r="U752" s="11" t="s">
        <v>17</v>
      </c>
      <c r="W752" s="0" t="e">
        <f t="shared" si="22" ca="1"/>
        <v>#VALUE!</v>
      </c>
      <c r="X752" s="0" t="e">
        <f t="shared" si="23" ca="1"/>
        <v>#VALUE!</v>
      </c>
    </row>
    <row r="753">
      <c r="B753" s="18"/>
      <c r="C753" s="11"/>
      <c r="D753" s="19"/>
      <c r="E753" s="11"/>
      <c r="F753" s="42"/>
      <c r="G753" s="11" t="s">
        <v>17</v>
      </c>
      <c r="I753" s="11" t="s">
        <v>17</v>
      </c>
      <c r="J753" s="11" t="s">
        <v>17</v>
      </c>
      <c r="K753" s="11" t="s">
        <v>17</v>
      </c>
      <c r="L753" s="11" t="s">
        <v>17</v>
      </c>
      <c r="M753" s="11" t="s">
        <v>17</v>
      </c>
      <c r="N753" s="11" t="s">
        <v>17</v>
      </c>
      <c r="O753" s="11" t="s">
        <v>17</v>
      </c>
      <c r="P753" s="10" t="str">
        <f>IF(I753="-",'Policy Clause Build'!C$2,'Configuration Area'!I753)</f>
        <v>AR</v>
      </c>
      <c r="Q753" s="10" t="str">
        <f>IF(IF(K753="-","Yes",K753)="Yes",'Policy Clause Build'!C$3,IF(J753="-",'Policy Clause Build'!C$3,IF(ISNUMBER(SEARCH('Policy Clause Build'!C$3,'Configuration Area'!J753))=TRUE,'Policy Clause Build'!C$3,'Configuration Area'!J753)))</f>
        <v>Air</v>
      </c>
      <c r="R753" s="10" t="str">
        <f>IF(IF(M753="-","Yes",M753)="Yes",'Policy Clause Build'!C$4,IF(L753="-",'Policy Clause Build'!C$4,'Configuration Area'!L753))</f>
        <v>Dry</v>
      </c>
      <c r="S753" s="10" t="str">
        <f>IF(IF(O753="-","Yes",O753)="Yes","Yes",IF(N753='Policy Clause Build'!C$5,"Yes","No"))</f>
        <v>Yes</v>
      </c>
      <c r="T753" s="11" t="s">
        <v>17</v>
      </c>
      <c r="U753" s="11" t="s">
        <v>17</v>
      </c>
      <c r="W753" s="0" t="e">
        <f t="shared" si="22" ca="1"/>
        <v>#VALUE!</v>
      </c>
      <c r="X753" s="0" t="e">
        <f t="shared" si="23" ca="1"/>
        <v>#VALUE!</v>
      </c>
    </row>
    <row r="754">
      <c r="B754" s="18"/>
      <c r="C754" s="11"/>
      <c r="D754" s="19"/>
      <c r="E754" s="11"/>
      <c r="F754" s="42"/>
      <c r="G754" s="11" t="s">
        <v>17</v>
      </c>
      <c r="I754" s="11" t="s">
        <v>17</v>
      </c>
      <c r="J754" s="11" t="s">
        <v>17</v>
      </c>
      <c r="K754" s="11" t="s">
        <v>17</v>
      </c>
      <c r="L754" s="11" t="s">
        <v>17</v>
      </c>
      <c r="M754" s="11" t="s">
        <v>17</v>
      </c>
      <c r="N754" s="11" t="s">
        <v>17</v>
      </c>
      <c r="O754" s="11" t="s">
        <v>17</v>
      </c>
      <c r="P754" s="10" t="str">
        <f>IF(I754="-",'Policy Clause Build'!C$2,'Configuration Area'!I754)</f>
        <v>AR</v>
      </c>
      <c r="Q754" s="10" t="str">
        <f>IF(IF(K754="-","Yes",K754)="Yes",'Policy Clause Build'!C$3,IF(J754="-",'Policy Clause Build'!C$3,IF(ISNUMBER(SEARCH('Policy Clause Build'!C$3,'Configuration Area'!J754))=TRUE,'Policy Clause Build'!C$3,'Configuration Area'!J754)))</f>
        <v>Air</v>
      </c>
      <c r="R754" s="10" t="str">
        <f>IF(IF(M754="-","Yes",M754)="Yes",'Policy Clause Build'!C$4,IF(L754="-",'Policy Clause Build'!C$4,'Configuration Area'!L754))</f>
        <v>Dry</v>
      </c>
      <c r="S754" s="10" t="str">
        <f>IF(IF(O754="-","Yes",O754)="Yes","Yes",IF(N754='Policy Clause Build'!C$5,"Yes","No"))</f>
        <v>Yes</v>
      </c>
      <c r="T754" s="11" t="s">
        <v>17</v>
      </c>
      <c r="U754" s="11" t="s">
        <v>17</v>
      </c>
      <c r="W754" s="0" t="e">
        <f t="shared" si="22" ca="1"/>
        <v>#VALUE!</v>
      </c>
      <c r="X754" s="0" t="e">
        <f t="shared" si="23" ca="1"/>
        <v>#VALUE!</v>
      </c>
    </row>
    <row r="755">
      <c r="B755" s="18"/>
      <c r="C755" s="11"/>
      <c r="D755" s="19"/>
      <c r="E755" s="11"/>
      <c r="F755" s="42"/>
      <c r="G755" s="11" t="s">
        <v>17</v>
      </c>
      <c r="I755" s="11" t="s">
        <v>17</v>
      </c>
      <c r="J755" s="11" t="s">
        <v>17</v>
      </c>
      <c r="K755" s="11" t="s">
        <v>17</v>
      </c>
      <c r="L755" s="11" t="s">
        <v>17</v>
      </c>
      <c r="M755" s="11" t="s">
        <v>17</v>
      </c>
      <c r="N755" s="11" t="s">
        <v>17</v>
      </c>
      <c r="O755" s="11" t="s">
        <v>17</v>
      </c>
      <c r="P755" s="10" t="str">
        <f>IF(I755="-",'Policy Clause Build'!C$2,'Configuration Area'!I755)</f>
        <v>AR</v>
      </c>
      <c r="Q755" s="10" t="str">
        <f>IF(IF(K755="-","Yes",K755)="Yes",'Policy Clause Build'!C$3,IF(J755="-",'Policy Clause Build'!C$3,IF(ISNUMBER(SEARCH('Policy Clause Build'!C$3,'Configuration Area'!J755))=TRUE,'Policy Clause Build'!C$3,'Configuration Area'!J755)))</f>
        <v>Air</v>
      </c>
      <c r="R755" s="10" t="str">
        <f>IF(IF(M755="-","Yes",M755)="Yes",'Policy Clause Build'!C$4,IF(L755="-",'Policy Clause Build'!C$4,'Configuration Area'!L755))</f>
        <v>Dry</v>
      </c>
      <c r="S755" s="10" t="str">
        <f>IF(IF(O755="-","Yes",O755)="Yes","Yes",IF(N755='Policy Clause Build'!C$5,"Yes","No"))</f>
        <v>Yes</v>
      </c>
      <c r="T755" s="11" t="s">
        <v>17</v>
      </c>
      <c r="U755" s="11" t="s">
        <v>17</v>
      </c>
      <c r="W755" s="0" t="e">
        <f t="shared" si="22" ca="1"/>
        <v>#VALUE!</v>
      </c>
      <c r="X755" s="0" t="e">
        <f t="shared" si="23" ca="1"/>
        <v>#VALUE!</v>
      </c>
    </row>
    <row r="756">
      <c r="B756" s="18"/>
      <c r="C756" s="11"/>
      <c r="D756" s="19"/>
      <c r="E756" s="11"/>
      <c r="F756" s="42"/>
      <c r="G756" s="11" t="s">
        <v>17</v>
      </c>
      <c r="I756" s="11" t="s">
        <v>17</v>
      </c>
      <c r="J756" s="11" t="s">
        <v>17</v>
      </c>
      <c r="K756" s="11" t="s">
        <v>17</v>
      </c>
      <c r="L756" s="11" t="s">
        <v>17</v>
      </c>
      <c r="M756" s="11" t="s">
        <v>17</v>
      </c>
      <c r="N756" s="11" t="s">
        <v>17</v>
      </c>
      <c r="O756" s="11" t="s">
        <v>17</v>
      </c>
      <c r="P756" s="10" t="str">
        <f>IF(I756="-",'Policy Clause Build'!C$2,'Configuration Area'!I756)</f>
        <v>AR</v>
      </c>
      <c r="Q756" s="10" t="str">
        <f>IF(IF(K756="-","Yes",K756)="Yes",'Policy Clause Build'!C$3,IF(J756="-",'Policy Clause Build'!C$3,IF(ISNUMBER(SEARCH('Policy Clause Build'!C$3,'Configuration Area'!J756))=TRUE,'Policy Clause Build'!C$3,'Configuration Area'!J756)))</f>
        <v>Air</v>
      </c>
      <c r="R756" s="10" t="str">
        <f>IF(IF(M756="-","Yes",M756)="Yes",'Policy Clause Build'!C$4,IF(L756="-",'Policy Clause Build'!C$4,'Configuration Area'!L756))</f>
        <v>Dry</v>
      </c>
      <c r="S756" s="10" t="str">
        <f>IF(IF(O756="-","Yes",O756)="Yes","Yes",IF(N756='Policy Clause Build'!C$5,"Yes","No"))</f>
        <v>Yes</v>
      </c>
      <c r="T756" s="11" t="s">
        <v>17</v>
      </c>
      <c r="U756" s="11" t="s">
        <v>17</v>
      </c>
      <c r="W756" s="0" t="e">
        <f t="shared" si="22" ca="1"/>
        <v>#VALUE!</v>
      </c>
      <c r="X756" s="0" t="e">
        <f t="shared" si="23" ca="1"/>
        <v>#VALUE!</v>
      </c>
    </row>
    <row r="757">
      <c r="B757" s="18"/>
      <c r="C757" s="11"/>
      <c r="D757" s="19"/>
      <c r="E757" s="11"/>
      <c r="F757" s="42"/>
      <c r="G757" s="11" t="s">
        <v>17</v>
      </c>
      <c r="I757" s="11" t="s">
        <v>17</v>
      </c>
      <c r="J757" s="11" t="s">
        <v>17</v>
      </c>
      <c r="K757" s="11" t="s">
        <v>17</v>
      </c>
      <c r="L757" s="11" t="s">
        <v>17</v>
      </c>
      <c r="M757" s="11" t="s">
        <v>17</v>
      </c>
      <c r="N757" s="11" t="s">
        <v>17</v>
      </c>
      <c r="O757" s="11" t="s">
        <v>17</v>
      </c>
      <c r="P757" s="10" t="str">
        <f>IF(I757="-",'Policy Clause Build'!C$2,'Configuration Area'!I757)</f>
        <v>AR</v>
      </c>
      <c r="Q757" s="10" t="str">
        <f>IF(IF(K757="-","Yes",K757)="Yes",'Policy Clause Build'!C$3,IF(J757="-",'Policy Clause Build'!C$3,IF(ISNUMBER(SEARCH('Policy Clause Build'!C$3,'Configuration Area'!J757))=TRUE,'Policy Clause Build'!C$3,'Configuration Area'!J757)))</f>
        <v>Air</v>
      </c>
      <c r="R757" s="10" t="str">
        <f>IF(IF(M757="-","Yes",M757)="Yes",'Policy Clause Build'!C$4,IF(L757="-",'Policy Clause Build'!C$4,'Configuration Area'!L757))</f>
        <v>Dry</v>
      </c>
      <c r="S757" s="10" t="str">
        <f>IF(IF(O757="-","Yes",O757)="Yes","Yes",IF(N757='Policy Clause Build'!C$5,"Yes","No"))</f>
        <v>Yes</v>
      </c>
      <c r="T757" s="11" t="s">
        <v>17</v>
      </c>
      <c r="U757" s="11" t="s">
        <v>17</v>
      </c>
      <c r="W757" s="0" t="e">
        <f t="shared" si="22" ca="1"/>
        <v>#VALUE!</v>
      </c>
      <c r="X757" s="0" t="e">
        <f t="shared" si="23" ca="1"/>
        <v>#VALUE!</v>
      </c>
    </row>
    <row r="758">
      <c r="B758" s="18"/>
      <c r="C758" s="11"/>
      <c r="D758" s="19"/>
      <c r="E758" s="11"/>
      <c r="F758" s="42"/>
      <c r="G758" s="11" t="s">
        <v>17</v>
      </c>
      <c r="I758" s="11" t="s">
        <v>17</v>
      </c>
      <c r="J758" s="11" t="s">
        <v>17</v>
      </c>
      <c r="K758" s="11" t="s">
        <v>17</v>
      </c>
      <c r="L758" s="11" t="s">
        <v>17</v>
      </c>
      <c r="M758" s="11" t="s">
        <v>17</v>
      </c>
      <c r="N758" s="11" t="s">
        <v>17</v>
      </c>
      <c r="O758" s="11" t="s">
        <v>17</v>
      </c>
      <c r="P758" s="10" t="str">
        <f>IF(I758="-",'Policy Clause Build'!C$2,'Configuration Area'!I758)</f>
        <v>AR</v>
      </c>
      <c r="Q758" s="10" t="str">
        <f>IF(IF(K758="-","Yes",K758)="Yes",'Policy Clause Build'!C$3,IF(J758="-",'Policy Clause Build'!C$3,IF(ISNUMBER(SEARCH('Policy Clause Build'!C$3,'Configuration Area'!J758))=TRUE,'Policy Clause Build'!C$3,'Configuration Area'!J758)))</f>
        <v>Air</v>
      </c>
      <c r="R758" s="10" t="str">
        <f>IF(IF(M758="-","Yes",M758)="Yes",'Policy Clause Build'!C$4,IF(L758="-",'Policy Clause Build'!C$4,'Configuration Area'!L758))</f>
        <v>Dry</v>
      </c>
      <c r="S758" s="10" t="str">
        <f>IF(IF(O758="-","Yes",O758)="Yes","Yes",IF(N758='Policy Clause Build'!C$5,"Yes","No"))</f>
        <v>Yes</v>
      </c>
      <c r="T758" s="11" t="s">
        <v>17</v>
      </c>
      <c r="U758" s="11" t="s">
        <v>17</v>
      </c>
      <c r="W758" s="0" t="e">
        <f t="shared" si="22" ca="1"/>
        <v>#VALUE!</v>
      </c>
      <c r="X758" s="0" t="e">
        <f t="shared" si="23" ca="1"/>
        <v>#VALUE!</v>
      </c>
    </row>
    <row r="759">
      <c r="B759" s="18"/>
      <c r="C759" s="11"/>
      <c r="D759" s="19"/>
      <c r="E759" s="11"/>
      <c r="F759" s="42"/>
      <c r="G759" s="11" t="s">
        <v>17</v>
      </c>
      <c r="I759" s="11" t="s">
        <v>17</v>
      </c>
      <c r="J759" s="11" t="s">
        <v>17</v>
      </c>
      <c r="K759" s="11" t="s">
        <v>17</v>
      </c>
      <c r="L759" s="11" t="s">
        <v>17</v>
      </c>
      <c r="M759" s="11" t="s">
        <v>17</v>
      </c>
      <c r="N759" s="11" t="s">
        <v>17</v>
      </c>
      <c r="O759" s="11" t="s">
        <v>17</v>
      </c>
      <c r="P759" s="10" t="str">
        <f>IF(I759="-",'Policy Clause Build'!C$2,'Configuration Area'!I759)</f>
        <v>AR</v>
      </c>
      <c r="Q759" s="10" t="str">
        <f>IF(IF(K759="-","Yes",K759)="Yes",'Policy Clause Build'!C$3,IF(J759="-",'Policy Clause Build'!C$3,IF(ISNUMBER(SEARCH('Policy Clause Build'!C$3,'Configuration Area'!J759))=TRUE,'Policy Clause Build'!C$3,'Configuration Area'!J759)))</f>
        <v>Air</v>
      </c>
      <c r="R759" s="10" t="str">
        <f>IF(IF(M759="-","Yes",M759)="Yes",'Policy Clause Build'!C$4,IF(L759="-",'Policy Clause Build'!C$4,'Configuration Area'!L759))</f>
        <v>Dry</v>
      </c>
      <c r="S759" s="10" t="str">
        <f>IF(IF(O759="-","Yes",O759)="Yes","Yes",IF(N759='Policy Clause Build'!C$5,"Yes","No"))</f>
        <v>Yes</v>
      </c>
      <c r="T759" s="11" t="s">
        <v>17</v>
      </c>
      <c r="U759" s="11" t="s">
        <v>17</v>
      </c>
      <c r="W759" s="0" t="e">
        <f t="shared" si="22" ca="1"/>
        <v>#VALUE!</v>
      </c>
      <c r="X759" s="0" t="e">
        <f t="shared" si="23" ca="1"/>
        <v>#VALUE!</v>
      </c>
    </row>
    <row r="760">
      <c r="B760" s="18"/>
      <c r="C760" s="11"/>
      <c r="D760" s="19"/>
      <c r="E760" s="11"/>
      <c r="F760" s="42"/>
      <c r="G760" s="11" t="s">
        <v>17</v>
      </c>
      <c r="I760" s="11" t="s">
        <v>17</v>
      </c>
      <c r="J760" s="11" t="s">
        <v>17</v>
      </c>
      <c r="K760" s="11" t="s">
        <v>17</v>
      </c>
      <c r="L760" s="11" t="s">
        <v>17</v>
      </c>
      <c r="M760" s="11" t="s">
        <v>17</v>
      </c>
      <c r="N760" s="11" t="s">
        <v>17</v>
      </c>
      <c r="O760" s="11" t="s">
        <v>17</v>
      </c>
      <c r="P760" s="10" t="str">
        <f>IF(I760="-",'Policy Clause Build'!C$2,'Configuration Area'!I760)</f>
        <v>AR</v>
      </c>
      <c r="Q760" s="10" t="str">
        <f>IF(IF(K760="-","Yes",K760)="Yes",'Policy Clause Build'!C$3,IF(J760="-",'Policy Clause Build'!C$3,IF(ISNUMBER(SEARCH('Policy Clause Build'!C$3,'Configuration Area'!J760))=TRUE,'Policy Clause Build'!C$3,'Configuration Area'!J760)))</f>
        <v>Air</v>
      </c>
      <c r="R760" s="10" t="str">
        <f>IF(IF(M760="-","Yes",M760)="Yes",'Policy Clause Build'!C$4,IF(L760="-",'Policy Clause Build'!C$4,'Configuration Area'!L760))</f>
        <v>Dry</v>
      </c>
      <c r="S760" s="10" t="str">
        <f>IF(IF(O760="-","Yes",O760)="Yes","Yes",IF(N760='Policy Clause Build'!C$5,"Yes","No"))</f>
        <v>Yes</v>
      </c>
      <c r="T760" s="11" t="s">
        <v>17</v>
      </c>
      <c r="U760" s="11" t="s">
        <v>17</v>
      </c>
      <c r="W760" s="0" t="e">
        <f t="shared" si="22" ca="1"/>
        <v>#VALUE!</v>
      </c>
      <c r="X760" s="0" t="e">
        <f t="shared" si="23" ca="1"/>
        <v>#VALUE!</v>
      </c>
    </row>
    <row r="761">
      <c r="B761" s="18"/>
      <c r="C761" s="11"/>
      <c r="D761" s="19"/>
      <c r="E761" s="11"/>
      <c r="F761" s="42"/>
      <c r="G761" s="11" t="s">
        <v>17</v>
      </c>
      <c r="I761" s="11" t="s">
        <v>17</v>
      </c>
      <c r="J761" s="11" t="s">
        <v>17</v>
      </c>
      <c r="K761" s="11" t="s">
        <v>17</v>
      </c>
      <c r="L761" s="11" t="s">
        <v>17</v>
      </c>
      <c r="M761" s="11" t="s">
        <v>17</v>
      </c>
      <c r="N761" s="11" t="s">
        <v>17</v>
      </c>
      <c r="O761" s="11" t="s">
        <v>17</v>
      </c>
      <c r="P761" s="10" t="str">
        <f>IF(I761="-",'Policy Clause Build'!C$2,'Configuration Area'!I761)</f>
        <v>AR</v>
      </c>
      <c r="Q761" s="10" t="str">
        <f>IF(IF(K761="-","Yes",K761)="Yes",'Policy Clause Build'!C$3,IF(J761="-",'Policy Clause Build'!C$3,IF(ISNUMBER(SEARCH('Policy Clause Build'!C$3,'Configuration Area'!J761))=TRUE,'Policy Clause Build'!C$3,'Configuration Area'!J761)))</f>
        <v>Air</v>
      </c>
      <c r="R761" s="10" t="str">
        <f>IF(IF(M761="-","Yes",M761)="Yes",'Policy Clause Build'!C$4,IF(L761="-",'Policy Clause Build'!C$4,'Configuration Area'!L761))</f>
        <v>Dry</v>
      </c>
      <c r="S761" s="10" t="str">
        <f>IF(IF(O761="-","Yes",O761)="Yes","Yes",IF(N761='Policy Clause Build'!C$5,"Yes","No"))</f>
        <v>Yes</v>
      </c>
      <c r="T761" s="11" t="s">
        <v>17</v>
      </c>
      <c r="U761" s="11" t="s">
        <v>17</v>
      </c>
      <c r="W761" s="0" t="e">
        <f t="shared" si="22" ca="1"/>
        <v>#VALUE!</v>
      </c>
      <c r="X761" s="0" t="e">
        <f t="shared" si="23" ca="1"/>
        <v>#VALUE!</v>
      </c>
    </row>
    <row r="762">
      <c r="B762" s="18"/>
      <c r="C762" s="11"/>
      <c r="D762" s="19"/>
      <c r="E762" s="11"/>
      <c r="F762" s="42"/>
      <c r="G762" s="11" t="s">
        <v>17</v>
      </c>
      <c r="I762" s="11" t="s">
        <v>17</v>
      </c>
      <c r="J762" s="11" t="s">
        <v>17</v>
      </c>
      <c r="K762" s="11" t="s">
        <v>17</v>
      </c>
      <c r="L762" s="11" t="s">
        <v>17</v>
      </c>
      <c r="M762" s="11" t="s">
        <v>17</v>
      </c>
      <c r="N762" s="11" t="s">
        <v>17</v>
      </c>
      <c r="O762" s="11" t="s">
        <v>17</v>
      </c>
      <c r="P762" s="10" t="str">
        <f>IF(I762="-",'Policy Clause Build'!C$2,'Configuration Area'!I762)</f>
        <v>AR</v>
      </c>
      <c r="Q762" s="10" t="str">
        <f>IF(IF(K762="-","Yes",K762)="Yes",'Policy Clause Build'!C$3,IF(J762="-",'Policy Clause Build'!C$3,IF(ISNUMBER(SEARCH('Policy Clause Build'!C$3,'Configuration Area'!J762))=TRUE,'Policy Clause Build'!C$3,'Configuration Area'!J762)))</f>
        <v>Air</v>
      </c>
      <c r="R762" s="10" t="str">
        <f>IF(IF(M762="-","Yes",M762)="Yes",'Policy Clause Build'!C$4,IF(L762="-",'Policy Clause Build'!C$4,'Configuration Area'!L762))</f>
        <v>Dry</v>
      </c>
      <c r="S762" s="10" t="str">
        <f>IF(IF(O762="-","Yes",O762)="Yes","Yes",IF(N762='Policy Clause Build'!C$5,"Yes","No"))</f>
        <v>Yes</v>
      </c>
      <c r="T762" s="11" t="s">
        <v>17</v>
      </c>
      <c r="U762" s="11" t="s">
        <v>17</v>
      </c>
      <c r="W762" s="0" t="e">
        <f t="shared" si="22" ca="1"/>
        <v>#VALUE!</v>
      </c>
      <c r="X762" s="0" t="e">
        <f t="shared" si="23" ca="1"/>
        <v>#VALUE!</v>
      </c>
    </row>
    <row r="763">
      <c r="B763" s="18"/>
      <c r="C763" s="11"/>
      <c r="D763" s="19"/>
      <c r="E763" s="11"/>
      <c r="F763" s="42"/>
      <c r="G763" s="11" t="s">
        <v>17</v>
      </c>
      <c r="I763" s="11" t="s">
        <v>17</v>
      </c>
      <c r="J763" s="11" t="s">
        <v>17</v>
      </c>
      <c r="K763" s="11" t="s">
        <v>17</v>
      </c>
      <c r="L763" s="11" t="s">
        <v>17</v>
      </c>
      <c r="M763" s="11" t="s">
        <v>17</v>
      </c>
      <c r="N763" s="11" t="s">
        <v>17</v>
      </c>
      <c r="O763" s="11" t="s">
        <v>17</v>
      </c>
      <c r="P763" s="10" t="str">
        <f>IF(I763="-",'Policy Clause Build'!C$2,'Configuration Area'!I763)</f>
        <v>AR</v>
      </c>
      <c r="Q763" s="10" t="str">
        <f>IF(IF(K763="-","Yes",K763)="Yes",'Policy Clause Build'!C$3,IF(J763="-",'Policy Clause Build'!C$3,IF(ISNUMBER(SEARCH('Policy Clause Build'!C$3,'Configuration Area'!J763))=TRUE,'Policy Clause Build'!C$3,'Configuration Area'!J763)))</f>
        <v>Air</v>
      </c>
      <c r="R763" s="10" t="str">
        <f>IF(IF(M763="-","Yes",M763)="Yes",'Policy Clause Build'!C$4,IF(L763="-",'Policy Clause Build'!C$4,'Configuration Area'!L763))</f>
        <v>Dry</v>
      </c>
      <c r="S763" s="10" t="str">
        <f>IF(IF(O763="-","Yes",O763)="Yes","Yes",IF(N763='Policy Clause Build'!C$5,"Yes","No"))</f>
        <v>Yes</v>
      </c>
      <c r="T763" s="11" t="s">
        <v>17</v>
      </c>
      <c r="U763" s="11" t="s">
        <v>17</v>
      </c>
      <c r="W763" s="0" t="e">
        <f t="shared" si="22" ca="1"/>
        <v>#VALUE!</v>
      </c>
      <c r="X763" s="0" t="e">
        <f t="shared" si="23" ca="1"/>
        <v>#VALUE!</v>
      </c>
    </row>
    <row r="764">
      <c r="B764" s="18"/>
      <c r="C764" s="11"/>
      <c r="D764" s="19"/>
      <c r="E764" s="11"/>
      <c r="F764" s="42"/>
      <c r="G764" s="11" t="s">
        <v>17</v>
      </c>
      <c r="I764" s="11" t="s">
        <v>17</v>
      </c>
      <c r="J764" s="11" t="s">
        <v>17</v>
      </c>
      <c r="K764" s="11" t="s">
        <v>17</v>
      </c>
      <c r="L764" s="11" t="s">
        <v>17</v>
      </c>
      <c r="M764" s="11" t="s">
        <v>17</v>
      </c>
      <c r="N764" s="11" t="s">
        <v>17</v>
      </c>
      <c r="O764" s="11" t="s">
        <v>17</v>
      </c>
      <c r="P764" s="10" t="str">
        <f>IF(I764="-",'Policy Clause Build'!C$2,'Configuration Area'!I764)</f>
        <v>AR</v>
      </c>
      <c r="Q764" s="10" t="str">
        <f>IF(IF(K764="-","Yes",K764)="Yes",'Policy Clause Build'!C$3,IF(J764="-",'Policy Clause Build'!C$3,IF(ISNUMBER(SEARCH('Policy Clause Build'!C$3,'Configuration Area'!J764))=TRUE,'Policy Clause Build'!C$3,'Configuration Area'!J764)))</f>
        <v>Air</v>
      </c>
      <c r="R764" s="10" t="str">
        <f>IF(IF(M764="-","Yes",M764)="Yes",'Policy Clause Build'!C$4,IF(L764="-",'Policy Clause Build'!C$4,'Configuration Area'!L764))</f>
        <v>Dry</v>
      </c>
      <c r="S764" s="10" t="str">
        <f>IF(IF(O764="-","Yes",O764)="Yes","Yes",IF(N764='Policy Clause Build'!C$5,"Yes","No"))</f>
        <v>Yes</v>
      </c>
      <c r="T764" s="11" t="s">
        <v>17</v>
      </c>
      <c r="U764" s="11" t="s">
        <v>17</v>
      </c>
      <c r="W764" s="0" t="e">
        <f t="shared" si="22" ca="1"/>
        <v>#VALUE!</v>
      </c>
      <c r="X764" s="0" t="e">
        <f t="shared" si="23" ca="1"/>
        <v>#VALUE!</v>
      </c>
    </row>
    <row r="765">
      <c r="B765" s="18"/>
      <c r="C765" s="11"/>
      <c r="D765" s="19"/>
      <c r="E765" s="11"/>
      <c r="F765" s="42"/>
      <c r="G765" s="11" t="s">
        <v>17</v>
      </c>
      <c r="I765" s="11" t="s">
        <v>17</v>
      </c>
      <c r="J765" s="11" t="s">
        <v>17</v>
      </c>
      <c r="K765" s="11" t="s">
        <v>17</v>
      </c>
      <c r="L765" s="11" t="s">
        <v>17</v>
      </c>
      <c r="M765" s="11" t="s">
        <v>17</v>
      </c>
      <c r="N765" s="11" t="s">
        <v>17</v>
      </c>
      <c r="O765" s="11" t="s">
        <v>17</v>
      </c>
      <c r="P765" s="10" t="str">
        <f>IF(I765="-",'Policy Clause Build'!C$2,'Configuration Area'!I765)</f>
        <v>AR</v>
      </c>
      <c r="Q765" s="10" t="str">
        <f>IF(IF(K765="-","Yes",K765)="Yes",'Policy Clause Build'!C$3,IF(J765="-",'Policy Clause Build'!C$3,IF(ISNUMBER(SEARCH('Policy Clause Build'!C$3,'Configuration Area'!J765))=TRUE,'Policy Clause Build'!C$3,'Configuration Area'!J765)))</f>
        <v>Air</v>
      </c>
      <c r="R765" s="10" t="str">
        <f>IF(IF(M765="-","Yes",M765)="Yes",'Policy Clause Build'!C$4,IF(L765="-",'Policy Clause Build'!C$4,'Configuration Area'!L765))</f>
        <v>Dry</v>
      </c>
      <c r="S765" s="10" t="str">
        <f>IF(IF(O765="-","Yes",O765)="Yes","Yes",IF(N765='Policy Clause Build'!C$5,"Yes","No"))</f>
        <v>Yes</v>
      </c>
      <c r="T765" s="11" t="s">
        <v>17</v>
      </c>
      <c r="U765" s="11" t="s">
        <v>17</v>
      </c>
      <c r="W765" s="0" t="e">
        <f t="shared" si="22" ca="1"/>
        <v>#VALUE!</v>
      </c>
      <c r="X765" s="0" t="e">
        <f t="shared" si="23" ca="1"/>
        <v>#VALUE!</v>
      </c>
    </row>
    <row r="766">
      <c r="B766" s="18"/>
      <c r="C766" s="11"/>
      <c r="D766" s="19"/>
      <c r="E766" s="11"/>
      <c r="F766" s="42"/>
      <c r="G766" s="11" t="s">
        <v>17</v>
      </c>
      <c r="I766" s="11" t="s">
        <v>17</v>
      </c>
      <c r="J766" s="11" t="s">
        <v>17</v>
      </c>
      <c r="K766" s="11" t="s">
        <v>17</v>
      </c>
      <c r="L766" s="11" t="s">
        <v>17</v>
      </c>
      <c r="M766" s="11" t="s">
        <v>17</v>
      </c>
      <c r="N766" s="11" t="s">
        <v>17</v>
      </c>
      <c r="O766" s="11" t="s">
        <v>17</v>
      </c>
      <c r="P766" s="10" t="str">
        <f>IF(I766="-",'Policy Clause Build'!C$2,'Configuration Area'!I766)</f>
        <v>AR</v>
      </c>
      <c r="Q766" s="10" t="str">
        <f>IF(IF(K766="-","Yes",K766)="Yes",'Policy Clause Build'!C$3,IF(J766="-",'Policy Clause Build'!C$3,IF(ISNUMBER(SEARCH('Policy Clause Build'!C$3,'Configuration Area'!J766))=TRUE,'Policy Clause Build'!C$3,'Configuration Area'!J766)))</f>
        <v>Air</v>
      </c>
      <c r="R766" s="10" t="str">
        <f>IF(IF(M766="-","Yes",M766)="Yes",'Policy Clause Build'!C$4,IF(L766="-",'Policy Clause Build'!C$4,'Configuration Area'!L766))</f>
        <v>Dry</v>
      </c>
      <c r="S766" s="10" t="str">
        <f>IF(IF(O766="-","Yes",O766)="Yes","Yes",IF(N766='Policy Clause Build'!C$5,"Yes","No"))</f>
        <v>Yes</v>
      </c>
      <c r="T766" s="11" t="s">
        <v>17</v>
      </c>
      <c r="U766" s="11" t="s">
        <v>17</v>
      </c>
      <c r="W766" s="0" t="e">
        <f t="shared" si="22" ca="1"/>
        <v>#VALUE!</v>
      </c>
      <c r="X766" s="0" t="e">
        <f t="shared" si="23" ca="1"/>
        <v>#VALUE!</v>
      </c>
    </row>
    <row r="767">
      <c r="B767" s="18"/>
      <c r="C767" s="11"/>
      <c r="D767" s="19"/>
      <c r="E767" s="11"/>
      <c r="F767" s="42"/>
      <c r="G767" s="11" t="s">
        <v>17</v>
      </c>
      <c r="I767" s="11" t="s">
        <v>17</v>
      </c>
      <c r="J767" s="11" t="s">
        <v>17</v>
      </c>
      <c r="K767" s="11" t="s">
        <v>17</v>
      </c>
      <c r="L767" s="11" t="s">
        <v>17</v>
      </c>
      <c r="M767" s="11" t="s">
        <v>17</v>
      </c>
      <c r="N767" s="11" t="s">
        <v>17</v>
      </c>
      <c r="O767" s="11" t="s">
        <v>17</v>
      </c>
      <c r="P767" s="10" t="str">
        <f>IF(I767="-",'Policy Clause Build'!C$2,'Configuration Area'!I767)</f>
        <v>AR</v>
      </c>
      <c r="Q767" s="10" t="str">
        <f>IF(IF(K767="-","Yes",K767)="Yes",'Policy Clause Build'!C$3,IF(J767="-",'Policy Clause Build'!C$3,IF(ISNUMBER(SEARCH('Policy Clause Build'!C$3,'Configuration Area'!J767))=TRUE,'Policy Clause Build'!C$3,'Configuration Area'!J767)))</f>
        <v>Air</v>
      </c>
      <c r="R767" s="10" t="str">
        <f>IF(IF(M767="-","Yes",M767)="Yes",'Policy Clause Build'!C$4,IF(L767="-",'Policy Clause Build'!C$4,'Configuration Area'!L767))</f>
        <v>Dry</v>
      </c>
      <c r="S767" s="10" t="str">
        <f>IF(IF(O767="-","Yes",O767)="Yes","Yes",IF(N767='Policy Clause Build'!C$5,"Yes","No"))</f>
        <v>Yes</v>
      </c>
      <c r="T767" s="11" t="s">
        <v>17</v>
      </c>
      <c r="U767" s="11" t="s">
        <v>17</v>
      </c>
      <c r="W767" s="0" t="e">
        <f t="shared" si="22" ca="1"/>
        <v>#VALUE!</v>
      </c>
      <c r="X767" s="0" t="e">
        <f t="shared" si="23" ca="1"/>
        <v>#VALUE!</v>
      </c>
    </row>
    <row r="768">
      <c r="B768" s="18"/>
      <c r="C768" s="11"/>
      <c r="D768" s="19"/>
      <c r="E768" s="11"/>
      <c r="F768" s="42"/>
      <c r="G768" s="11" t="s">
        <v>17</v>
      </c>
      <c r="I768" s="11" t="s">
        <v>17</v>
      </c>
      <c r="J768" s="11" t="s">
        <v>17</v>
      </c>
      <c r="K768" s="11" t="s">
        <v>17</v>
      </c>
      <c r="L768" s="11" t="s">
        <v>17</v>
      </c>
      <c r="M768" s="11" t="s">
        <v>17</v>
      </c>
      <c r="N768" s="11" t="s">
        <v>17</v>
      </c>
      <c r="O768" s="11" t="s">
        <v>17</v>
      </c>
      <c r="P768" s="10" t="str">
        <f>IF(I768="-",'Policy Clause Build'!C$2,'Configuration Area'!I768)</f>
        <v>AR</v>
      </c>
      <c r="Q768" s="10" t="str">
        <f>IF(IF(K768="-","Yes",K768)="Yes",'Policy Clause Build'!C$3,IF(J768="-",'Policy Clause Build'!C$3,IF(ISNUMBER(SEARCH('Policy Clause Build'!C$3,'Configuration Area'!J768))=TRUE,'Policy Clause Build'!C$3,'Configuration Area'!J768)))</f>
        <v>Air</v>
      </c>
      <c r="R768" s="10" t="str">
        <f>IF(IF(M768="-","Yes",M768)="Yes",'Policy Clause Build'!C$4,IF(L768="-",'Policy Clause Build'!C$4,'Configuration Area'!L768))</f>
        <v>Dry</v>
      </c>
      <c r="S768" s="10" t="str">
        <f>IF(IF(O768="-","Yes",O768)="Yes","Yes",IF(N768='Policy Clause Build'!C$5,"Yes","No"))</f>
        <v>Yes</v>
      </c>
      <c r="T768" s="11" t="s">
        <v>17</v>
      </c>
      <c r="U768" s="11" t="s">
        <v>17</v>
      </c>
      <c r="W768" s="0" t="e">
        <f t="shared" si="22" ca="1"/>
        <v>#VALUE!</v>
      </c>
      <c r="X768" s="0" t="e">
        <f t="shared" si="23" ca="1"/>
        <v>#VALUE!</v>
      </c>
    </row>
    <row r="769">
      <c r="B769" s="18"/>
      <c r="C769" s="11"/>
      <c r="D769" s="19"/>
      <c r="E769" s="11"/>
      <c r="F769" s="42"/>
      <c r="G769" s="11" t="s">
        <v>17</v>
      </c>
      <c r="I769" s="11" t="s">
        <v>17</v>
      </c>
      <c r="J769" s="11" t="s">
        <v>17</v>
      </c>
      <c r="K769" s="11" t="s">
        <v>17</v>
      </c>
      <c r="L769" s="11" t="s">
        <v>17</v>
      </c>
      <c r="M769" s="11" t="s">
        <v>17</v>
      </c>
      <c r="N769" s="11" t="s">
        <v>17</v>
      </c>
      <c r="O769" s="11" t="s">
        <v>17</v>
      </c>
      <c r="P769" s="10" t="str">
        <f>IF(I769="-",'Policy Clause Build'!C$2,'Configuration Area'!I769)</f>
        <v>AR</v>
      </c>
      <c r="Q769" s="10" t="str">
        <f>IF(IF(K769="-","Yes",K769)="Yes",'Policy Clause Build'!C$3,IF(J769="-",'Policy Clause Build'!C$3,IF(ISNUMBER(SEARCH('Policy Clause Build'!C$3,'Configuration Area'!J769))=TRUE,'Policy Clause Build'!C$3,'Configuration Area'!J769)))</f>
        <v>Air</v>
      </c>
      <c r="R769" s="10" t="str">
        <f>IF(IF(M769="-","Yes",M769)="Yes",'Policy Clause Build'!C$4,IF(L769="-",'Policy Clause Build'!C$4,'Configuration Area'!L769))</f>
        <v>Dry</v>
      </c>
      <c r="S769" s="10" t="str">
        <f>IF(IF(O769="-","Yes",O769)="Yes","Yes",IF(N769='Policy Clause Build'!C$5,"Yes","No"))</f>
        <v>Yes</v>
      </c>
      <c r="T769" s="11" t="s">
        <v>17</v>
      </c>
      <c r="U769" s="11" t="s">
        <v>17</v>
      </c>
      <c r="W769" s="0" t="e">
        <f t="shared" si="22" ca="1"/>
        <v>#VALUE!</v>
      </c>
      <c r="X769" s="0" t="e">
        <f t="shared" si="23" ca="1"/>
        <v>#VALUE!</v>
      </c>
    </row>
    <row r="770">
      <c r="B770" s="18"/>
      <c r="C770" s="11"/>
      <c r="D770" s="19"/>
      <c r="E770" s="11"/>
      <c r="F770" s="42"/>
      <c r="G770" s="11" t="s">
        <v>17</v>
      </c>
      <c r="I770" s="11" t="s">
        <v>17</v>
      </c>
      <c r="J770" s="11" t="s">
        <v>17</v>
      </c>
      <c r="K770" s="11" t="s">
        <v>17</v>
      </c>
      <c r="L770" s="11" t="s">
        <v>17</v>
      </c>
      <c r="M770" s="11" t="s">
        <v>17</v>
      </c>
      <c r="N770" s="11" t="s">
        <v>17</v>
      </c>
      <c r="O770" s="11" t="s">
        <v>17</v>
      </c>
      <c r="P770" s="10" t="str">
        <f>IF(I770="-",'Policy Clause Build'!C$2,'Configuration Area'!I770)</f>
        <v>AR</v>
      </c>
      <c r="Q770" s="10" t="str">
        <f>IF(IF(K770="-","Yes",K770)="Yes",'Policy Clause Build'!C$3,IF(J770="-",'Policy Clause Build'!C$3,IF(ISNUMBER(SEARCH('Policy Clause Build'!C$3,'Configuration Area'!J770))=TRUE,'Policy Clause Build'!C$3,'Configuration Area'!J770)))</f>
        <v>Air</v>
      </c>
      <c r="R770" s="10" t="str">
        <f>IF(IF(M770="-","Yes",M770)="Yes",'Policy Clause Build'!C$4,IF(L770="-",'Policy Clause Build'!C$4,'Configuration Area'!L770))</f>
        <v>Dry</v>
      </c>
      <c r="S770" s="10" t="str">
        <f>IF(IF(O770="-","Yes",O770)="Yes","Yes",IF(N770='Policy Clause Build'!C$5,"Yes","No"))</f>
        <v>Yes</v>
      </c>
      <c r="T770" s="11" t="s">
        <v>17</v>
      </c>
      <c r="U770" s="11" t="s">
        <v>17</v>
      </c>
      <c r="W770" s="0" t="e">
        <f t="shared" si="22" ca="1"/>
        <v>#VALUE!</v>
      </c>
      <c r="X770" s="0" t="e">
        <f t="shared" si="23" ca="1"/>
        <v>#VALUE!</v>
      </c>
    </row>
    <row r="771">
      <c r="B771" s="18"/>
      <c r="C771" s="11"/>
      <c r="D771" s="19"/>
      <c r="E771" s="11"/>
      <c r="F771" s="42"/>
      <c r="G771" s="11" t="s">
        <v>17</v>
      </c>
      <c r="I771" s="11" t="s">
        <v>17</v>
      </c>
      <c r="J771" s="11" t="s">
        <v>17</v>
      </c>
      <c r="K771" s="11" t="s">
        <v>17</v>
      </c>
      <c r="L771" s="11" t="s">
        <v>17</v>
      </c>
      <c r="M771" s="11" t="s">
        <v>17</v>
      </c>
      <c r="N771" s="11" t="s">
        <v>17</v>
      </c>
      <c r="O771" s="11" t="s">
        <v>17</v>
      </c>
      <c r="P771" s="10" t="str">
        <f>IF(I771="-",'Policy Clause Build'!C$2,'Configuration Area'!I771)</f>
        <v>AR</v>
      </c>
      <c r="Q771" s="10" t="str">
        <f>IF(IF(K771="-","Yes",K771)="Yes",'Policy Clause Build'!C$3,IF(J771="-",'Policy Clause Build'!C$3,IF(ISNUMBER(SEARCH('Policy Clause Build'!C$3,'Configuration Area'!J771))=TRUE,'Policy Clause Build'!C$3,'Configuration Area'!J771)))</f>
        <v>Air</v>
      </c>
      <c r="R771" s="10" t="str">
        <f>IF(IF(M771="-","Yes",M771)="Yes",'Policy Clause Build'!C$4,IF(L771="-",'Policy Clause Build'!C$4,'Configuration Area'!L771))</f>
        <v>Dry</v>
      </c>
      <c r="S771" s="10" t="str">
        <f>IF(IF(O771="-","Yes",O771)="Yes","Yes",IF(N771='Policy Clause Build'!C$5,"Yes","No"))</f>
        <v>Yes</v>
      </c>
      <c r="T771" s="11" t="s">
        <v>17</v>
      </c>
      <c r="U771" s="11" t="s">
        <v>17</v>
      </c>
      <c r="W771" s="0" t="e">
        <f t="shared" si="22" ca="1"/>
        <v>#VALUE!</v>
      </c>
      <c r="X771" s="0" t="e">
        <f t="shared" si="23" ca="1"/>
        <v>#VALUE!</v>
      </c>
    </row>
    <row r="772">
      <c r="B772" s="18"/>
      <c r="C772" s="11"/>
      <c r="D772" s="19"/>
      <c r="E772" s="11"/>
      <c r="F772" s="42"/>
      <c r="G772" s="11" t="s">
        <v>17</v>
      </c>
      <c r="I772" s="11" t="s">
        <v>17</v>
      </c>
      <c r="J772" s="11" t="s">
        <v>17</v>
      </c>
      <c r="K772" s="11" t="s">
        <v>17</v>
      </c>
      <c r="L772" s="11" t="s">
        <v>17</v>
      </c>
      <c r="M772" s="11" t="s">
        <v>17</v>
      </c>
      <c r="N772" s="11" t="s">
        <v>17</v>
      </c>
      <c r="O772" s="11" t="s">
        <v>17</v>
      </c>
      <c r="P772" s="10" t="str">
        <f>IF(I772="-",'Policy Clause Build'!C$2,'Configuration Area'!I772)</f>
        <v>AR</v>
      </c>
      <c r="Q772" s="10" t="str">
        <f>IF(IF(K772="-","Yes",K772)="Yes",'Policy Clause Build'!C$3,IF(J772="-",'Policy Clause Build'!C$3,IF(ISNUMBER(SEARCH('Policy Clause Build'!C$3,'Configuration Area'!J772))=TRUE,'Policy Clause Build'!C$3,'Configuration Area'!J772)))</f>
        <v>Air</v>
      </c>
      <c r="R772" s="10" t="str">
        <f>IF(IF(M772="-","Yes",M772)="Yes",'Policy Clause Build'!C$4,IF(L772="-",'Policy Clause Build'!C$4,'Configuration Area'!L772))</f>
        <v>Dry</v>
      </c>
      <c r="S772" s="10" t="str">
        <f>IF(IF(O772="-","Yes",O772)="Yes","Yes",IF(N772='Policy Clause Build'!C$5,"Yes","No"))</f>
        <v>Yes</v>
      </c>
      <c r="T772" s="11" t="s">
        <v>17</v>
      </c>
      <c r="U772" s="11" t="s">
        <v>17</v>
      </c>
      <c r="W772" s="0" t="e">
        <f t="shared" si="22" ca="1"/>
        <v>#VALUE!</v>
      </c>
      <c r="X772" s="0" t="e">
        <f t="shared" si="23" ca="1"/>
        <v>#VALUE!</v>
      </c>
    </row>
    <row r="773">
      <c r="B773" s="18"/>
      <c r="C773" s="11"/>
      <c r="D773" s="19"/>
      <c r="E773" s="11"/>
      <c r="F773" s="42"/>
      <c r="G773" s="11" t="s">
        <v>17</v>
      </c>
      <c r="I773" s="11" t="s">
        <v>17</v>
      </c>
      <c r="J773" s="11" t="s">
        <v>17</v>
      </c>
      <c r="K773" s="11" t="s">
        <v>17</v>
      </c>
      <c r="L773" s="11" t="s">
        <v>17</v>
      </c>
      <c r="M773" s="11" t="s">
        <v>17</v>
      </c>
      <c r="N773" s="11" t="s">
        <v>17</v>
      </c>
      <c r="O773" s="11" t="s">
        <v>17</v>
      </c>
      <c r="P773" s="10" t="str">
        <f>IF(I773="-",'Policy Clause Build'!C$2,'Configuration Area'!I773)</f>
        <v>AR</v>
      </c>
      <c r="Q773" s="10" t="str">
        <f>IF(IF(K773="-","Yes",K773)="Yes",'Policy Clause Build'!C$3,IF(J773="-",'Policy Clause Build'!C$3,IF(ISNUMBER(SEARCH('Policy Clause Build'!C$3,'Configuration Area'!J773))=TRUE,'Policy Clause Build'!C$3,'Configuration Area'!J773)))</f>
        <v>Air</v>
      </c>
      <c r="R773" s="10" t="str">
        <f>IF(IF(M773="-","Yes",M773)="Yes",'Policy Clause Build'!C$4,IF(L773="-",'Policy Clause Build'!C$4,'Configuration Area'!L773))</f>
        <v>Dry</v>
      </c>
      <c r="S773" s="10" t="str">
        <f>IF(IF(O773="-","Yes",O773)="Yes","Yes",IF(N773='Policy Clause Build'!C$5,"Yes","No"))</f>
        <v>Yes</v>
      </c>
      <c r="T773" s="11" t="s">
        <v>17</v>
      </c>
      <c r="U773" s="11" t="s">
        <v>17</v>
      </c>
      <c r="W773" s="0" t="e">
        <f t="shared" si="22" ca="1"/>
        <v>#VALUE!</v>
      </c>
      <c r="X773" s="0" t="e">
        <f t="shared" si="23" ca="1"/>
        <v>#VALUE!</v>
      </c>
    </row>
    <row r="774">
      <c r="B774" s="18"/>
      <c r="C774" s="11"/>
      <c r="D774" s="19"/>
      <c r="E774" s="11"/>
      <c r="F774" s="42"/>
      <c r="G774" s="11" t="s">
        <v>17</v>
      </c>
      <c r="I774" s="11" t="s">
        <v>17</v>
      </c>
      <c r="J774" s="11" t="s">
        <v>17</v>
      </c>
      <c r="K774" s="11" t="s">
        <v>17</v>
      </c>
      <c r="L774" s="11" t="s">
        <v>17</v>
      </c>
      <c r="M774" s="11" t="s">
        <v>17</v>
      </c>
      <c r="N774" s="11" t="s">
        <v>17</v>
      </c>
      <c r="O774" s="11" t="s">
        <v>17</v>
      </c>
      <c r="P774" s="10" t="str">
        <f>IF(I774="-",'Policy Clause Build'!C$2,'Configuration Area'!I774)</f>
        <v>AR</v>
      </c>
      <c r="Q774" s="10" t="str">
        <f>IF(IF(K774="-","Yes",K774)="Yes",'Policy Clause Build'!C$3,IF(J774="-",'Policy Clause Build'!C$3,IF(ISNUMBER(SEARCH('Policy Clause Build'!C$3,'Configuration Area'!J774))=TRUE,'Policy Clause Build'!C$3,'Configuration Area'!J774)))</f>
        <v>Air</v>
      </c>
      <c r="R774" s="10" t="str">
        <f>IF(IF(M774="-","Yes",M774)="Yes",'Policy Clause Build'!C$4,IF(L774="-",'Policy Clause Build'!C$4,'Configuration Area'!L774))</f>
        <v>Dry</v>
      </c>
      <c r="S774" s="10" t="str">
        <f>IF(IF(O774="-","Yes",O774)="Yes","Yes",IF(N774='Policy Clause Build'!C$5,"Yes","No"))</f>
        <v>Yes</v>
      </c>
      <c r="T774" s="11" t="s">
        <v>17</v>
      </c>
      <c r="U774" s="11" t="s">
        <v>17</v>
      </c>
      <c r="W774" s="0" t="e">
        <f ref="W774:W837" t="shared" si="24" ca="1">IFERROR(MATCH("Yes",INDIRECT(CONCATENATE("T",W773+1,":T$1002"),TRUE),0)+W773,"")</f>
        <v>#VALUE!</v>
      </c>
      <c r="X774" s="0" t="e">
        <f ref="X774:X837" t="shared" si="25" ca="1">IFERROR(MATCH("Yes",INDIRECT(CONCATENATE("G",X773+1,":G$1002"),TRUE),0)+X773,"")</f>
        <v>#VALUE!</v>
      </c>
    </row>
    <row r="775">
      <c r="B775" s="18"/>
      <c r="C775" s="11"/>
      <c r="D775" s="19"/>
      <c r="E775" s="11"/>
      <c r="F775" s="42"/>
      <c r="G775" s="11" t="s">
        <v>17</v>
      </c>
      <c r="I775" s="11" t="s">
        <v>17</v>
      </c>
      <c r="J775" s="11" t="s">
        <v>17</v>
      </c>
      <c r="K775" s="11" t="s">
        <v>17</v>
      </c>
      <c r="L775" s="11" t="s">
        <v>17</v>
      </c>
      <c r="M775" s="11" t="s">
        <v>17</v>
      </c>
      <c r="N775" s="11" t="s">
        <v>17</v>
      </c>
      <c r="O775" s="11" t="s">
        <v>17</v>
      </c>
      <c r="P775" s="10" t="str">
        <f>IF(I775="-",'Policy Clause Build'!C$2,'Configuration Area'!I775)</f>
        <v>AR</v>
      </c>
      <c r="Q775" s="10" t="str">
        <f>IF(IF(K775="-","Yes",K775)="Yes",'Policy Clause Build'!C$3,IF(J775="-",'Policy Clause Build'!C$3,IF(ISNUMBER(SEARCH('Policy Clause Build'!C$3,'Configuration Area'!J775))=TRUE,'Policy Clause Build'!C$3,'Configuration Area'!J775)))</f>
        <v>Air</v>
      </c>
      <c r="R775" s="10" t="str">
        <f>IF(IF(M775="-","Yes",M775)="Yes",'Policy Clause Build'!C$4,IF(L775="-",'Policy Clause Build'!C$4,'Configuration Area'!L775))</f>
        <v>Dry</v>
      </c>
      <c r="S775" s="10" t="str">
        <f>IF(IF(O775="-","Yes",O775)="Yes","Yes",IF(N775='Policy Clause Build'!C$5,"Yes","No"))</f>
        <v>Yes</v>
      </c>
      <c r="T775" s="11" t="s">
        <v>17</v>
      </c>
      <c r="U775" s="11" t="s">
        <v>17</v>
      </c>
      <c r="W775" s="0" t="e">
        <f t="shared" si="24" ca="1"/>
        <v>#VALUE!</v>
      </c>
      <c r="X775" s="0" t="e">
        <f t="shared" si="25" ca="1"/>
        <v>#VALUE!</v>
      </c>
    </row>
    <row r="776">
      <c r="B776" s="18"/>
      <c r="C776" s="11"/>
      <c r="D776" s="19"/>
      <c r="E776" s="11"/>
      <c r="F776" s="42"/>
      <c r="G776" s="11" t="s">
        <v>17</v>
      </c>
      <c r="I776" s="11" t="s">
        <v>17</v>
      </c>
      <c r="J776" s="11" t="s">
        <v>17</v>
      </c>
      <c r="K776" s="11" t="s">
        <v>17</v>
      </c>
      <c r="L776" s="11" t="s">
        <v>17</v>
      </c>
      <c r="M776" s="11" t="s">
        <v>17</v>
      </c>
      <c r="N776" s="11" t="s">
        <v>17</v>
      </c>
      <c r="O776" s="11" t="s">
        <v>17</v>
      </c>
      <c r="P776" s="10" t="str">
        <f>IF(I776="-",'Policy Clause Build'!C$2,'Configuration Area'!I776)</f>
        <v>AR</v>
      </c>
      <c r="Q776" s="10" t="str">
        <f>IF(IF(K776="-","Yes",K776)="Yes",'Policy Clause Build'!C$3,IF(J776="-",'Policy Clause Build'!C$3,IF(ISNUMBER(SEARCH('Policy Clause Build'!C$3,'Configuration Area'!J776))=TRUE,'Policy Clause Build'!C$3,'Configuration Area'!J776)))</f>
        <v>Air</v>
      </c>
      <c r="R776" s="10" t="str">
        <f>IF(IF(M776="-","Yes",M776)="Yes",'Policy Clause Build'!C$4,IF(L776="-",'Policy Clause Build'!C$4,'Configuration Area'!L776))</f>
        <v>Dry</v>
      </c>
      <c r="S776" s="10" t="str">
        <f>IF(IF(O776="-","Yes",O776)="Yes","Yes",IF(N776='Policy Clause Build'!C$5,"Yes","No"))</f>
        <v>Yes</v>
      </c>
      <c r="T776" s="11" t="s">
        <v>17</v>
      </c>
      <c r="U776" s="11" t="s">
        <v>17</v>
      </c>
      <c r="W776" s="0" t="e">
        <f t="shared" si="24" ca="1"/>
        <v>#VALUE!</v>
      </c>
      <c r="X776" s="0" t="e">
        <f t="shared" si="25" ca="1"/>
        <v>#VALUE!</v>
      </c>
    </row>
    <row r="777">
      <c r="B777" s="18"/>
      <c r="C777" s="11"/>
      <c r="D777" s="19"/>
      <c r="E777" s="11"/>
      <c r="F777" s="42"/>
      <c r="G777" s="11" t="s">
        <v>17</v>
      </c>
      <c r="I777" s="11" t="s">
        <v>17</v>
      </c>
      <c r="J777" s="11" t="s">
        <v>17</v>
      </c>
      <c r="K777" s="11" t="s">
        <v>17</v>
      </c>
      <c r="L777" s="11" t="s">
        <v>17</v>
      </c>
      <c r="M777" s="11" t="s">
        <v>17</v>
      </c>
      <c r="N777" s="11" t="s">
        <v>17</v>
      </c>
      <c r="O777" s="11" t="s">
        <v>17</v>
      </c>
      <c r="P777" s="10" t="str">
        <f>IF(I777="-",'Policy Clause Build'!C$2,'Configuration Area'!I777)</f>
        <v>AR</v>
      </c>
      <c r="Q777" s="10" t="str">
        <f>IF(IF(K777="-","Yes",K777)="Yes",'Policy Clause Build'!C$3,IF(J777="-",'Policy Clause Build'!C$3,IF(ISNUMBER(SEARCH('Policy Clause Build'!C$3,'Configuration Area'!J777))=TRUE,'Policy Clause Build'!C$3,'Configuration Area'!J777)))</f>
        <v>Air</v>
      </c>
      <c r="R777" s="10" t="str">
        <f>IF(IF(M777="-","Yes",M777)="Yes",'Policy Clause Build'!C$4,IF(L777="-",'Policy Clause Build'!C$4,'Configuration Area'!L777))</f>
        <v>Dry</v>
      </c>
      <c r="S777" s="10" t="str">
        <f>IF(IF(O777="-","Yes",O777)="Yes","Yes",IF(N777='Policy Clause Build'!C$5,"Yes","No"))</f>
        <v>Yes</v>
      </c>
      <c r="T777" s="11" t="s">
        <v>17</v>
      </c>
      <c r="U777" s="11" t="s">
        <v>17</v>
      </c>
      <c r="W777" s="0" t="e">
        <f t="shared" si="24" ca="1"/>
        <v>#VALUE!</v>
      </c>
      <c r="X777" s="0" t="e">
        <f t="shared" si="25" ca="1"/>
        <v>#VALUE!</v>
      </c>
    </row>
    <row r="778">
      <c r="B778" s="18"/>
      <c r="C778" s="11"/>
      <c r="D778" s="19"/>
      <c r="E778" s="11"/>
      <c r="F778" s="42"/>
      <c r="G778" s="11" t="s">
        <v>17</v>
      </c>
      <c r="I778" s="11" t="s">
        <v>17</v>
      </c>
      <c r="J778" s="11" t="s">
        <v>17</v>
      </c>
      <c r="K778" s="11" t="s">
        <v>17</v>
      </c>
      <c r="L778" s="11" t="s">
        <v>17</v>
      </c>
      <c r="M778" s="11" t="s">
        <v>17</v>
      </c>
      <c r="N778" s="11" t="s">
        <v>17</v>
      </c>
      <c r="O778" s="11" t="s">
        <v>17</v>
      </c>
      <c r="P778" s="10" t="str">
        <f>IF(I778="-",'Policy Clause Build'!C$2,'Configuration Area'!I778)</f>
        <v>AR</v>
      </c>
      <c r="Q778" s="10" t="str">
        <f>IF(IF(K778="-","Yes",K778)="Yes",'Policy Clause Build'!C$3,IF(J778="-",'Policy Clause Build'!C$3,IF(ISNUMBER(SEARCH('Policy Clause Build'!C$3,'Configuration Area'!J778))=TRUE,'Policy Clause Build'!C$3,'Configuration Area'!J778)))</f>
        <v>Air</v>
      </c>
      <c r="R778" s="10" t="str">
        <f>IF(IF(M778="-","Yes",M778)="Yes",'Policy Clause Build'!C$4,IF(L778="-",'Policy Clause Build'!C$4,'Configuration Area'!L778))</f>
        <v>Dry</v>
      </c>
      <c r="S778" s="10" t="str">
        <f>IF(IF(O778="-","Yes",O778)="Yes","Yes",IF(N778='Policy Clause Build'!C$5,"Yes","No"))</f>
        <v>Yes</v>
      </c>
      <c r="T778" s="11" t="s">
        <v>17</v>
      </c>
      <c r="U778" s="11" t="s">
        <v>17</v>
      </c>
      <c r="W778" s="0" t="e">
        <f t="shared" si="24" ca="1"/>
        <v>#VALUE!</v>
      </c>
      <c r="X778" s="0" t="e">
        <f t="shared" si="25" ca="1"/>
        <v>#VALUE!</v>
      </c>
    </row>
    <row r="779">
      <c r="B779" s="18"/>
      <c r="C779" s="11"/>
      <c r="D779" s="19"/>
      <c r="E779" s="11"/>
      <c r="F779" s="42"/>
      <c r="G779" s="11" t="s">
        <v>17</v>
      </c>
      <c r="I779" s="11" t="s">
        <v>17</v>
      </c>
      <c r="J779" s="11" t="s">
        <v>17</v>
      </c>
      <c r="K779" s="11" t="s">
        <v>17</v>
      </c>
      <c r="L779" s="11" t="s">
        <v>17</v>
      </c>
      <c r="M779" s="11" t="s">
        <v>17</v>
      </c>
      <c r="N779" s="11" t="s">
        <v>17</v>
      </c>
      <c r="O779" s="11" t="s">
        <v>17</v>
      </c>
      <c r="P779" s="10" t="str">
        <f>IF(I779="-",'Policy Clause Build'!C$2,'Configuration Area'!I779)</f>
        <v>AR</v>
      </c>
      <c r="Q779" s="10" t="str">
        <f>IF(IF(K779="-","Yes",K779)="Yes",'Policy Clause Build'!C$3,IF(J779="-",'Policy Clause Build'!C$3,IF(ISNUMBER(SEARCH('Policy Clause Build'!C$3,'Configuration Area'!J779))=TRUE,'Policy Clause Build'!C$3,'Configuration Area'!J779)))</f>
        <v>Air</v>
      </c>
      <c r="R779" s="10" t="str">
        <f>IF(IF(M779="-","Yes",M779)="Yes",'Policy Clause Build'!C$4,IF(L779="-",'Policy Clause Build'!C$4,'Configuration Area'!L779))</f>
        <v>Dry</v>
      </c>
      <c r="S779" s="10" t="str">
        <f>IF(IF(O779="-","Yes",O779)="Yes","Yes",IF(N779='Policy Clause Build'!C$5,"Yes","No"))</f>
        <v>Yes</v>
      </c>
      <c r="T779" s="11" t="s">
        <v>17</v>
      </c>
      <c r="U779" s="11" t="s">
        <v>17</v>
      </c>
      <c r="W779" s="0" t="e">
        <f t="shared" si="24" ca="1"/>
        <v>#VALUE!</v>
      </c>
      <c r="X779" s="0" t="e">
        <f t="shared" si="25" ca="1"/>
        <v>#VALUE!</v>
      </c>
    </row>
    <row r="780">
      <c r="B780" s="18"/>
      <c r="C780" s="11"/>
      <c r="D780" s="19"/>
      <c r="E780" s="11"/>
      <c r="F780" s="42"/>
      <c r="G780" s="11" t="s">
        <v>17</v>
      </c>
      <c r="I780" s="11" t="s">
        <v>17</v>
      </c>
      <c r="J780" s="11" t="s">
        <v>17</v>
      </c>
      <c r="K780" s="11" t="s">
        <v>17</v>
      </c>
      <c r="L780" s="11" t="s">
        <v>17</v>
      </c>
      <c r="M780" s="11" t="s">
        <v>17</v>
      </c>
      <c r="N780" s="11" t="s">
        <v>17</v>
      </c>
      <c r="O780" s="11" t="s">
        <v>17</v>
      </c>
      <c r="P780" s="10" t="str">
        <f>IF(I780="-",'Policy Clause Build'!C$2,'Configuration Area'!I780)</f>
        <v>AR</v>
      </c>
      <c r="Q780" s="10" t="str">
        <f>IF(IF(K780="-","Yes",K780)="Yes",'Policy Clause Build'!C$3,IF(J780="-",'Policy Clause Build'!C$3,IF(ISNUMBER(SEARCH('Policy Clause Build'!C$3,'Configuration Area'!J780))=TRUE,'Policy Clause Build'!C$3,'Configuration Area'!J780)))</f>
        <v>Air</v>
      </c>
      <c r="R780" s="10" t="str">
        <f>IF(IF(M780="-","Yes",M780)="Yes",'Policy Clause Build'!C$4,IF(L780="-",'Policy Clause Build'!C$4,'Configuration Area'!L780))</f>
        <v>Dry</v>
      </c>
      <c r="S780" s="10" t="str">
        <f>IF(IF(O780="-","Yes",O780)="Yes","Yes",IF(N780='Policy Clause Build'!C$5,"Yes","No"))</f>
        <v>Yes</v>
      </c>
      <c r="T780" s="11" t="s">
        <v>17</v>
      </c>
      <c r="U780" s="11" t="s">
        <v>17</v>
      </c>
      <c r="W780" s="0" t="e">
        <f t="shared" si="24" ca="1"/>
        <v>#VALUE!</v>
      </c>
      <c r="X780" s="0" t="e">
        <f t="shared" si="25" ca="1"/>
        <v>#VALUE!</v>
      </c>
    </row>
    <row r="781">
      <c r="B781" s="18"/>
      <c r="C781" s="11"/>
      <c r="D781" s="19"/>
      <c r="E781" s="11"/>
      <c r="F781" s="42"/>
      <c r="G781" s="11" t="s">
        <v>17</v>
      </c>
      <c r="I781" s="11" t="s">
        <v>17</v>
      </c>
      <c r="J781" s="11" t="s">
        <v>17</v>
      </c>
      <c r="K781" s="11" t="s">
        <v>17</v>
      </c>
      <c r="L781" s="11" t="s">
        <v>17</v>
      </c>
      <c r="M781" s="11" t="s">
        <v>17</v>
      </c>
      <c r="N781" s="11" t="s">
        <v>17</v>
      </c>
      <c r="O781" s="11" t="s">
        <v>17</v>
      </c>
      <c r="P781" s="10" t="str">
        <f>IF(I781="-",'Policy Clause Build'!C$2,'Configuration Area'!I781)</f>
        <v>AR</v>
      </c>
      <c r="Q781" s="10" t="str">
        <f>IF(IF(K781="-","Yes",K781)="Yes",'Policy Clause Build'!C$3,IF(J781="-",'Policy Clause Build'!C$3,IF(ISNUMBER(SEARCH('Policy Clause Build'!C$3,'Configuration Area'!J781))=TRUE,'Policy Clause Build'!C$3,'Configuration Area'!J781)))</f>
        <v>Air</v>
      </c>
      <c r="R781" s="10" t="str">
        <f>IF(IF(M781="-","Yes",M781)="Yes",'Policy Clause Build'!C$4,IF(L781="-",'Policy Clause Build'!C$4,'Configuration Area'!L781))</f>
        <v>Dry</v>
      </c>
      <c r="S781" s="10" t="str">
        <f>IF(IF(O781="-","Yes",O781)="Yes","Yes",IF(N781='Policy Clause Build'!C$5,"Yes","No"))</f>
        <v>Yes</v>
      </c>
      <c r="T781" s="11" t="s">
        <v>17</v>
      </c>
      <c r="U781" s="11" t="s">
        <v>17</v>
      </c>
      <c r="W781" s="0" t="e">
        <f t="shared" si="24" ca="1"/>
        <v>#VALUE!</v>
      </c>
      <c r="X781" s="0" t="e">
        <f t="shared" si="25" ca="1"/>
        <v>#VALUE!</v>
      </c>
    </row>
    <row r="782">
      <c r="B782" s="18"/>
      <c r="C782" s="11"/>
      <c r="D782" s="19"/>
      <c r="E782" s="11"/>
      <c r="F782" s="42"/>
      <c r="G782" s="11" t="s">
        <v>17</v>
      </c>
      <c r="I782" s="11" t="s">
        <v>17</v>
      </c>
      <c r="J782" s="11" t="s">
        <v>17</v>
      </c>
      <c r="K782" s="11" t="s">
        <v>17</v>
      </c>
      <c r="L782" s="11" t="s">
        <v>17</v>
      </c>
      <c r="M782" s="11" t="s">
        <v>17</v>
      </c>
      <c r="N782" s="11" t="s">
        <v>17</v>
      </c>
      <c r="O782" s="11" t="s">
        <v>17</v>
      </c>
      <c r="P782" s="10" t="str">
        <f>IF(I782="-",'Policy Clause Build'!C$2,'Configuration Area'!I782)</f>
        <v>AR</v>
      </c>
      <c r="Q782" s="10" t="str">
        <f>IF(IF(K782="-","Yes",K782)="Yes",'Policy Clause Build'!C$3,IF(J782="-",'Policy Clause Build'!C$3,IF(ISNUMBER(SEARCH('Policy Clause Build'!C$3,'Configuration Area'!J782))=TRUE,'Policy Clause Build'!C$3,'Configuration Area'!J782)))</f>
        <v>Air</v>
      </c>
      <c r="R782" s="10" t="str">
        <f>IF(IF(M782="-","Yes",M782)="Yes",'Policy Clause Build'!C$4,IF(L782="-",'Policy Clause Build'!C$4,'Configuration Area'!L782))</f>
        <v>Dry</v>
      </c>
      <c r="S782" s="10" t="str">
        <f>IF(IF(O782="-","Yes",O782)="Yes","Yes",IF(N782='Policy Clause Build'!C$5,"Yes","No"))</f>
        <v>Yes</v>
      </c>
      <c r="T782" s="11" t="s">
        <v>17</v>
      </c>
      <c r="U782" s="11" t="s">
        <v>17</v>
      </c>
      <c r="W782" s="0" t="e">
        <f t="shared" si="24" ca="1"/>
        <v>#VALUE!</v>
      </c>
      <c r="X782" s="0" t="e">
        <f t="shared" si="25" ca="1"/>
        <v>#VALUE!</v>
      </c>
    </row>
    <row r="783">
      <c r="B783" s="18"/>
      <c r="C783" s="11"/>
      <c r="D783" s="19"/>
      <c r="E783" s="11"/>
      <c r="F783" s="42"/>
      <c r="G783" s="11" t="s">
        <v>17</v>
      </c>
      <c r="I783" s="11" t="s">
        <v>17</v>
      </c>
      <c r="J783" s="11" t="s">
        <v>17</v>
      </c>
      <c r="K783" s="11" t="s">
        <v>17</v>
      </c>
      <c r="L783" s="11" t="s">
        <v>17</v>
      </c>
      <c r="M783" s="11" t="s">
        <v>17</v>
      </c>
      <c r="N783" s="11" t="s">
        <v>17</v>
      </c>
      <c r="O783" s="11" t="s">
        <v>17</v>
      </c>
      <c r="P783" s="10" t="str">
        <f>IF(I783="-",'Policy Clause Build'!C$2,'Configuration Area'!I783)</f>
        <v>AR</v>
      </c>
      <c r="Q783" s="10" t="str">
        <f>IF(IF(K783="-","Yes",K783)="Yes",'Policy Clause Build'!C$3,IF(J783="-",'Policy Clause Build'!C$3,IF(ISNUMBER(SEARCH('Policy Clause Build'!C$3,'Configuration Area'!J783))=TRUE,'Policy Clause Build'!C$3,'Configuration Area'!J783)))</f>
        <v>Air</v>
      </c>
      <c r="R783" s="10" t="str">
        <f>IF(IF(M783="-","Yes",M783)="Yes",'Policy Clause Build'!C$4,IF(L783="-",'Policy Clause Build'!C$4,'Configuration Area'!L783))</f>
        <v>Dry</v>
      </c>
      <c r="S783" s="10" t="str">
        <f>IF(IF(O783="-","Yes",O783)="Yes","Yes",IF(N783='Policy Clause Build'!C$5,"Yes","No"))</f>
        <v>Yes</v>
      </c>
      <c r="T783" s="11" t="s">
        <v>17</v>
      </c>
      <c r="U783" s="11" t="s">
        <v>17</v>
      </c>
      <c r="W783" s="0" t="e">
        <f t="shared" si="24" ca="1"/>
        <v>#VALUE!</v>
      </c>
      <c r="X783" s="0" t="e">
        <f t="shared" si="25" ca="1"/>
        <v>#VALUE!</v>
      </c>
    </row>
    <row r="784">
      <c r="B784" s="18"/>
      <c r="C784" s="11"/>
      <c r="D784" s="19"/>
      <c r="E784" s="11"/>
      <c r="F784" s="42"/>
      <c r="G784" s="11" t="s">
        <v>17</v>
      </c>
      <c r="I784" s="11" t="s">
        <v>17</v>
      </c>
      <c r="J784" s="11" t="s">
        <v>17</v>
      </c>
      <c r="K784" s="11" t="s">
        <v>17</v>
      </c>
      <c r="L784" s="11" t="s">
        <v>17</v>
      </c>
      <c r="M784" s="11" t="s">
        <v>17</v>
      </c>
      <c r="N784" s="11" t="s">
        <v>17</v>
      </c>
      <c r="O784" s="11" t="s">
        <v>17</v>
      </c>
      <c r="P784" s="10" t="str">
        <f>IF(I784="-",'Policy Clause Build'!C$2,'Configuration Area'!I784)</f>
        <v>AR</v>
      </c>
      <c r="Q784" s="10" t="str">
        <f>IF(IF(K784="-","Yes",K784)="Yes",'Policy Clause Build'!C$3,IF(J784="-",'Policy Clause Build'!C$3,IF(ISNUMBER(SEARCH('Policy Clause Build'!C$3,'Configuration Area'!J784))=TRUE,'Policy Clause Build'!C$3,'Configuration Area'!J784)))</f>
        <v>Air</v>
      </c>
      <c r="R784" s="10" t="str">
        <f>IF(IF(M784="-","Yes",M784)="Yes",'Policy Clause Build'!C$4,IF(L784="-",'Policy Clause Build'!C$4,'Configuration Area'!L784))</f>
        <v>Dry</v>
      </c>
      <c r="S784" s="10" t="str">
        <f>IF(IF(O784="-","Yes",O784)="Yes","Yes",IF(N784='Policy Clause Build'!C$5,"Yes","No"))</f>
        <v>Yes</v>
      </c>
      <c r="T784" s="11" t="s">
        <v>17</v>
      </c>
      <c r="U784" s="11" t="s">
        <v>17</v>
      </c>
      <c r="W784" s="0" t="e">
        <f t="shared" si="24" ca="1"/>
        <v>#VALUE!</v>
      </c>
      <c r="X784" s="0" t="e">
        <f t="shared" si="25" ca="1"/>
        <v>#VALUE!</v>
      </c>
    </row>
    <row r="785">
      <c r="B785" s="18"/>
      <c r="C785" s="11"/>
      <c r="D785" s="19"/>
      <c r="E785" s="11"/>
      <c r="F785" s="42"/>
      <c r="G785" s="11" t="s">
        <v>17</v>
      </c>
      <c r="I785" s="11" t="s">
        <v>17</v>
      </c>
      <c r="J785" s="11" t="s">
        <v>17</v>
      </c>
      <c r="K785" s="11" t="s">
        <v>17</v>
      </c>
      <c r="L785" s="11" t="s">
        <v>17</v>
      </c>
      <c r="M785" s="11" t="s">
        <v>17</v>
      </c>
      <c r="N785" s="11" t="s">
        <v>17</v>
      </c>
      <c r="O785" s="11" t="s">
        <v>17</v>
      </c>
      <c r="P785" s="10" t="str">
        <f>IF(I785="-",'Policy Clause Build'!C$2,'Configuration Area'!I785)</f>
        <v>AR</v>
      </c>
      <c r="Q785" s="10" t="str">
        <f>IF(IF(K785="-","Yes",K785)="Yes",'Policy Clause Build'!C$3,IF(J785="-",'Policy Clause Build'!C$3,IF(ISNUMBER(SEARCH('Policy Clause Build'!C$3,'Configuration Area'!J785))=TRUE,'Policy Clause Build'!C$3,'Configuration Area'!J785)))</f>
        <v>Air</v>
      </c>
      <c r="R785" s="10" t="str">
        <f>IF(IF(M785="-","Yes",M785)="Yes",'Policy Clause Build'!C$4,IF(L785="-",'Policy Clause Build'!C$4,'Configuration Area'!L785))</f>
        <v>Dry</v>
      </c>
      <c r="S785" s="10" t="str">
        <f>IF(IF(O785="-","Yes",O785)="Yes","Yes",IF(N785='Policy Clause Build'!C$5,"Yes","No"))</f>
        <v>Yes</v>
      </c>
      <c r="T785" s="11" t="s">
        <v>17</v>
      </c>
      <c r="U785" s="11" t="s">
        <v>17</v>
      </c>
      <c r="W785" s="0" t="e">
        <f t="shared" si="24" ca="1"/>
        <v>#VALUE!</v>
      </c>
      <c r="X785" s="0" t="e">
        <f t="shared" si="25" ca="1"/>
        <v>#VALUE!</v>
      </c>
    </row>
    <row r="786">
      <c r="B786" s="18"/>
      <c r="C786" s="11"/>
      <c r="D786" s="19"/>
      <c r="E786" s="11"/>
      <c r="F786" s="42"/>
      <c r="G786" s="11" t="s">
        <v>17</v>
      </c>
      <c r="I786" s="11" t="s">
        <v>17</v>
      </c>
      <c r="J786" s="11" t="s">
        <v>17</v>
      </c>
      <c r="K786" s="11" t="s">
        <v>17</v>
      </c>
      <c r="L786" s="11" t="s">
        <v>17</v>
      </c>
      <c r="M786" s="11" t="s">
        <v>17</v>
      </c>
      <c r="N786" s="11" t="s">
        <v>17</v>
      </c>
      <c r="O786" s="11" t="s">
        <v>17</v>
      </c>
      <c r="P786" s="10" t="str">
        <f>IF(I786="-",'Policy Clause Build'!C$2,'Configuration Area'!I786)</f>
        <v>AR</v>
      </c>
      <c r="Q786" s="10" t="str">
        <f>IF(IF(K786="-","Yes",K786)="Yes",'Policy Clause Build'!C$3,IF(J786="-",'Policy Clause Build'!C$3,IF(ISNUMBER(SEARCH('Policy Clause Build'!C$3,'Configuration Area'!J786))=TRUE,'Policy Clause Build'!C$3,'Configuration Area'!J786)))</f>
        <v>Air</v>
      </c>
      <c r="R786" s="10" t="str">
        <f>IF(IF(M786="-","Yes",M786)="Yes",'Policy Clause Build'!C$4,IF(L786="-",'Policy Clause Build'!C$4,'Configuration Area'!L786))</f>
        <v>Dry</v>
      </c>
      <c r="S786" s="10" t="str">
        <f>IF(IF(O786="-","Yes",O786)="Yes","Yes",IF(N786='Policy Clause Build'!C$5,"Yes","No"))</f>
        <v>Yes</v>
      </c>
      <c r="T786" s="11" t="s">
        <v>17</v>
      </c>
      <c r="U786" s="11" t="s">
        <v>17</v>
      </c>
      <c r="W786" s="0" t="e">
        <f t="shared" si="24" ca="1"/>
        <v>#VALUE!</v>
      </c>
      <c r="X786" s="0" t="e">
        <f t="shared" si="25" ca="1"/>
        <v>#VALUE!</v>
      </c>
    </row>
    <row r="787">
      <c r="B787" s="18"/>
      <c r="C787" s="11"/>
      <c r="D787" s="19"/>
      <c r="E787" s="11"/>
      <c r="F787" s="42"/>
      <c r="G787" s="11" t="s">
        <v>17</v>
      </c>
      <c r="I787" s="11" t="s">
        <v>17</v>
      </c>
      <c r="J787" s="11" t="s">
        <v>17</v>
      </c>
      <c r="K787" s="11" t="s">
        <v>17</v>
      </c>
      <c r="L787" s="11" t="s">
        <v>17</v>
      </c>
      <c r="M787" s="11" t="s">
        <v>17</v>
      </c>
      <c r="N787" s="11" t="s">
        <v>17</v>
      </c>
      <c r="O787" s="11" t="s">
        <v>17</v>
      </c>
      <c r="P787" s="10" t="str">
        <f>IF(I787="-",'Policy Clause Build'!C$2,'Configuration Area'!I787)</f>
        <v>AR</v>
      </c>
      <c r="Q787" s="10" t="str">
        <f>IF(IF(K787="-","Yes",K787)="Yes",'Policy Clause Build'!C$3,IF(J787="-",'Policy Clause Build'!C$3,IF(ISNUMBER(SEARCH('Policy Clause Build'!C$3,'Configuration Area'!J787))=TRUE,'Policy Clause Build'!C$3,'Configuration Area'!J787)))</f>
        <v>Air</v>
      </c>
      <c r="R787" s="10" t="str">
        <f>IF(IF(M787="-","Yes",M787)="Yes",'Policy Clause Build'!C$4,IF(L787="-",'Policy Clause Build'!C$4,'Configuration Area'!L787))</f>
        <v>Dry</v>
      </c>
      <c r="S787" s="10" t="str">
        <f>IF(IF(O787="-","Yes",O787)="Yes","Yes",IF(N787='Policy Clause Build'!C$5,"Yes","No"))</f>
        <v>Yes</v>
      </c>
      <c r="T787" s="11" t="s">
        <v>17</v>
      </c>
      <c r="U787" s="11" t="s">
        <v>17</v>
      </c>
      <c r="W787" s="0" t="e">
        <f t="shared" si="24" ca="1"/>
        <v>#VALUE!</v>
      </c>
      <c r="X787" s="0" t="e">
        <f t="shared" si="25" ca="1"/>
        <v>#VALUE!</v>
      </c>
    </row>
    <row r="788">
      <c r="B788" s="18"/>
      <c r="C788" s="11"/>
      <c r="D788" s="19"/>
      <c r="E788" s="11"/>
      <c r="F788" s="42"/>
      <c r="G788" s="11" t="s">
        <v>17</v>
      </c>
      <c r="I788" s="11" t="s">
        <v>17</v>
      </c>
      <c r="J788" s="11" t="s">
        <v>17</v>
      </c>
      <c r="K788" s="11" t="s">
        <v>17</v>
      </c>
      <c r="L788" s="11" t="s">
        <v>17</v>
      </c>
      <c r="M788" s="11" t="s">
        <v>17</v>
      </c>
      <c r="N788" s="11" t="s">
        <v>17</v>
      </c>
      <c r="O788" s="11" t="s">
        <v>17</v>
      </c>
      <c r="P788" s="10" t="str">
        <f>IF(I788="-",'Policy Clause Build'!C$2,'Configuration Area'!I788)</f>
        <v>AR</v>
      </c>
      <c r="Q788" s="10" t="str">
        <f>IF(IF(K788="-","Yes",K788)="Yes",'Policy Clause Build'!C$3,IF(J788="-",'Policy Clause Build'!C$3,IF(ISNUMBER(SEARCH('Policy Clause Build'!C$3,'Configuration Area'!J788))=TRUE,'Policy Clause Build'!C$3,'Configuration Area'!J788)))</f>
        <v>Air</v>
      </c>
      <c r="R788" s="10" t="str">
        <f>IF(IF(M788="-","Yes",M788)="Yes",'Policy Clause Build'!C$4,IF(L788="-",'Policy Clause Build'!C$4,'Configuration Area'!L788))</f>
        <v>Dry</v>
      </c>
      <c r="S788" s="10" t="str">
        <f>IF(IF(O788="-","Yes",O788)="Yes","Yes",IF(N788='Policy Clause Build'!C$5,"Yes","No"))</f>
        <v>Yes</v>
      </c>
      <c r="T788" s="11" t="s">
        <v>17</v>
      </c>
      <c r="U788" s="11" t="s">
        <v>17</v>
      </c>
      <c r="W788" s="0" t="e">
        <f t="shared" si="24" ca="1"/>
        <v>#VALUE!</v>
      </c>
      <c r="X788" s="0" t="e">
        <f t="shared" si="25" ca="1"/>
        <v>#VALUE!</v>
      </c>
    </row>
    <row r="789">
      <c r="B789" s="18"/>
      <c r="C789" s="11"/>
      <c r="D789" s="19"/>
      <c r="E789" s="11"/>
      <c r="F789" s="42"/>
      <c r="G789" s="11" t="s">
        <v>17</v>
      </c>
      <c r="I789" s="11" t="s">
        <v>17</v>
      </c>
      <c r="J789" s="11" t="s">
        <v>17</v>
      </c>
      <c r="K789" s="11" t="s">
        <v>17</v>
      </c>
      <c r="L789" s="11" t="s">
        <v>17</v>
      </c>
      <c r="M789" s="11" t="s">
        <v>17</v>
      </c>
      <c r="N789" s="11" t="s">
        <v>17</v>
      </c>
      <c r="O789" s="11" t="s">
        <v>17</v>
      </c>
      <c r="P789" s="10" t="str">
        <f>IF(I789="-",'Policy Clause Build'!C$2,'Configuration Area'!I789)</f>
        <v>AR</v>
      </c>
      <c r="Q789" s="10" t="str">
        <f>IF(IF(K789="-","Yes",K789)="Yes",'Policy Clause Build'!C$3,IF(J789="-",'Policy Clause Build'!C$3,IF(ISNUMBER(SEARCH('Policy Clause Build'!C$3,'Configuration Area'!J789))=TRUE,'Policy Clause Build'!C$3,'Configuration Area'!J789)))</f>
        <v>Air</v>
      </c>
      <c r="R789" s="10" t="str">
        <f>IF(IF(M789="-","Yes",M789)="Yes",'Policy Clause Build'!C$4,IF(L789="-",'Policy Clause Build'!C$4,'Configuration Area'!L789))</f>
        <v>Dry</v>
      </c>
      <c r="S789" s="10" t="str">
        <f>IF(IF(O789="-","Yes",O789)="Yes","Yes",IF(N789='Policy Clause Build'!C$5,"Yes","No"))</f>
        <v>Yes</v>
      </c>
      <c r="T789" s="11" t="s">
        <v>17</v>
      </c>
      <c r="U789" s="11" t="s">
        <v>17</v>
      </c>
      <c r="W789" s="0" t="e">
        <f t="shared" si="24" ca="1"/>
        <v>#VALUE!</v>
      </c>
      <c r="X789" s="0" t="e">
        <f t="shared" si="25" ca="1"/>
        <v>#VALUE!</v>
      </c>
    </row>
    <row r="790">
      <c r="B790" s="18"/>
      <c r="C790" s="11"/>
      <c r="D790" s="19"/>
      <c r="E790" s="11"/>
      <c r="F790" s="42"/>
      <c r="G790" s="11" t="s">
        <v>17</v>
      </c>
      <c r="I790" s="11" t="s">
        <v>17</v>
      </c>
      <c r="J790" s="11" t="s">
        <v>17</v>
      </c>
      <c r="K790" s="11" t="s">
        <v>17</v>
      </c>
      <c r="L790" s="11" t="s">
        <v>17</v>
      </c>
      <c r="M790" s="11" t="s">
        <v>17</v>
      </c>
      <c r="N790" s="11" t="s">
        <v>17</v>
      </c>
      <c r="O790" s="11" t="s">
        <v>17</v>
      </c>
      <c r="P790" s="10" t="str">
        <f>IF(I790="-",'Policy Clause Build'!C$2,'Configuration Area'!I790)</f>
        <v>AR</v>
      </c>
      <c r="Q790" s="10" t="str">
        <f>IF(IF(K790="-","Yes",K790)="Yes",'Policy Clause Build'!C$3,IF(J790="-",'Policy Clause Build'!C$3,IF(ISNUMBER(SEARCH('Policy Clause Build'!C$3,'Configuration Area'!J790))=TRUE,'Policy Clause Build'!C$3,'Configuration Area'!J790)))</f>
        <v>Air</v>
      </c>
      <c r="R790" s="10" t="str">
        <f>IF(IF(M790="-","Yes",M790)="Yes",'Policy Clause Build'!C$4,IF(L790="-",'Policy Clause Build'!C$4,'Configuration Area'!L790))</f>
        <v>Dry</v>
      </c>
      <c r="S790" s="10" t="str">
        <f>IF(IF(O790="-","Yes",O790)="Yes","Yes",IF(N790='Policy Clause Build'!C$5,"Yes","No"))</f>
        <v>Yes</v>
      </c>
      <c r="T790" s="11" t="s">
        <v>17</v>
      </c>
      <c r="U790" s="11" t="s">
        <v>17</v>
      </c>
      <c r="W790" s="0" t="e">
        <f t="shared" si="24" ca="1"/>
        <v>#VALUE!</v>
      </c>
      <c r="X790" s="0" t="e">
        <f t="shared" si="25" ca="1"/>
        <v>#VALUE!</v>
      </c>
    </row>
    <row r="791">
      <c r="B791" s="18"/>
      <c r="C791" s="11"/>
      <c r="D791" s="19"/>
      <c r="E791" s="11"/>
      <c r="F791" s="42"/>
      <c r="G791" s="11" t="s">
        <v>17</v>
      </c>
      <c r="I791" s="11" t="s">
        <v>17</v>
      </c>
      <c r="J791" s="11" t="s">
        <v>17</v>
      </c>
      <c r="K791" s="11" t="s">
        <v>17</v>
      </c>
      <c r="L791" s="11" t="s">
        <v>17</v>
      </c>
      <c r="M791" s="11" t="s">
        <v>17</v>
      </c>
      <c r="N791" s="11" t="s">
        <v>17</v>
      </c>
      <c r="O791" s="11" t="s">
        <v>17</v>
      </c>
      <c r="P791" s="10" t="str">
        <f>IF(I791="-",'Policy Clause Build'!C$2,'Configuration Area'!I791)</f>
        <v>AR</v>
      </c>
      <c r="Q791" s="10" t="str">
        <f>IF(IF(K791="-","Yes",K791)="Yes",'Policy Clause Build'!C$3,IF(J791="-",'Policy Clause Build'!C$3,IF(ISNUMBER(SEARCH('Policy Clause Build'!C$3,'Configuration Area'!J791))=TRUE,'Policy Clause Build'!C$3,'Configuration Area'!J791)))</f>
        <v>Air</v>
      </c>
      <c r="R791" s="10" t="str">
        <f>IF(IF(M791="-","Yes",M791)="Yes",'Policy Clause Build'!C$4,IF(L791="-",'Policy Clause Build'!C$4,'Configuration Area'!L791))</f>
        <v>Dry</v>
      </c>
      <c r="S791" s="10" t="str">
        <f>IF(IF(O791="-","Yes",O791)="Yes","Yes",IF(N791='Policy Clause Build'!C$5,"Yes","No"))</f>
        <v>Yes</v>
      </c>
      <c r="T791" s="11" t="s">
        <v>17</v>
      </c>
      <c r="U791" s="11" t="s">
        <v>17</v>
      </c>
      <c r="W791" s="0" t="e">
        <f t="shared" si="24" ca="1"/>
        <v>#VALUE!</v>
      </c>
      <c r="X791" s="0" t="e">
        <f t="shared" si="25" ca="1"/>
        <v>#VALUE!</v>
      </c>
    </row>
    <row r="792">
      <c r="B792" s="18"/>
      <c r="C792" s="11"/>
      <c r="D792" s="19"/>
      <c r="E792" s="11"/>
      <c r="F792" s="42"/>
      <c r="G792" s="11" t="s">
        <v>17</v>
      </c>
      <c r="I792" s="11" t="s">
        <v>17</v>
      </c>
      <c r="J792" s="11" t="s">
        <v>17</v>
      </c>
      <c r="K792" s="11" t="s">
        <v>17</v>
      </c>
      <c r="L792" s="11" t="s">
        <v>17</v>
      </c>
      <c r="M792" s="11" t="s">
        <v>17</v>
      </c>
      <c r="N792" s="11" t="s">
        <v>17</v>
      </c>
      <c r="O792" s="11" t="s">
        <v>17</v>
      </c>
      <c r="P792" s="10" t="str">
        <f>IF(I792="-",'Policy Clause Build'!C$2,'Configuration Area'!I792)</f>
        <v>AR</v>
      </c>
      <c r="Q792" s="10" t="str">
        <f>IF(IF(K792="-","Yes",K792)="Yes",'Policy Clause Build'!C$3,IF(J792="-",'Policy Clause Build'!C$3,IF(ISNUMBER(SEARCH('Policy Clause Build'!C$3,'Configuration Area'!J792))=TRUE,'Policy Clause Build'!C$3,'Configuration Area'!J792)))</f>
        <v>Air</v>
      </c>
      <c r="R792" s="10" t="str">
        <f>IF(IF(M792="-","Yes",M792)="Yes",'Policy Clause Build'!C$4,IF(L792="-",'Policy Clause Build'!C$4,'Configuration Area'!L792))</f>
        <v>Dry</v>
      </c>
      <c r="S792" s="10" t="str">
        <f>IF(IF(O792="-","Yes",O792)="Yes","Yes",IF(N792='Policy Clause Build'!C$5,"Yes","No"))</f>
        <v>Yes</v>
      </c>
      <c r="T792" s="11" t="s">
        <v>17</v>
      </c>
      <c r="U792" s="11" t="s">
        <v>17</v>
      </c>
      <c r="W792" s="0" t="e">
        <f t="shared" si="24" ca="1"/>
        <v>#VALUE!</v>
      </c>
      <c r="X792" s="0" t="e">
        <f t="shared" si="25" ca="1"/>
        <v>#VALUE!</v>
      </c>
    </row>
    <row r="793">
      <c r="B793" s="18"/>
      <c r="C793" s="11"/>
      <c r="D793" s="19"/>
      <c r="E793" s="11"/>
      <c r="F793" s="42"/>
      <c r="G793" s="11" t="s">
        <v>17</v>
      </c>
      <c r="I793" s="11" t="s">
        <v>17</v>
      </c>
      <c r="J793" s="11" t="s">
        <v>17</v>
      </c>
      <c r="K793" s="11" t="s">
        <v>17</v>
      </c>
      <c r="L793" s="11" t="s">
        <v>17</v>
      </c>
      <c r="M793" s="11" t="s">
        <v>17</v>
      </c>
      <c r="N793" s="11" t="s">
        <v>17</v>
      </c>
      <c r="O793" s="11" t="s">
        <v>17</v>
      </c>
      <c r="P793" s="10" t="str">
        <f>IF(I793="-",'Policy Clause Build'!C$2,'Configuration Area'!I793)</f>
        <v>AR</v>
      </c>
      <c r="Q793" s="10" t="str">
        <f>IF(IF(K793="-","Yes",K793)="Yes",'Policy Clause Build'!C$3,IF(J793="-",'Policy Clause Build'!C$3,IF(ISNUMBER(SEARCH('Policy Clause Build'!C$3,'Configuration Area'!J793))=TRUE,'Policy Clause Build'!C$3,'Configuration Area'!J793)))</f>
        <v>Air</v>
      </c>
      <c r="R793" s="10" t="str">
        <f>IF(IF(M793="-","Yes",M793)="Yes",'Policy Clause Build'!C$4,IF(L793="-",'Policy Clause Build'!C$4,'Configuration Area'!L793))</f>
        <v>Dry</v>
      </c>
      <c r="S793" s="10" t="str">
        <f>IF(IF(O793="-","Yes",O793)="Yes","Yes",IF(N793='Policy Clause Build'!C$5,"Yes","No"))</f>
        <v>Yes</v>
      </c>
      <c r="T793" s="11" t="s">
        <v>17</v>
      </c>
      <c r="U793" s="11" t="s">
        <v>17</v>
      </c>
      <c r="W793" s="0" t="e">
        <f t="shared" si="24" ca="1"/>
        <v>#VALUE!</v>
      </c>
      <c r="X793" s="0" t="e">
        <f t="shared" si="25" ca="1"/>
        <v>#VALUE!</v>
      </c>
    </row>
    <row r="794">
      <c r="B794" s="18"/>
      <c r="C794" s="11"/>
      <c r="D794" s="19"/>
      <c r="E794" s="11"/>
      <c r="F794" s="42"/>
      <c r="G794" s="11" t="s">
        <v>17</v>
      </c>
      <c r="I794" s="11" t="s">
        <v>17</v>
      </c>
      <c r="J794" s="11" t="s">
        <v>17</v>
      </c>
      <c r="K794" s="11" t="s">
        <v>17</v>
      </c>
      <c r="L794" s="11" t="s">
        <v>17</v>
      </c>
      <c r="M794" s="11" t="s">
        <v>17</v>
      </c>
      <c r="N794" s="11" t="s">
        <v>17</v>
      </c>
      <c r="O794" s="11" t="s">
        <v>17</v>
      </c>
      <c r="P794" s="10" t="str">
        <f>IF(I794="-",'Policy Clause Build'!C$2,'Configuration Area'!I794)</f>
        <v>AR</v>
      </c>
      <c r="Q794" s="10" t="str">
        <f>IF(IF(K794="-","Yes",K794)="Yes",'Policy Clause Build'!C$3,IF(J794="-",'Policy Clause Build'!C$3,IF(ISNUMBER(SEARCH('Policy Clause Build'!C$3,'Configuration Area'!J794))=TRUE,'Policy Clause Build'!C$3,'Configuration Area'!J794)))</f>
        <v>Air</v>
      </c>
      <c r="R794" s="10" t="str">
        <f>IF(IF(M794="-","Yes",M794)="Yes",'Policy Clause Build'!C$4,IF(L794="-",'Policy Clause Build'!C$4,'Configuration Area'!L794))</f>
        <v>Dry</v>
      </c>
      <c r="S794" s="10" t="str">
        <f>IF(IF(O794="-","Yes",O794)="Yes","Yes",IF(N794='Policy Clause Build'!C$5,"Yes","No"))</f>
        <v>Yes</v>
      </c>
      <c r="T794" s="11" t="s">
        <v>17</v>
      </c>
      <c r="U794" s="11" t="s">
        <v>17</v>
      </c>
      <c r="W794" s="0" t="e">
        <f t="shared" si="24" ca="1"/>
        <v>#VALUE!</v>
      </c>
      <c r="X794" s="0" t="e">
        <f t="shared" si="25" ca="1"/>
        <v>#VALUE!</v>
      </c>
    </row>
    <row r="795">
      <c r="B795" s="18"/>
      <c r="C795" s="11"/>
      <c r="D795" s="19"/>
      <c r="E795" s="11"/>
      <c r="F795" s="42"/>
      <c r="G795" s="11" t="s">
        <v>17</v>
      </c>
      <c r="I795" s="11" t="s">
        <v>17</v>
      </c>
      <c r="J795" s="11" t="s">
        <v>17</v>
      </c>
      <c r="K795" s="11" t="s">
        <v>17</v>
      </c>
      <c r="L795" s="11" t="s">
        <v>17</v>
      </c>
      <c r="M795" s="11" t="s">
        <v>17</v>
      </c>
      <c r="N795" s="11" t="s">
        <v>17</v>
      </c>
      <c r="O795" s="11" t="s">
        <v>17</v>
      </c>
      <c r="P795" s="10" t="str">
        <f>IF(I795="-",'Policy Clause Build'!C$2,'Configuration Area'!I795)</f>
        <v>AR</v>
      </c>
      <c r="Q795" s="10" t="str">
        <f>IF(IF(K795="-","Yes",K795)="Yes",'Policy Clause Build'!C$3,IF(J795="-",'Policy Clause Build'!C$3,IF(ISNUMBER(SEARCH('Policy Clause Build'!C$3,'Configuration Area'!J795))=TRUE,'Policy Clause Build'!C$3,'Configuration Area'!J795)))</f>
        <v>Air</v>
      </c>
      <c r="R795" s="10" t="str">
        <f>IF(IF(M795="-","Yes",M795)="Yes",'Policy Clause Build'!C$4,IF(L795="-",'Policy Clause Build'!C$4,'Configuration Area'!L795))</f>
        <v>Dry</v>
      </c>
      <c r="S795" s="10" t="str">
        <f>IF(IF(O795="-","Yes",O795)="Yes","Yes",IF(N795='Policy Clause Build'!C$5,"Yes","No"))</f>
        <v>Yes</v>
      </c>
      <c r="T795" s="11" t="s">
        <v>17</v>
      </c>
      <c r="U795" s="11" t="s">
        <v>17</v>
      </c>
      <c r="W795" s="0" t="e">
        <f t="shared" si="24" ca="1"/>
        <v>#VALUE!</v>
      </c>
      <c r="X795" s="0" t="e">
        <f t="shared" si="25" ca="1"/>
        <v>#VALUE!</v>
      </c>
    </row>
    <row r="796">
      <c r="B796" s="18"/>
      <c r="C796" s="11"/>
      <c r="D796" s="19"/>
      <c r="E796" s="11"/>
      <c r="F796" s="42"/>
      <c r="G796" s="11" t="s">
        <v>17</v>
      </c>
      <c r="I796" s="11" t="s">
        <v>17</v>
      </c>
      <c r="J796" s="11" t="s">
        <v>17</v>
      </c>
      <c r="K796" s="11" t="s">
        <v>17</v>
      </c>
      <c r="L796" s="11" t="s">
        <v>17</v>
      </c>
      <c r="M796" s="11" t="s">
        <v>17</v>
      </c>
      <c r="N796" s="11" t="s">
        <v>17</v>
      </c>
      <c r="O796" s="11" t="s">
        <v>17</v>
      </c>
      <c r="P796" s="10" t="str">
        <f>IF(I796="-",'Policy Clause Build'!C$2,'Configuration Area'!I796)</f>
        <v>AR</v>
      </c>
      <c r="Q796" s="10" t="str">
        <f>IF(IF(K796="-","Yes",K796)="Yes",'Policy Clause Build'!C$3,IF(J796="-",'Policy Clause Build'!C$3,IF(ISNUMBER(SEARCH('Policy Clause Build'!C$3,'Configuration Area'!J796))=TRUE,'Policy Clause Build'!C$3,'Configuration Area'!J796)))</f>
        <v>Air</v>
      </c>
      <c r="R796" s="10" t="str">
        <f>IF(IF(M796="-","Yes",M796)="Yes",'Policy Clause Build'!C$4,IF(L796="-",'Policy Clause Build'!C$4,'Configuration Area'!L796))</f>
        <v>Dry</v>
      </c>
      <c r="S796" s="10" t="str">
        <f>IF(IF(O796="-","Yes",O796)="Yes","Yes",IF(N796='Policy Clause Build'!C$5,"Yes","No"))</f>
        <v>Yes</v>
      </c>
      <c r="T796" s="11" t="s">
        <v>17</v>
      </c>
      <c r="U796" s="11" t="s">
        <v>17</v>
      </c>
      <c r="W796" s="0" t="e">
        <f t="shared" si="24" ca="1"/>
        <v>#VALUE!</v>
      </c>
      <c r="X796" s="0" t="e">
        <f t="shared" si="25" ca="1"/>
        <v>#VALUE!</v>
      </c>
    </row>
    <row r="797">
      <c r="B797" s="18"/>
      <c r="C797" s="11"/>
      <c r="D797" s="19"/>
      <c r="E797" s="11"/>
      <c r="F797" s="42"/>
      <c r="G797" s="11" t="s">
        <v>17</v>
      </c>
      <c r="I797" s="11" t="s">
        <v>17</v>
      </c>
      <c r="J797" s="11" t="s">
        <v>17</v>
      </c>
      <c r="K797" s="11" t="s">
        <v>17</v>
      </c>
      <c r="L797" s="11" t="s">
        <v>17</v>
      </c>
      <c r="M797" s="11" t="s">
        <v>17</v>
      </c>
      <c r="N797" s="11" t="s">
        <v>17</v>
      </c>
      <c r="O797" s="11" t="s">
        <v>17</v>
      </c>
      <c r="P797" s="10" t="str">
        <f>IF(I797="-",'Policy Clause Build'!C$2,'Configuration Area'!I797)</f>
        <v>AR</v>
      </c>
      <c r="Q797" s="10" t="str">
        <f>IF(IF(K797="-","Yes",K797)="Yes",'Policy Clause Build'!C$3,IF(J797="-",'Policy Clause Build'!C$3,IF(ISNUMBER(SEARCH('Policy Clause Build'!C$3,'Configuration Area'!J797))=TRUE,'Policy Clause Build'!C$3,'Configuration Area'!J797)))</f>
        <v>Air</v>
      </c>
      <c r="R797" s="10" t="str">
        <f>IF(IF(M797="-","Yes",M797)="Yes",'Policy Clause Build'!C$4,IF(L797="-",'Policy Clause Build'!C$4,'Configuration Area'!L797))</f>
        <v>Dry</v>
      </c>
      <c r="S797" s="10" t="str">
        <f>IF(IF(O797="-","Yes",O797)="Yes","Yes",IF(N797='Policy Clause Build'!C$5,"Yes","No"))</f>
        <v>Yes</v>
      </c>
      <c r="T797" s="11" t="s">
        <v>17</v>
      </c>
      <c r="U797" s="11" t="s">
        <v>17</v>
      </c>
      <c r="W797" s="0" t="e">
        <f t="shared" si="24" ca="1"/>
        <v>#VALUE!</v>
      </c>
      <c r="X797" s="0" t="e">
        <f t="shared" si="25" ca="1"/>
        <v>#VALUE!</v>
      </c>
    </row>
    <row r="798">
      <c r="B798" s="18"/>
      <c r="C798" s="11"/>
      <c r="D798" s="19"/>
      <c r="E798" s="11"/>
      <c r="F798" s="42"/>
      <c r="G798" s="11" t="s">
        <v>17</v>
      </c>
      <c r="I798" s="11" t="s">
        <v>17</v>
      </c>
      <c r="J798" s="11" t="s">
        <v>17</v>
      </c>
      <c r="K798" s="11" t="s">
        <v>17</v>
      </c>
      <c r="L798" s="11" t="s">
        <v>17</v>
      </c>
      <c r="M798" s="11" t="s">
        <v>17</v>
      </c>
      <c r="N798" s="11" t="s">
        <v>17</v>
      </c>
      <c r="O798" s="11" t="s">
        <v>17</v>
      </c>
      <c r="P798" s="10" t="str">
        <f>IF(I798="-",'Policy Clause Build'!C$2,'Configuration Area'!I798)</f>
        <v>AR</v>
      </c>
      <c r="Q798" s="10" t="str">
        <f>IF(IF(K798="-","Yes",K798)="Yes",'Policy Clause Build'!C$3,IF(J798="-",'Policy Clause Build'!C$3,IF(ISNUMBER(SEARCH('Policy Clause Build'!C$3,'Configuration Area'!J798))=TRUE,'Policy Clause Build'!C$3,'Configuration Area'!J798)))</f>
        <v>Air</v>
      </c>
      <c r="R798" s="10" t="str">
        <f>IF(IF(M798="-","Yes",M798)="Yes",'Policy Clause Build'!C$4,IF(L798="-",'Policy Clause Build'!C$4,'Configuration Area'!L798))</f>
        <v>Dry</v>
      </c>
      <c r="S798" s="10" t="str">
        <f>IF(IF(O798="-","Yes",O798)="Yes","Yes",IF(N798='Policy Clause Build'!C$5,"Yes","No"))</f>
        <v>Yes</v>
      </c>
      <c r="T798" s="11" t="s">
        <v>17</v>
      </c>
      <c r="U798" s="11" t="s">
        <v>17</v>
      </c>
      <c r="W798" s="0" t="e">
        <f t="shared" si="24" ca="1"/>
        <v>#VALUE!</v>
      </c>
      <c r="X798" s="0" t="e">
        <f t="shared" si="25" ca="1"/>
        <v>#VALUE!</v>
      </c>
    </row>
    <row r="799">
      <c r="B799" s="18"/>
      <c r="C799" s="11"/>
      <c r="D799" s="19"/>
      <c r="E799" s="11"/>
      <c r="F799" s="42"/>
      <c r="G799" s="11" t="s">
        <v>17</v>
      </c>
      <c r="I799" s="11" t="s">
        <v>17</v>
      </c>
      <c r="J799" s="11" t="s">
        <v>17</v>
      </c>
      <c r="K799" s="11" t="s">
        <v>17</v>
      </c>
      <c r="L799" s="11" t="s">
        <v>17</v>
      </c>
      <c r="M799" s="11" t="s">
        <v>17</v>
      </c>
      <c r="N799" s="11" t="s">
        <v>17</v>
      </c>
      <c r="O799" s="11" t="s">
        <v>17</v>
      </c>
      <c r="P799" s="10" t="str">
        <f>IF(I799="-",'Policy Clause Build'!C$2,'Configuration Area'!I799)</f>
        <v>AR</v>
      </c>
      <c r="Q799" s="10" t="str">
        <f>IF(IF(K799="-","Yes",K799)="Yes",'Policy Clause Build'!C$3,IF(J799="-",'Policy Clause Build'!C$3,IF(ISNUMBER(SEARCH('Policy Clause Build'!C$3,'Configuration Area'!J799))=TRUE,'Policy Clause Build'!C$3,'Configuration Area'!J799)))</f>
        <v>Air</v>
      </c>
      <c r="R799" s="10" t="str">
        <f>IF(IF(M799="-","Yes",M799)="Yes",'Policy Clause Build'!C$4,IF(L799="-",'Policy Clause Build'!C$4,'Configuration Area'!L799))</f>
        <v>Dry</v>
      </c>
      <c r="S799" s="10" t="str">
        <f>IF(IF(O799="-","Yes",O799)="Yes","Yes",IF(N799='Policy Clause Build'!C$5,"Yes","No"))</f>
        <v>Yes</v>
      </c>
      <c r="T799" s="11" t="s">
        <v>17</v>
      </c>
      <c r="U799" s="11" t="s">
        <v>17</v>
      </c>
      <c r="W799" s="0" t="e">
        <f t="shared" si="24" ca="1"/>
        <v>#VALUE!</v>
      </c>
      <c r="X799" s="0" t="e">
        <f t="shared" si="25" ca="1"/>
        <v>#VALUE!</v>
      </c>
    </row>
    <row r="800">
      <c r="B800" s="18"/>
      <c r="C800" s="11"/>
      <c r="D800" s="19"/>
      <c r="E800" s="11"/>
      <c r="F800" s="42"/>
      <c r="G800" s="11" t="s">
        <v>17</v>
      </c>
      <c r="I800" s="11" t="s">
        <v>17</v>
      </c>
      <c r="J800" s="11" t="s">
        <v>17</v>
      </c>
      <c r="K800" s="11" t="s">
        <v>17</v>
      </c>
      <c r="L800" s="11" t="s">
        <v>17</v>
      </c>
      <c r="M800" s="11" t="s">
        <v>17</v>
      </c>
      <c r="N800" s="11" t="s">
        <v>17</v>
      </c>
      <c r="O800" s="11" t="s">
        <v>17</v>
      </c>
      <c r="P800" s="10" t="str">
        <f>IF(I800="-",'Policy Clause Build'!C$2,'Configuration Area'!I800)</f>
        <v>AR</v>
      </c>
      <c r="Q800" s="10" t="str">
        <f>IF(IF(K800="-","Yes",K800)="Yes",'Policy Clause Build'!C$3,IF(J800="-",'Policy Clause Build'!C$3,IF(ISNUMBER(SEARCH('Policy Clause Build'!C$3,'Configuration Area'!J800))=TRUE,'Policy Clause Build'!C$3,'Configuration Area'!J800)))</f>
        <v>Air</v>
      </c>
      <c r="R800" s="10" t="str">
        <f>IF(IF(M800="-","Yes",M800)="Yes",'Policy Clause Build'!C$4,IF(L800="-",'Policy Clause Build'!C$4,'Configuration Area'!L800))</f>
        <v>Dry</v>
      </c>
      <c r="S800" s="10" t="str">
        <f>IF(IF(O800="-","Yes",O800)="Yes","Yes",IF(N800='Policy Clause Build'!C$5,"Yes","No"))</f>
        <v>Yes</v>
      </c>
      <c r="T800" s="11" t="s">
        <v>17</v>
      </c>
      <c r="U800" s="11" t="s">
        <v>17</v>
      </c>
      <c r="W800" s="0" t="e">
        <f t="shared" si="24" ca="1"/>
        <v>#VALUE!</v>
      </c>
      <c r="X800" s="0" t="e">
        <f t="shared" si="25" ca="1"/>
        <v>#VALUE!</v>
      </c>
    </row>
    <row r="801">
      <c r="B801" s="18"/>
      <c r="C801" s="11"/>
      <c r="D801" s="19"/>
      <c r="E801" s="11"/>
      <c r="F801" s="42"/>
      <c r="G801" s="11" t="s">
        <v>17</v>
      </c>
      <c r="I801" s="11" t="s">
        <v>17</v>
      </c>
      <c r="J801" s="11" t="s">
        <v>17</v>
      </c>
      <c r="K801" s="11" t="s">
        <v>17</v>
      </c>
      <c r="L801" s="11" t="s">
        <v>17</v>
      </c>
      <c r="M801" s="11" t="s">
        <v>17</v>
      </c>
      <c r="N801" s="11" t="s">
        <v>17</v>
      </c>
      <c r="O801" s="11" t="s">
        <v>17</v>
      </c>
      <c r="P801" s="10" t="str">
        <f>IF(I801="-",'Policy Clause Build'!C$2,'Configuration Area'!I801)</f>
        <v>AR</v>
      </c>
      <c r="Q801" s="10" t="str">
        <f>IF(IF(K801="-","Yes",K801)="Yes",'Policy Clause Build'!C$3,IF(J801="-",'Policy Clause Build'!C$3,IF(ISNUMBER(SEARCH('Policy Clause Build'!C$3,'Configuration Area'!J801))=TRUE,'Policy Clause Build'!C$3,'Configuration Area'!J801)))</f>
        <v>Air</v>
      </c>
      <c r="R801" s="10" t="str">
        <f>IF(IF(M801="-","Yes",M801)="Yes",'Policy Clause Build'!C$4,IF(L801="-",'Policy Clause Build'!C$4,'Configuration Area'!L801))</f>
        <v>Dry</v>
      </c>
      <c r="S801" s="10" t="str">
        <f>IF(IF(O801="-","Yes",O801)="Yes","Yes",IF(N801='Policy Clause Build'!C$5,"Yes","No"))</f>
        <v>Yes</v>
      </c>
      <c r="T801" s="11" t="s">
        <v>17</v>
      </c>
      <c r="U801" s="11" t="s">
        <v>17</v>
      </c>
      <c r="W801" s="0" t="e">
        <f t="shared" si="24" ca="1"/>
        <v>#VALUE!</v>
      </c>
      <c r="X801" s="0" t="e">
        <f t="shared" si="25" ca="1"/>
        <v>#VALUE!</v>
      </c>
    </row>
    <row r="802">
      <c r="B802" s="18"/>
      <c r="C802" s="11"/>
      <c r="D802" s="19"/>
      <c r="E802" s="11"/>
      <c r="F802" s="42"/>
      <c r="G802" s="11" t="s">
        <v>17</v>
      </c>
      <c r="I802" s="11" t="s">
        <v>17</v>
      </c>
      <c r="J802" s="11" t="s">
        <v>17</v>
      </c>
      <c r="K802" s="11" t="s">
        <v>17</v>
      </c>
      <c r="L802" s="11" t="s">
        <v>17</v>
      </c>
      <c r="M802" s="11" t="s">
        <v>17</v>
      </c>
      <c r="N802" s="11" t="s">
        <v>17</v>
      </c>
      <c r="O802" s="11" t="s">
        <v>17</v>
      </c>
      <c r="P802" s="10" t="str">
        <f>IF(I802="-",'Policy Clause Build'!C$2,'Configuration Area'!I802)</f>
        <v>AR</v>
      </c>
      <c r="Q802" s="10" t="str">
        <f>IF(IF(K802="-","Yes",K802)="Yes",'Policy Clause Build'!C$3,IF(J802="-",'Policy Clause Build'!C$3,IF(ISNUMBER(SEARCH('Policy Clause Build'!C$3,'Configuration Area'!J802))=TRUE,'Policy Clause Build'!C$3,'Configuration Area'!J802)))</f>
        <v>Air</v>
      </c>
      <c r="R802" s="10" t="str">
        <f>IF(IF(M802="-","Yes",M802)="Yes",'Policy Clause Build'!C$4,IF(L802="-",'Policy Clause Build'!C$4,'Configuration Area'!L802))</f>
        <v>Dry</v>
      </c>
      <c r="S802" s="10" t="str">
        <f>IF(IF(O802="-","Yes",O802)="Yes","Yes",IF(N802='Policy Clause Build'!C$5,"Yes","No"))</f>
        <v>Yes</v>
      </c>
      <c r="T802" s="11" t="s">
        <v>17</v>
      </c>
      <c r="U802" s="11" t="s">
        <v>17</v>
      </c>
      <c r="W802" s="0" t="e">
        <f t="shared" si="24" ca="1"/>
        <v>#VALUE!</v>
      </c>
      <c r="X802" s="0" t="e">
        <f t="shared" si="25" ca="1"/>
        <v>#VALUE!</v>
      </c>
    </row>
    <row r="803">
      <c r="B803" s="18"/>
      <c r="C803" s="11"/>
      <c r="D803" s="19"/>
      <c r="E803" s="11"/>
      <c r="F803" s="42"/>
      <c r="G803" s="11" t="s">
        <v>17</v>
      </c>
      <c r="I803" s="11" t="s">
        <v>17</v>
      </c>
      <c r="J803" s="11" t="s">
        <v>17</v>
      </c>
      <c r="K803" s="11" t="s">
        <v>17</v>
      </c>
      <c r="L803" s="11" t="s">
        <v>17</v>
      </c>
      <c r="M803" s="11" t="s">
        <v>17</v>
      </c>
      <c r="N803" s="11" t="s">
        <v>17</v>
      </c>
      <c r="O803" s="11" t="s">
        <v>17</v>
      </c>
      <c r="P803" s="10" t="str">
        <f>IF(I803="-",'Policy Clause Build'!C$2,'Configuration Area'!I803)</f>
        <v>AR</v>
      </c>
      <c r="Q803" s="10" t="str">
        <f>IF(IF(K803="-","Yes",K803)="Yes",'Policy Clause Build'!C$3,IF(J803="-",'Policy Clause Build'!C$3,IF(ISNUMBER(SEARCH('Policy Clause Build'!C$3,'Configuration Area'!J803))=TRUE,'Policy Clause Build'!C$3,'Configuration Area'!J803)))</f>
        <v>Air</v>
      </c>
      <c r="R803" s="10" t="str">
        <f>IF(IF(M803="-","Yes",M803)="Yes",'Policy Clause Build'!C$4,IF(L803="-",'Policy Clause Build'!C$4,'Configuration Area'!L803))</f>
        <v>Dry</v>
      </c>
      <c r="S803" s="10" t="str">
        <f>IF(IF(O803="-","Yes",O803)="Yes","Yes",IF(N803='Policy Clause Build'!C$5,"Yes","No"))</f>
        <v>Yes</v>
      </c>
      <c r="T803" s="11" t="s">
        <v>17</v>
      </c>
      <c r="U803" s="11" t="s">
        <v>17</v>
      </c>
      <c r="W803" s="0" t="e">
        <f t="shared" si="24" ca="1"/>
        <v>#VALUE!</v>
      </c>
      <c r="X803" s="0" t="e">
        <f t="shared" si="25" ca="1"/>
        <v>#VALUE!</v>
      </c>
    </row>
    <row r="804">
      <c r="B804" s="18"/>
      <c r="C804" s="11"/>
      <c r="D804" s="19"/>
      <c r="E804" s="11"/>
      <c r="F804" s="42"/>
      <c r="G804" s="11" t="s">
        <v>17</v>
      </c>
      <c r="I804" s="11" t="s">
        <v>17</v>
      </c>
      <c r="J804" s="11" t="s">
        <v>17</v>
      </c>
      <c r="K804" s="11" t="s">
        <v>17</v>
      </c>
      <c r="L804" s="11" t="s">
        <v>17</v>
      </c>
      <c r="M804" s="11" t="s">
        <v>17</v>
      </c>
      <c r="N804" s="11" t="s">
        <v>17</v>
      </c>
      <c r="O804" s="11" t="s">
        <v>17</v>
      </c>
      <c r="P804" s="10" t="str">
        <f>IF(I804="-",'Policy Clause Build'!C$2,'Configuration Area'!I804)</f>
        <v>AR</v>
      </c>
      <c r="Q804" s="10" t="str">
        <f>IF(IF(K804="-","Yes",K804)="Yes",'Policy Clause Build'!C$3,IF(J804="-",'Policy Clause Build'!C$3,IF(ISNUMBER(SEARCH('Policy Clause Build'!C$3,'Configuration Area'!J804))=TRUE,'Policy Clause Build'!C$3,'Configuration Area'!J804)))</f>
        <v>Air</v>
      </c>
      <c r="R804" s="10" t="str">
        <f>IF(IF(M804="-","Yes",M804)="Yes",'Policy Clause Build'!C$4,IF(L804="-",'Policy Clause Build'!C$4,'Configuration Area'!L804))</f>
        <v>Dry</v>
      </c>
      <c r="S804" s="10" t="str">
        <f>IF(IF(O804="-","Yes",O804)="Yes","Yes",IF(N804='Policy Clause Build'!C$5,"Yes","No"))</f>
        <v>Yes</v>
      </c>
      <c r="T804" s="11" t="s">
        <v>17</v>
      </c>
      <c r="U804" s="11" t="s">
        <v>17</v>
      </c>
      <c r="W804" s="0" t="e">
        <f t="shared" si="24" ca="1"/>
        <v>#VALUE!</v>
      </c>
      <c r="X804" s="0" t="e">
        <f t="shared" si="25" ca="1"/>
        <v>#VALUE!</v>
      </c>
    </row>
    <row r="805">
      <c r="B805" s="18"/>
      <c r="C805" s="11"/>
      <c r="D805" s="19"/>
      <c r="E805" s="11"/>
      <c r="F805" s="42"/>
      <c r="G805" s="11" t="s">
        <v>17</v>
      </c>
      <c r="I805" s="11" t="s">
        <v>17</v>
      </c>
      <c r="J805" s="11" t="s">
        <v>17</v>
      </c>
      <c r="K805" s="11" t="s">
        <v>17</v>
      </c>
      <c r="L805" s="11" t="s">
        <v>17</v>
      </c>
      <c r="M805" s="11" t="s">
        <v>17</v>
      </c>
      <c r="N805" s="11" t="s">
        <v>17</v>
      </c>
      <c r="O805" s="11" t="s">
        <v>17</v>
      </c>
      <c r="P805" s="10" t="str">
        <f>IF(I805="-",'Policy Clause Build'!C$2,'Configuration Area'!I805)</f>
        <v>AR</v>
      </c>
      <c r="Q805" s="10" t="str">
        <f>IF(IF(K805="-","Yes",K805)="Yes",'Policy Clause Build'!C$3,IF(J805="-",'Policy Clause Build'!C$3,IF(ISNUMBER(SEARCH('Policy Clause Build'!C$3,'Configuration Area'!J805))=TRUE,'Policy Clause Build'!C$3,'Configuration Area'!J805)))</f>
        <v>Air</v>
      </c>
      <c r="R805" s="10" t="str">
        <f>IF(IF(M805="-","Yes",M805)="Yes",'Policy Clause Build'!C$4,IF(L805="-",'Policy Clause Build'!C$4,'Configuration Area'!L805))</f>
        <v>Dry</v>
      </c>
      <c r="S805" s="10" t="str">
        <f>IF(IF(O805="-","Yes",O805)="Yes","Yes",IF(N805='Policy Clause Build'!C$5,"Yes","No"))</f>
        <v>Yes</v>
      </c>
      <c r="T805" s="11" t="s">
        <v>17</v>
      </c>
      <c r="U805" s="11" t="s">
        <v>17</v>
      </c>
      <c r="W805" s="0" t="e">
        <f t="shared" si="24" ca="1"/>
        <v>#VALUE!</v>
      </c>
      <c r="X805" s="0" t="e">
        <f t="shared" si="25" ca="1"/>
        <v>#VALUE!</v>
      </c>
    </row>
    <row r="806">
      <c r="B806" s="18"/>
      <c r="C806" s="11"/>
      <c r="D806" s="19"/>
      <c r="E806" s="11"/>
      <c r="F806" s="42"/>
      <c r="G806" s="11" t="s">
        <v>17</v>
      </c>
      <c r="I806" s="11" t="s">
        <v>17</v>
      </c>
      <c r="J806" s="11" t="s">
        <v>17</v>
      </c>
      <c r="K806" s="11" t="s">
        <v>17</v>
      </c>
      <c r="L806" s="11" t="s">
        <v>17</v>
      </c>
      <c r="M806" s="11" t="s">
        <v>17</v>
      </c>
      <c r="N806" s="11" t="s">
        <v>17</v>
      </c>
      <c r="O806" s="11" t="s">
        <v>17</v>
      </c>
      <c r="P806" s="10" t="str">
        <f>IF(I806="-",'Policy Clause Build'!C$2,'Configuration Area'!I806)</f>
        <v>AR</v>
      </c>
      <c r="Q806" s="10" t="str">
        <f>IF(IF(K806="-","Yes",K806)="Yes",'Policy Clause Build'!C$3,IF(J806="-",'Policy Clause Build'!C$3,IF(ISNUMBER(SEARCH('Policy Clause Build'!C$3,'Configuration Area'!J806))=TRUE,'Policy Clause Build'!C$3,'Configuration Area'!J806)))</f>
        <v>Air</v>
      </c>
      <c r="R806" s="10" t="str">
        <f>IF(IF(M806="-","Yes",M806)="Yes",'Policy Clause Build'!C$4,IF(L806="-",'Policy Clause Build'!C$4,'Configuration Area'!L806))</f>
        <v>Dry</v>
      </c>
      <c r="S806" s="10" t="str">
        <f>IF(IF(O806="-","Yes",O806)="Yes","Yes",IF(N806='Policy Clause Build'!C$5,"Yes","No"))</f>
        <v>Yes</v>
      </c>
      <c r="T806" s="11" t="s">
        <v>17</v>
      </c>
      <c r="U806" s="11" t="s">
        <v>17</v>
      </c>
      <c r="W806" s="0" t="e">
        <f t="shared" si="24" ca="1"/>
        <v>#VALUE!</v>
      </c>
      <c r="X806" s="0" t="e">
        <f t="shared" si="25" ca="1"/>
        <v>#VALUE!</v>
      </c>
    </row>
    <row r="807">
      <c r="B807" s="18"/>
      <c r="C807" s="11"/>
      <c r="D807" s="19"/>
      <c r="E807" s="11"/>
      <c r="F807" s="42"/>
      <c r="G807" s="11" t="s">
        <v>17</v>
      </c>
      <c r="I807" s="11" t="s">
        <v>17</v>
      </c>
      <c r="J807" s="11" t="s">
        <v>17</v>
      </c>
      <c r="K807" s="11" t="s">
        <v>17</v>
      </c>
      <c r="L807" s="11" t="s">
        <v>17</v>
      </c>
      <c r="M807" s="11" t="s">
        <v>17</v>
      </c>
      <c r="N807" s="11" t="s">
        <v>17</v>
      </c>
      <c r="O807" s="11" t="s">
        <v>17</v>
      </c>
      <c r="P807" s="10" t="str">
        <f>IF(I807="-",'Policy Clause Build'!C$2,'Configuration Area'!I807)</f>
        <v>AR</v>
      </c>
      <c r="Q807" s="10" t="str">
        <f>IF(IF(K807="-","Yes",K807)="Yes",'Policy Clause Build'!C$3,IF(J807="-",'Policy Clause Build'!C$3,IF(ISNUMBER(SEARCH('Policy Clause Build'!C$3,'Configuration Area'!J807))=TRUE,'Policy Clause Build'!C$3,'Configuration Area'!J807)))</f>
        <v>Air</v>
      </c>
      <c r="R807" s="10" t="str">
        <f>IF(IF(M807="-","Yes",M807)="Yes",'Policy Clause Build'!C$4,IF(L807="-",'Policy Clause Build'!C$4,'Configuration Area'!L807))</f>
        <v>Dry</v>
      </c>
      <c r="S807" s="10" t="str">
        <f>IF(IF(O807="-","Yes",O807)="Yes","Yes",IF(N807='Policy Clause Build'!C$5,"Yes","No"))</f>
        <v>Yes</v>
      </c>
      <c r="T807" s="11" t="s">
        <v>17</v>
      </c>
      <c r="U807" s="11" t="s">
        <v>17</v>
      </c>
      <c r="W807" s="0" t="e">
        <f t="shared" si="24" ca="1"/>
        <v>#VALUE!</v>
      </c>
      <c r="X807" s="0" t="e">
        <f t="shared" si="25" ca="1"/>
        <v>#VALUE!</v>
      </c>
    </row>
    <row r="808">
      <c r="B808" s="18"/>
      <c r="C808" s="11"/>
      <c r="D808" s="19"/>
      <c r="E808" s="11"/>
      <c r="F808" s="42"/>
      <c r="G808" s="11" t="s">
        <v>17</v>
      </c>
      <c r="I808" s="11" t="s">
        <v>17</v>
      </c>
      <c r="J808" s="11" t="s">
        <v>17</v>
      </c>
      <c r="K808" s="11" t="s">
        <v>17</v>
      </c>
      <c r="L808" s="11" t="s">
        <v>17</v>
      </c>
      <c r="M808" s="11" t="s">
        <v>17</v>
      </c>
      <c r="N808" s="11" t="s">
        <v>17</v>
      </c>
      <c r="O808" s="11" t="s">
        <v>17</v>
      </c>
      <c r="P808" s="10" t="str">
        <f>IF(I808="-",'Policy Clause Build'!C$2,'Configuration Area'!I808)</f>
        <v>AR</v>
      </c>
      <c r="Q808" s="10" t="str">
        <f>IF(IF(K808="-","Yes",K808)="Yes",'Policy Clause Build'!C$3,IF(J808="-",'Policy Clause Build'!C$3,IF(ISNUMBER(SEARCH('Policy Clause Build'!C$3,'Configuration Area'!J808))=TRUE,'Policy Clause Build'!C$3,'Configuration Area'!J808)))</f>
        <v>Air</v>
      </c>
      <c r="R808" s="10" t="str">
        <f>IF(IF(M808="-","Yes",M808)="Yes",'Policy Clause Build'!C$4,IF(L808="-",'Policy Clause Build'!C$4,'Configuration Area'!L808))</f>
        <v>Dry</v>
      </c>
      <c r="S808" s="10" t="str">
        <f>IF(IF(O808="-","Yes",O808)="Yes","Yes",IF(N808='Policy Clause Build'!C$5,"Yes","No"))</f>
        <v>Yes</v>
      </c>
      <c r="T808" s="11" t="s">
        <v>17</v>
      </c>
      <c r="U808" s="11" t="s">
        <v>17</v>
      </c>
      <c r="W808" s="0" t="e">
        <f t="shared" si="24" ca="1"/>
        <v>#VALUE!</v>
      </c>
      <c r="X808" s="0" t="e">
        <f t="shared" si="25" ca="1"/>
        <v>#VALUE!</v>
      </c>
    </row>
    <row r="809">
      <c r="B809" s="18"/>
      <c r="C809" s="11"/>
      <c r="D809" s="19"/>
      <c r="E809" s="11"/>
      <c r="F809" s="42"/>
      <c r="G809" s="11" t="s">
        <v>17</v>
      </c>
      <c r="I809" s="11" t="s">
        <v>17</v>
      </c>
      <c r="J809" s="11" t="s">
        <v>17</v>
      </c>
      <c r="K809" s="11" t="s">
        <v>17</v>
      </c>
      <c r="L809" s="11" t="s">
        <v>17</v>
      </c>
      <c r="M809" s="11" t="s">
        <v>17</v>
      </c>
      <c r="N809" s="11" t="s">
        <v>17</v>
      </c>
      <c r="O809" s="11" t="s">
        <v>17</v>
      </c>
      <c r="P809" s="10" t="str">
        <f>IF(I809="-",'Policy Clause Build'!C$2,'Configuration Area'!I809)</f>
        <v>AR</v>
      </c>
      <c r="Q809" s="10" t="str">
        <f>IF(IF(K809="-","Yes",K809)="Yes",'Policy Clause Build'!C$3,IF(J809="-",'Policy Clause Build'!C$3,IF(ISNUMBER(SEARCH('Policy Clause Build'!C$3,'Configuration Area'!J809))=TRUE,'Policy Clause Build'!C$3,'Configuration Area'!J809)))</f>
        <v>Air</v>
      </c>
      <c r="R809" s="10" t="str">
        <f>IF(IF(M809="-","Yes",M809)="Yes",'Policy Clause Build'!C$4,IF(L809="-",'Policy Clause Build'!C$4,'Configuration Area'!L809))</f>
        <v>Dry</v>
      </c>
      <c r="S809" s="10" t="str">
        <f>IF(IF(O809="-","Yes",O809)="Yes","Yes",IF(N809='Policy Clause Build'!C$5,"Yes","No"))</f>
        <v>Yes</v>
      </c>
      <c r="T809" s="11" t="s">
        <v>17</v>
      </c>
      <c r="U809" s="11" t="s">
        <v>17</v>
      </c>
      <c r="W809" s="0" t="e">
        <f t="shared" si="24" ca="1"/>
        <v>#VALUE!</v>
      </c>
      <c r="X809" s="0" t="e">
        <f t="shared" si="25" ca="1"/>
        <v>#VALUE!</v>
      </c>
    </row>
    <row r="810">
      <c r="B810" s="18"/>
      <c r="C810" s="11"/>
      <c r="D810" s="19"/>
      <c r="E810" s="11"/>
      <c r="F810" s="42"/>
      <c r="G810" s="11" t="s">
        <v>17</v>
      </c>
      <c r="I810" s="11" t="s">
        <v>17</v>
      </c>
      <c r="J810" s="11" t="s">
        <v>17</v>
      </c>
      <c r="K810" s="11" t="s">
        <v>17</v>
      </c>
      <c r="L810" s="11" t="s">
        <v>17</v>
      </c>
      <c r="M810" s="11" t="s">
        <v>17</v>
      </c>
      <c r="N810" s="11" t="s">
        <v>17</v>
      </c>
      <c r="O810" s="11" t="s">
        <v>17</v>
      </c>
      <c r="P810" s="10" t="str">
        <f>IF(I810="-",'Policy Clause Build'!C$2,'Configuration Area'!I810)</f>
        <v>AR</v>
      </c>
      <c r="Q810" s="10" t="str">
        <f>IF(IF(K810="-","Yes",K810)="Yes",'Policy Clause Build'!C$3,IF(J810="-",'Policy Clause Build'!C$3,IF(ISNUMBER(SEARCH('Policy Clause Build'!C$3,'Configuration Area'!J810))=TRUE,'Policy Clause Build'!C$3,'Configuration Area'!J810)))</f>
        <v>Air</v>
      </c>
      <c r="R810" s="10" t="str">
        <f>IF(IF(M810="-","Yes",M810)="Yes",'Policy Clause Build'!C$4,IF(L810="-",'Policy Clause Build'!C$4,'Configuration Area'!L810))</f>
        <v>Dry</v>
      </c>
      <c r="S810" s="10" t="str">
        <f>IF(IF(O810="-","Yes",O810)="Yes","Yes",IF(N810='Policy Clause Build'!C$5,"Yes","No"))</f>
        <v>Yes</v>
      </c>
      <c r="T810" s="11" t="s">
        <v>17</v>
      </c>
      <c r="U810" s="11" t="s">
        <v>17</v>
      </c>
      <c r="W810" s="0" t="e">
        <f t="shared" si="24" ca="1"/>
        <v>#VALUE!</v>
      </c>
      <c r="X810" s="0" t="e">
        <f t="shared" si="25" ca="1"/>
        <v>#VALUE!</v>
      </c>
    </row>
    <row r="811">
      <c r="B811" s="18"/>
      <c r="C811" s="11"/>
      <c r="D811" s="19"/>
      <c r="E811" s="11"/>
      <c r="F811" s="42"/>
      <c r="G811" s="11" t="s">
        <v>17</v>
      </c>
      <c r="I811" s="11" t="s">
        <v>17</v>
      </c>
      <c r="J811" s="11" t="s">
        <v>17</v>
      </c>
      <c r="K811" s="11" t="s">
        <v>17</v>
      </c>
      <c r="L811" s="11" t="s">
        <v>17</v>
      </c>
      <c r="M811" s="11" t="s">
        <v>17</v>
      </c>
      <c r="N811" s="11" t="s">
        <v>17</v>
      </c>
      <c r="O811" s="11" t="s">
        <v>17</v>
      </c>
      <c r="P811" s="10" t="str">
        <f>IF(I811="-",'Policy Clause Build'!C$2,'Configuration Area'!I811)</f>
        <v>AR</v>
      </c>
      <c r="Q811" s="10" t="str">
        <f>IF(IF(K811="-","Yes",K811)="Yes",'Policy Clause Build'!C$3,IF(J811="-",'Policy Clause Build'!C$3,IF(ISNUMBER(SEARCH('Policy Clause Build'!C$3,'Configuration Area'!J811))=TRUE,'Policy Clause Build'!C$3,'Configuration Area'!J811)))</f>
        <v>Air</v>
      </c>
      <c r="R811" s="10" t="str">
        <f>IF(IF(M811="-","Yes",M811)="Yes",'Policy Clause Build'!C$4,IF(L811="-",'Policy Clause Build'!C$4,'Configuration Area'!L811))</f>
        <v>Dry</v>
      </c>
      <c r="S811" s="10" t="str">
        <f>IF(IF(O811="-","Yes",O811)="Yes","Yes",IF(N811='Policy Clause Build'!C$5,"Yes","No"))</f>
        <v>Yes</v>
      </c>
      <c r="T811" s="11" t="s">
        <v>17</v>
      </c>
      <c r="U811" s="11" t="s">
        <v>17</v>
      </c>
      <c r="W811" s="0" t="e">
        <f t="shared" si="24" ca="1"/>
        <v>#VALUE!</v>
      </c>
      <c r="X811" s="0" t="e">
        <f t="shared" si="25" ca="1"/>
        <v>#VALUE!</v>
      </c>
    </row>
    <row r="812">
      <c r="B812" s="18"/>
      <c r="C812" s="11"/>
      <c r="D812" s="19"/>
      <c r="E812" s="11"/>
      <c r="F812" s="42"/>
      <c r="G812" s="11" t="s">
        <v>17</v>
      </c>
      <c r="I812" s="11" t="s">
        <v>17</v>
      </c>
      <c r="J812" s="11" t="s">
        <v>17</v>
      </c>
      <c r="K812" s="11" t="s">
        <v>17</v>
      </c>
      <c r="L812" s="11" t="s">
        <v>17</v>
      </c>
      <c r="M812" s="11" t="s">
        <v>17</v>
      </c>
      <c r="N812" s="11" t="s">
        <v>17</v>
      </c>
      <c r="O812" s="11" t="s">
        <v>17</v>
      </c>
      <c r="P812" s="10" t="str">
        <f>IF(I812="-",'Policy Clause Build'!C$2,'Configuration Area'!I812)</f>
        <v>AR</v>
      </c>
      <c r="Q812" s="10" t="str">
        <f>IF(IF(K812="-","Yes",K812)="Yes",'Policy Clause Build'!C$3,IF(J812="-",'Policy Clause Build'!C$3,IF(ISNUMBER(SEARCH('Policy Clause Build'!C$3,'Configuration Area'!J812))=TRUE,'Policy Clause Build'!C$3,'Configuration Area'!J812)))</f>
        <v>Air</v>
      </c>
      <c r="R812" s="10" t="str">
        <f>IF(IF(M812="-","Yes",M812)="Yes",'Policy Clause Build'!C$4,IF(L812="-",'Policy Clause Build'!C$4,'Configuration Area'!L812))</f>
        <v>Dry</v>
      </c>
      <c r="S812" s="10" t="str">
        <f>IF(IF(O812="-","Yes",O812)="Yes","Yes",IF(N812='Policy Clause Build'!C$5,"Yes","No"))</f>
        <v>Yes</v>
      </c>
      <c r="T812" s="11" t="s">
        <v>17</v>
      </c>
      <c r="U812" s="11" t="s">
        <v>17</v>
      </c>
      <c r="W812" s="0" t="e">
        <f t="shared" si="24" ca="1"/>
        <v>#VALUE!</v>
      </c>
      <c r="X812" s="0" t="e">
        <f t="shared" si="25" ca="1"/>
        <v>#VALUE!</v>
      </c>
    </row>
    <row r="813">
      <c r="B813" s="18"/>
      <c r="C813" s="11"/>
      <c r="D813" s="19"/>
      <c r="E813" s="11"/>
      <c r="F813" s="42"/>
      <c r="G813" s="11" t="s">
        <v>17</v>
      </c>
      <c r="I813" s="11" t="s">
        <v>17</v>
      </c>
      <c r="J813" s="11" t="s">
        <v>17</v>
      </c>
      <c r="K813" s="11" t="s">
        <v>17</v>
      </c>
      <c r="L813" s="11" t="s">
        <v>17</v>
      </c>
      <c r="M813" s="11" t="s">
        <v>17</v>
      </c>
      <c r="N813" s="11" t="s">
        <v>17</v>
      </c>
      <c r="O813" s="11" t="s">
        <v>17</v>
      </c>
      <c r="P813" s="10" t="str">
        <f>IF(I813="-",'Policy Clause Build'!C$2,'Configuration Area'!I813)</f>
        <v>AR</v>
      </c>
      <c r="Q813" s="10" t="str">
        <f>IF(IF(K813="-","Yes",K813)="Yes",'Policy Clause Build'!C$3,IF(J813="-",'Policy Clause Build'!C$3,IF(ISNUMBER(SEARCH('Policy Clause Build'!C$3,'Configuration Area'!J813))=TRUE,'Policy Clause Build'!C$3,'Configuration Area'!J813)))</f>
        <v>Air</v>
      </c>
      <c r="R813" s="10" t="str">
        <f>IF(IF(M813="-","Yes",M813)="Yes",'Policy Clause Build'!C$4,IF(L813="-",'Policy Clause Build'!C$4,'Configuration Area'!L813))</f>
        <v>Dry</v>
      </c>
      <c r="S813" s="10" t="str">
        <f>IF(IF(O813="-","Yes",O813)="Yes","Yes",IF(N813='Policy Clause Build'!C$5,"Yes","No"))</f>
        <v>Yes</v>
      </c>
      <c r="T813" s="11" t="s">
        <v>17</v>
      </c>
      <c r="U813" s="11" t="s">
        <v>17</v>
      </c>
      <c r="W813" s="0" t="e">
        <f t="shared" si="24" ca="1"/>
        <v>#VALUE!</v>
      </c>
      <c r="X813" s="0" t="e">
        <f t="shared" si="25" ca="1"/>
        <v>#VALUE!</v>
      </c>
    </row>
    <row r="814">
      <c r="B814" s="18"/>
      <c r="C814" s="11"/>
      <c r="D814" s="19"/>
      <c r="E814" s="11"/>
      <c r="F814" s="42"/>
      <c r="G814" s="11" t="s">
        <v>17</v>
      </c>
      <c r="I814" s="11" t="s">
        <v>17</v>
      </c>
      <c r="J814" s="11" t="s">
        <v>17</v>
      </c>
      <c r="K814" s="11" t="s">
        <v>17</v>
      </c>
      <c r="L814" s="11" t="s">
        <v>17</v>
      </c>
      <c r="M814" s="11" t="s">
        <v>17</v>
      </c>
      <c r="N814" s="11" t="s">
        <v>17</v>
      </c>
      <c r="O814" s="11" t="s">
        <v>17</v>
      </c>
      <c r="P814" s="10" t="str">
        <f>IF(I814="-",'Policy Clause Build'!C$2,'Configuration Area'!I814)</f>
        <v>AR</v>
      </c>
      <c r="Q814" s="10" t="str">
        <f>IF(IF(K814="-","Yes",K814)="Yes",'Policy Clause Build'!C$3,IF(J814="-",'Policy Clause Build'!C$3,IF(ISNUMBER(SEARCH('Policy Clause Build'!C$3,'Configuration Area'!J814))=TRUE,'Policy Clause Build'!C$3,'Configuration Area'!J814)))</f>
        <v>Air</v>
      </c>
      <c r="R814" s="10" t="str">
        <f>IF(IF(M814="-","Yes",M814)="Yes",'Policy Clause Build'!C$4,IF(L814="-",'Policy Clause Build'!C$4,'Configuration Area'!L814))</f>
        <v>Dry</v>
      </c>
      <c r="S814" s="10" t="str">
        <f>IF(IF(O814="-","Yes",O814)="Yes","Yes",IF(N814='Policy Clause Build'!C$5,"Yes","No"))</f>
        <v>Yes</v>
      </c>
      <c r="T814" s="11" t="s">
        <v>17</v>
      </c>
      <c r="U814" s="11" t="s">
        <v>17</v>
      </c>
      <c r="W814" s="0" t="e">
        <f t="shared" si="24" ca="1"/>
        <v>#VALUE!</v>
      </c>
      <c r="X814" s="0" t="e">
        <f t="shared" si="25" ca="1"/>
        <v>#VALUE!</v>
      </c>
    </row>
    <row r="815">
      <c r="B815" s="18"/>
      <c r="C815" s="11"/>
      <c r="D815" s="19"/>
      <c r="E815" s="11"/>
      <c r="F815" s="42"/>
      <c r="G815" s="11" t="s">
        <v>17</v>
      </c>
      <c r="I815" s="11" t="s">
        <v>17</v>
      </c>
      <c r="J815" s="11" t="s">
        <v>17</v>
      </c>
      <c r="K815" s="11" t="s">
        <v>17</v>
      </c>
      <c r="L815" s="11" t="s">
        <v>17</v>
      </c>
      <c r="M815" s="11" t="s">
        <v>17</v>
      </c>
      <c r="N815" s="11" t="s">
        <v>17</v>
      </c>
      <c r="O815" s="11" t="s">
        <v>17</v>
      </c>
      <c r="P815" s="10" t="str">
        <f>IF(I815="-",'Policy Clause Build'!C$2,'Configuration Area'!I815)</f>
        <v>AR</v>
      </c>
      <c r="Q815" s="10" t="str">
        <f>IF(IF(K815="-","Yes",K815)="Yes",'Policy Clause Build'!C$3,IF(J815="-",'Policy Clause Build'!C$3,IF(ISNUMBER(SEARCH('Policy Clause Build'!C$3,'Configuration Area'!J815))=TRUE,'Policy Clause Build'!C$3,'Configuration Area'!J815)))</f>
        <v>Air</v>
      </c>
      <c r="R815" s="10" t="str">
        <f>IF(IF(M815="-","Yes",M815)="Yes",'Policy Clause Build'!C$4,IF(L815="-",'Policy Clause Build'!C$4,'Configuration Area'!L815))</f>
        <v>Dry</v>
      </c>
      <c r="S815" s="10" t="str">
        <f>IF(IF(O815="-","Yes",O815)="Yes","Yes",IF(N815='Policy Clause Build'!C$5,"Yes","No"))</f>
        <v>Yes</v>
      </c>
      <c r="T815" s="11" t="s">
        <v>17</v>
      </c>
      <c r="U815" s="11" t="s">
        <v>17</v>
      </c>
      <c r="W815" s="0" t="e">
        <f t="shared" si="24" ca="1"/>
        <v>#VALUE!</v>
      </c>
      <c r="X815" s="0" t="e">
        <f t="shared" si="25" ca="1"/>
        <v>#VALUE!</v>
      </c>
    </row>
    <row r="816">
      <c r="B816" s="18"/>
      <c r="C816" s="11"/>
      <c r="D816" s="19"/>
      <c r="E816" s="11"/>
      <c r="F816" s="42"/>
      <c r="G816" s="11" t="s">
        <v>17</v>
      </c>
      <c r="I816" s="11" t="s">
        <v>17</v>
      </c>
      <c r="J816" s="11" t="s">
        <v>17</v>
      </c>
      <c r="K816" s="11" t="s">
        <v>17</v>
      </c>
      <c r="L816" s="11" t="s">
        <v>17</v>
      </c>
      <c r="M816" s="11" t="s">
        <v>17</v>
      </c>
      <c r="N816" s="11" t="s">
        <v>17</v>
      </c>
      <c r="O816" s="11" t="s">
        <v>17</v>
      </c>
      <c r="P816" s="10" t="str">
        <f>IF(I816="-",'Policy Clause Build'!C$2,'Configuration Area'!I816)</f>
        <v>AR</v>
      </c>
      <c r="Q816" s="10" t="str">
        <f>IF(IF(K816="-","Yes",K816)="Yes",'Policy Clause Build'!C$3,IF(J816="-",'Policy Clause Build'!C$3,IF(ISNUMBER(SEARCH('Policy Clause Build'!C$3,'Configuration Area'!J816))=TRUE,'Policy Clause Build'!C$3,'Configuration Area'!J816)))</f>
        <v>Air</v>
      </c>
      <c r="R816" s="10" t="str">
        <f>IF(IF(M816="-","Yes",M816)="Yes",'Policy Clause Build'!C$4,IF(L816="-",'Policy Clause Build'!C$4,'Configuration Area'!L816))</f>
        <v>Dry</v>
      </c>
      <c r="S816" s="10" t="str">
        <f>IF(IF(O816="-","Yes",O816)="Yes","Yes",IF(N816='Policy Clause Build'!C$5,"Yes","No"))</f>
        <v>Yes</v>
      </c>
      <c r="T816" s="11" t="s">
        <v>17</v>
      </c>
      <c r="U816" s="11" t="s">
        <v>17</v>
      </c>
      <c r="W816" s="0" t="e">
        <f t="shared" si="24" ca="1"/>
        <v>#VALUE!</v>
      </c>
      <c r="X816" s="0" t="e">
        <f t="shared" si="25" ca="1"/>
        <v>#VALUE!</v>
      </c>
    </row>
    <row r="817">
      <c r="B817" s="18"/>
      <c r="C817" s="11"/>
      <c r="D817" s="19"/>
      <c r="E817" s="11"/>
      <c r="F817" s="42"/>
      <c r="G817" s="11" t="s">
        <v>17</v>
      </c>
      <c r="I817" s="11" t="s">
        <v>17</v>
      </c>
      <c r="J817" s="11" t="s">
        <v>17</v>
      </c>
      <c r="K817" s="11" t="s">
        <v>17</v>
      </c>
      <c r="L817" s="11" t="s">
        <v>17</v>
      </c>
      <c r="M817" s="11" t="s">
        <v>17</v>
      </c>
      <c r="N817" s="11" t="s">
        <v>17</v>
      </c>
      <c r="O817" s="11" t="s">
        <v>17</v>
      </c>
      <c r="P817" s="10" t="str">
        <f>IF(I817="-",'Policy Clause Build'!C$2,'Configuration Area'!I817)</f>
        <v>AR</v>
      </c>
      <c r="Q817" s="10" t="str">
        <f>IF(IF(K817="-","Yes",K817)="Yes",'Policy Clause Build'!C$3,IF(J817="-",'Policy Clause Build'!C$3,IF(ISNUMBER(SEARCH('Policy Clause Build'!C$3,'Configuration Area'!J817))=TRUE,'Policy Clause Build'!C$3,'Configuration Area'!J817)))</f>
        <v>Air</v>
      </c>
      <c r="R817" s="10" t="str">
        <f>IF(IF(M817="-","Yes",M817)="Yes",'Policy Clause Build'!C$4,IF(L817="-",'Policy Clause Build'!C$4,'Configuration Area'!L817))</f>
        <v>Dry</v>
      </c>
      <c r="S817" s="10" t="str">
        <f>IF(IF(O817="-","Yes",O817)="Yes","Yes",IF(N817='Policy Clause Build'!C$5,"Yes","No"))</f>
        <v>Yes</v>
      </c>
      <c r="T817" s="11" t="s">
        <v>17</v>
      </c>
      <c r="U817" s="11" t="s">
        <v>17</v>
      </c>
      <c r="W817" s="0" t="e">
        <f t="shared" si="24" ca="1"/>
        <v>#VALUE!</v>
      </c>
      <c r="X817" s="0" t="e">
        <f t="shared" si="25" ca="1"/>
        <v>#VALUE!</v>
      </c>
    </row>
    <row r="818">
      <c r="B818" s="18"/>
      <c r="C818" s="11"/>
      <c r="D818" s="19"/>
      <c r="E818" s="11"/>
      <c r="F818" s="42"/>
      <c r="G818" s="11" t="s">
        <v>17</v>
      </c>
      <c r="I818" s="11" t="s">
        <v>17</v>
      </c>
      <c r="J818" s="11" t="s">
        <v>17</v>
      </c>
      <c r="K818" s="11" t="s">
        <v>17</v>
      </c>
      <c r="L818" s="11" t="s">
        <v>17</v>
      </c>
      <c r="M818" s="11" t="s">
        <v>17</v>
      </c>
      <c r="N818" s="11" t="s">
        <v>17</v>
      </c>
      <c r="O818" s="11" t="s">
        <v>17</v>
      </c>
      <c r="P818" s="10" t="str">
        <f>IF(I818="-",'Policy Clause Build'!C$2,'Configuration Area'!I818)</f>
        <v>AR</v>
      </c>
      <c r="Q818" s="10" t="str">
        <f>IF(IF(K818="-","Yes",K818)="Yes",'Policy Clause Build'!C$3,IF(J818="-",'Policy Clause Build'!C$3,IF(ISNUMBER(SEARCH('Policy Clause Build'!C$3,'Configuration Area'!J818))=TRUE,'Policy Clause Build'!C$3,'Configuration Area'!J818)))</f>
        <v>Air</v>
      </c>
      <c r="R818" s="10" t="str">
        <f>IF(IF(M818="-","Yes",M818)="Yes",'Policy Clause Build'!C$4,IF(L818="-",'Policy Clause Build'!C$4,'Configuration Area'!L818))</f>
        <v>Dry</v>
      </c>
      <c r="S818" s="10" t="str">
        <f>IF(IF(O818="-","Yes",O818)="Yes","Yes",IF(N818='Policy Clause Build'!C$5,"Yes","No"))</f>
        <v>Yes</v>
      </c>
      <c r="T818" s="11" t="s">
        <v>17</v>
      </c>
      <c r="U818" s="11" t="s">
        <v>17</v>
      </c>
      <c r="W818" s="0" t="e">
        <f t="shared" si="24" ca="1"/>
        <v>#VALUE!</v>
      </c>
      <c r="X818" s="0" t="e">
        <f t="shared" si="25" ca="1"/>
        <v>#VALUE!</v>
      </c>
    </row>
    <row r="819">
      <c r="B819" s="18"/>
      <c r="C819" s="11"/>
      <c r="D819" s="19"/>
      <c r="E819" s="11"/>
      <c r="F819" s="42"/>
      <c r="G819" s="11" t="s">
        <v>17</v>
      </c>
      <c r="I819" s="11" t="s">
        <v>17</v>
      </c>
      <c r="J819" s="11" t="s">
        <v>17</v>
      </c>
      <c r="K819" s="11" t="s">
        <v>17</v>
      </c>
      <c r="L819" s="11" t="s">
        <v>17</v>
      </c>
      <c r="M819" s="11" t="s">
        <v>17</v>
      </c>
      <c r="N819" s="11" t="s">
        <v>17</v>
      </c>
      <c r="O819" s="11" t="s">
        <v>17</v>
      </c>
      <c r="P819" s="10" t="str">
        <f>IF(I819="-",'Policy Clause Build'!C$2,'Configuration Area'!I819)</f>
        <v>AR</v>
      </c>
      <c r="Q819" s="10" t="str">
        <f>IF(IF(K819="-","Yes",K819)="Yes",'Policy Clause Build'!C$3,IF(J819="-",'Policy Clause Build'!C$3,IF(ISNUMBER(SEARCH('Policy Clause Build'!C$3,'Configuration Area'!J819))=TRUE,'Policy Clause Build'!C$3,'Configuration Area'!J819)))</f>
        <v>Air</v>
      </c>
      <c r="R819" s="10" t="str">
        <f>IF(IF(M819="-","Yes",M819)="Yes",'Policy Clause Build'!C$4,IF(L819="-",'Policy Clause Build'!C$4,'Configuration Area'!L819))</f>
        <v>Dry</v>
      </c>
      <c r="S819" s="10" t="str">
        <f>IF(IF(O819="-","Yes",O819)="Yes","Yes",IF(N819='Policy Clause Build'!C$5,"Yes","No"))</f>
        <v>Yes</v>
      </c>
      <c r="T819" s="11" t="s">
        <v>17</v>
      </c>
      <c r="U819" s="11" t="s">
        <v>17</v>
      </c>
      <c r="W819" s="0" t="e">
        <f t="shared" si="24" ca="1"/>
        <v>#VALUE!</v>
      </c>
      <c r="X819" s="0" t="e">
        <f t="shared" si="25" ca="1"/>
        <v>#VALUE!</v>
      </c>
    </row>
    <row r="820">
      <c r="B820" s="18"/>
      <c r="C820" s="11"/>
      <c r="D820" s="19"/>
      <c r="E820" s="11"/>
      <c r="F820" s="42"/>
      <c r="G820" s="11" t="s">
        <v>17</v>
      </c>
      <c r="I820" s="11" t="s">
        <v>17</v>
      </c>
      <c r="J820" s="11" t="s">
        <v>17</v>
      </c>
      <c r="K820" s="11" t="s">
        <v>17</v>
      </c>
      <c r="L820" s="11" t="s">
        <v>17</v>
      </c>
      <c r="M820" s="11" t="s">
        <v>17</v>
      </c>
      <c r="N820" s="11" t="s">
        <v>17</v>
      </c>
      <c r="O820" s="11" t="s">
        <v>17</v>
      </c>
      <c r="P820" s="10" t="str">
        <f>IF(I820="-",'Policy Clause Build'!C$2,'Configuration Area'!I820)</f>
        <v>AR</v>
      </c>
      <c r="Q820" s="10" t="str">
        <f>IF(IF(K820="-","Yes",K820)="Yes",'Policy Clause Build'!C$3,IF(J820="-",'Policy Clause Build'!C$3,IF(ISNUMBER(SEARCH('Policy Clause Build'!C$3,'Configuration Area'!J820))=TRUE,'Policy Clause Build'!C$3,'Configuration Area'!J820)))</f>
        <v>Air</v>
      </c>
      <c r="R820" s="10" t="str">
        <f>IF(IF(M820="-","Yes",M820)="Yes",'Policy Clause Build'!C$4,IF(L820="-",'Policy Clause Build'!C$4,'Configuration Area'!L820))</f>
        <v>Dry</v>
      </c>
      <c r="S820" s="10" t="str">
        <f>IF(IF(O820="-","Yes",O820)="Yes","Yes",IF(N820='Policy Clause Build'!C$5,"Yes","No"))</f>
        <v>Yes</v>
      </c>
      <c r="T820" s="11" t="s">
        <v>17</v>
      </c>
      <c r="U820" s="11" t="s">
        <v>17</v>
      </c>
      <c r="W820" s="0" t="e">
        <f t="shared" si="24" ca="1"/>
        <v>#VALUE!</v>
      </c>
      <c r="X820" s="0" t="e">
        <f t="shared" si="25" ca="1"/>
        <v>#VALUE!</v>
      </c>
    </row>
    <row r="821">
      <c r="B821" s="18"/>
      <c r="C821" s="11"/>
      <c r="D821" s="19"/>
      <c r="E821" s="11"/>
      <c r="F821" s="42"/>
      <c r="G821" s="11" t="s">
        <v>17</v>
      </c>
      <c r="I821" s="11" t="s">
        <v>17</v>
      </c>
      <c r="J821" s="11" t="s">
        <v>17</v>
      </c>
      <c r="K821" s="11" t="s">
        <v>17</v>
      </c>
      <c r="L821" s="11" t="s">
        <v>17</v>
      </c>
      <c r="M821" s="11" t="s">
        <v>17</v>
      </c>
      <c r="N821" s="11" t="s">
        <v>17</v>
      </c>
      <c r="O821" s="11" t="s">
        <v>17</v>
      </c>
      <c r="P821" s="10" t="str">
        <f>IF(I821="-",'Policy Clause Build'!C$2,'Configuration Area'!I821)</f>
        <v>AR</v>
      </c>
      <c r="Q821" s="10" t="str">
        <f>IF(IF(K821="-","Yes",K821)="Yes",'Policy Clause Build'!C$3,IF(J821="-",'Policy Clause Build'!C$3,IF(ISNUMBER(SEARCH('Policy Clause Build'!C$3,'Configuration Area'!J821))=TRUE,'Policy Clause Build'!C$3,'Configuration Area'!J821)))</f>
        <v>Air</v>
      </c>
      <c r="R821" s="10" t="str">
        <f>IF(IF(M821="-","Yes",M821)="Yes",'Policy Clause Build'!C$4,IF(L821="-",'Policy Clause Build'!C$4,'Configuration Area'!L821))</f>
        <v>Dry</v>
      </c>
      <c r="S821" s="10" t="str">
        <f>IF(IF(O821="-","Yes",O821)="Yes","Yes",IF(N821='Policy Clause Build'!C$5,"Yes","No"))</f>
        <v>Yes</v>
      </c>
      <c r="T821" s="11" t="s">
        <v>17</v>
      </c>
      <c r="U821" s="11" t="s">
        <v>17</v>
      </c>
      <c r="W821" s="0" t="e">
        <f t="shared" si="24" ca="1"/>
        <v>#VALUE!</v>
      </c>
      <c r="X821" s="0" t="e">
        <f t="shared" si="25" ca="1"/>
        <v>#VALUE!</v>
      </c>
    </row>
    <row r="822">
      <c r="B822" s="18"/>
      <c r="C822" s="11"/>
      <c r="D822" s="19"/>
      <c r="E822" s="11"/>
      <c r="F822" s="42"/>
      <c r="G822" s="11" t="s">
        <v>17</v>
      </c>
      <c r="I822" s="11" t="s">
        <v>17</v>
      </c>
      <c r="J822" s="11" t="s">
        <v>17</v>
      </c>
      <c r="K822" s="11" t="s">
        <v>17</v>
      </c>
      <c r="L822" s="11" t="s">
        <v>17</v>
      </c>
      <c r="M822" s="11" t="s">
        <v>17</v>
      </c>
      <c r="N822" s="11" t="s">
        <v>17</v>
      </c>
      <c r="O822" s="11" t="s">
        <v>17</v>
      </c>
      <c r="P822" s="10" t="str">
        <f>IF(I822="-",'Policy Clause Build'!C$2,'Configuration Area'!I822)</f>
        <v>AR</v>
      </c>
      <c r="Q822" s="10" t="str">
        <f>IF(IF(K822="-","Yes",K822)="Yes",'Policy Clause Build'!C$3,IF(J822="-",'Policy Clause Build'!C$3,IF(ISNUMBER(SEARCH('Policy Clause Build'!C$3,'Configuration Area'!J822))=TRUE,'Policy Clause Build'!C$3,'Configuration Area'!J822)))</f>
        <v>Air</v>
      </c>
      <c r="R822" s="10" t="str">
        <f>IF(IF(M822="-","Yes",M822)="Yes",'Policy Clause Build'!C$4,IF(L822="-",'Policy Clause Build'!C$4,'Configuration Area'!L822))</f>
        <v>Dry</v>
      </c>
      <c r="S822" s="10" t="str">
        <f>IF(IF(O822="-","Yes",O822)="Yes","Yes",IF(N822='Policy Clause Build'!C$5,"Yes","No"))</f>
        <v>Yes</v>
      </c>
      <c r="T822" s="11" t="s">
        <v>17</v>
      </c>
      <c r="U822" s="11" t="s">
        <v>17</v>
      </c>
      <c r="W822" s="0" t="e">
        <f t="shared" si="24" ca="1"/>
        <v>#VALUE!</v>
      </c>
      <c r="X822" s="0" t="e">
        <f t="shared" si="25" ca="1"/>
        <v>#VALUE!</v>
      </c>
    </row>
    <row r="823">
      <c r="B823" s="18"/>
      <c r="C823" s="11"/>
      <c r="D823" s="19"/>
      <c r="E823" s="11"/>
      <c r="F823" s="42"/>
      <c r="G823" s="11" t="s">
        <v>17</v>
      </c>
      <c r="I823" s="11" t="s">
        <v>17</v>
      </c>
      <c r="J823" s="11" t="s">
        <v>17</v>
      </c>
      <c r="K823" s="11" t="s">
        <v>17</v>
      </c>
      <c r="L823" s="11" t="s">
        <v>17</v>
      </c>
      <c r="M823" s="11" t="s">
        <v>17</v>
      </c>
      <c r="N823" s="11" t="s">
        <v>17</v>
      </c>
      <c r="O823" s="11" t="s">
        <v>17</v>
      </c>
      <c r="P823" s="10" t="str">
        <f>IF(I823="-",'Policy Clause Build'!C$2,'Configuration Area'!I823)</f>
        <v>AR</v>
      </c>
      <c r="Q823" s="10" t="str">
        <f>IF(IF(K823="-","Yes",K823)="Yes",'Policy Clause Build'!C$3,IF(J823="-",'Policy Clause Build'!C$3,IF(ISNUMBER(SEARCH('Policy Clause Build'!C$3,'Configuration Area'!J823))=TRUE,'Policy Clause Build'!C$3,'Configuration Area'!J823)))</f>
        <v>Air</v>
      </c>
      <c r="R823" s="10" t="str">
        <f>IF(IF(M823="-","Yes",M823)="Yes",'Policy Clause Build'!C$4,IF(L823="-",'Policy Clause Build'!C$4,'Configuration Area'!L823))</f>
        <v>Dry</v>
      </c>
      <c r="S823" s="10" t="str">
        <f>IF(IF(O823="-","Yes",O823)="Yes","Yes",IF(N823='Policy Clause Build'!C$5,"Yes","No"))</f>
        <v>Yes</v>
      </c>
      <c r="T823" s="11" t="s">
        <v>17</v>
      </c>
      <c r="U823" s="11" t="s">
        <v>17</v>
      </c>
      <c r="W823" s="0" t="e">
        <f t="shared" si="24" ca="1"/>
        <v>#VALUE!</v>
      </c>
      <c r="X823" s="0" t="e">
        <f t="shared" si="25" ca="1"/>
        <v>#VALUE!</v>
      </c>
    </row>
    <row r="824">
      <c r="B824" s="18"/>
      <c r="C824" s="11"/>
      <c r="D824" s="19"/>
      <c r="E824" s="11"/>
      <c r="F824" s="42"/>
      <c r="G824" s="11" t="s">
        <v>17</v>
      </c>
      <c r="I824" s="11" t="s">
        <v>17</v>
      </c>
      <c r="J824" s="11" t="s">
        <v>17</v>
      </c>
      <c r="K824" s="11" t="s">
        <v>17</v>
      </c>
      <c r="L824" s="11" t="s">
        <v>17</v>
      </c>
      <c r="M824" s="11" t="s">
        <v>17</v>
      </c>
      <c r="N824" s="11" t="s">
        <v>17</v>
      </c>
      <c r="O824" s="11" t="s">
        <v>17</v>
      </c>
      <c r="P824" s="10" t="str">
        <f>IF(I824="-",'Policy Clause Build'!C$2,'Configuration Area'!I824)</f>
        <v>AR</v>
      </c>
      <c r="Q824" s="10" t="str">
        <f>IF(IF(K824="-","Yes",K824)="Yes",'Policy Clause Build'!C$3,IF(J824="-",'Policy Clause Build'!C$3,IF(ISNUMBER(SEARCH('Policy Clause Build'!C$3,'Configuration Area'!J824))=TRUE,'Policy Clause Build'!C$3,'Configuration Area'!J824)))</f>
        <v>Air</v>
      </c>
      <c r="R824" s="10" t="str">
        <f>IF(IF(M824="-","Yes",M824)="Yes",'Policy Clause Build'!C$4,IF(L824="-",'Policy Clause Build'!C$4,'Configuration Area'!L824))</f>
        <v>Dry</v>
      </c>
      <c r="S824" s="10" t="str">
        <f>IF(IF(O824="-","Yes",O824)="Yes","Yes",IF(N824='Policy Clause Build'!C$5,"Yes","No"))</f>
        <v>Yes</v>
      </c>
      <c r="T824" s="11" t="s">
        <v>17</v>
      </c>
      <c r="U824" s="11" t="s">
        <v>17</v>
      </c>
      <c r="W824" s="0" t="e">
        <f t="shared" si="24" ca="1"/>
        <v>#VALUE!</v>
      </c>
      <c r="X824" s="0" t="e">
        <f t="shared" si="25" ca="1"/>
        <v>#VALUE!</v>
      </c>
    </row>
    <row r="825">
      <c r="B825" s="18"/>
      <c r="C825" s="11"/>
      <c r="D825" s="19"/>
      <c r="E825" s="11"/>
      <c r="F825" s="42"/>
      <c r="G825" s="11" t="s">
        <v>17</v>
      </c>
      <c r="I825" s="11" t="s">
        <v>17</v>
      </c>
      <c r="J825" s="11" t="s">
        <v>17</v>
      </c>
      <c r="K825" s="11" t="s">
        <v>17</v>
      </c>
      <c r="L825" s="11" t="s">
        <v>17</v>
      </c>
      <c r="M825" s="11" t="s">
        <v>17</v>
      </c>
      <c r="N825" s="11" t="s">
        <v>17</v>
      </c>
      <c r="O825" s="11" t="s">
        <v>17</v>
      </c>
      <c r="P825" s="10" t="str">
        <f>IF(I825="-",'Policy Clause Build'!C$2,'Configuration Area'!I825)</f>
        <v>AR</v>
      </c>
      <c r="Q825" s="10" t="str">
        <f>IF(IF(K825="-","Yes",K825)="Yes",'Policy Clause Build'!C$3,IF(J825="-",'Policy Clause Build'!C$3,IF(ISNUMBER(SEARCH('Policy Clause Build'!C$3,'Configuration Area'!J825))=TRUE,'Policy Clause Build'!C$3,'Configuration Area'!J825)))</f>
        <v>Air</v>
      </c>
      <c r="R825" s="10" t="str">
        <f>IF(IF(M825="-","Yes",M825)="Yes",'Policy Clause Build'!C$4,IF(L825="-",'Policy Clause Build'!C$4,'Configuration Area'!L825))</f>
        <v>Dry</v>
      </c>
      <c r="S825" s="10" t="str">
        <f>IF(IF(O825="-","Yes",O825)="Yes","Yes",IF(N825='Policy Clause Build'!C$5,"Yes","No"))</f>
        <v>Yes</v>
      </c>
      <c r="T825" s="11" t="s">
        <v>17</v>
      </c>
      <c r="U825" s="11" t="s">
        <v>17</v>
      </c>
      <c r="W825" s="0" t="e">
        <f t="shared" si="24" ca="1"/>
        <v>#VALUE!</v>
      </c>
      <c r="X825" s="0" t="e">
        <f t="shared" si="25" ca="1"/>
        <v>#VALUE!</v>
      </c>
    </row>
    <row r="826">
      <c r="B826" s="18"/>
      <c r="C826" s="11"/>
      <c r="D826" s="19"/>
      <c r="E826" s="11"/>
      <c r="F826" s="42"/>
      <c r="G826" s="11" t="s">
        <v>17</v>
      </c>
      <c r="I826" s="11" t="s">
        <v>17</v>
      </c>
      <c r="J826" s="11" t="s">
        <v>17</v>
      </c>
      <c r="K826" s="11" t="s">
        <v>17</v>
      </c>
      <c r="L826" s="11" t="s">
        <v>17</v>
      </c>
      <c r="M826" s="11" t="s">
        <v>17</v>
      </c>
      <c r="N826" s="11" t="s">
        <v>17</v>
      </c>
      <c r="O826" s="11" t="s">
        <v>17</v>
      </c>
      <c r="P826" s="10" t="str">
        <f>IF(I826="-",'Policy Clause Build'!C$2,'Configuration Area'!I826)</f>
        <v>AR</v>
      </c>
      <c r="Q826" s="10" t="str">
        <f>IF(IF(K826="-","Yes",K826)="Yes",'Policy Clause Build'!C$3,IF(J826="-",'Policy Clause Build'!C$3,IF(ISNUMBER(SEARCH('Policy Clause Build'!C$3,'Configuration Area'!J826))=TRUE,'Policy Clause Build'!C$3,'Configuration Area'!J826)))</f>
        <v>Air</v>
      </c>
      <c r="R826" s="10" t="str">
        <f>IF(IF(M826="-","Yes",M826)="Yes",'Policy Clause Build'!C$4,IF(L826="-",'Policy Clause Build'!C$4,'Configuration Area'!L826))</f>
        <v>Dry</v>
      </c>
      <c r="S826" s="10" t="str">
        <f>IF(IF(O826="-","Yes",O826)="Yes","Yes",IF(N826='Policy Clause Build'!C$5,"Yes","No"))</f>
        <v>Yes</v>
      </c>
      <c r="T826" s="11" t="s">
        <v>17</v>
      </c>
      <c r="U826" s="11" t="s">
        <v>17</v>
      </c>
      <c r="W826" s="0" t="e">
        <f t="shared" si="24" ca="1"/>
        <v>#VALUE!</v>
      </c>
      <c r="X826" s="0" t="e">
        <f t="shared" si="25" ca="1"/>
        <v>#VALUE!</v>
      </c>
    </row>
    <row r="827">
      <c r="B827" s="18"/>
      <c r="C827" s="11"/>
      <c r="D827" s="19"/>
      <c r="E827" s="11"/>
      <c r="F827" s="42"/>
      <c r="G827" s="11" t="s">
        <v>17</v>
      </c>
      <c r="I827" s="11" t="s">
        <v>17</v>
      </c>
      <c r="J827" s="11" t="s">
        <v>17</v>
      </c>
      <c r="K827" s="11" t="s">
        <v>17</v>
      </c>
      <c r="L827" s="11" t="s">
        <v>17</v>
      </c>
      <c r="M827" s="11" t="s">
        <v>17</v>
      </c>
      <c r="N827" s="11" t="s">
        <v>17</v>
      </c>
      <c r="O827" s="11" t="s">
        <v>17</v>
      </c>
      <c r="P827" s="10" t="str">
        <f>IF(I827="-",'Policy Clause Build'!C$2,'Configuration Area'!I827)</f>
        <v>AR</v>
      </c>
      <c r="Q827" s="10" t="str">
        <f>IF(IF(K827="-","Yes",K827)="Yes",'Policy Clause Build'!C$3,IF(J827="-",'Policy Clause Build'!C$3,IF(ISNUMBER(SEARCH('Policy Clause Build'!C$3,'Configuration Area'!J827))=TRUE,'Policy Clause Build'!C$3,'Configuration Area'!J827)))</f>
        <v>Air</v>
      </c>
      <c r="R827" s="10" t="str">
        <f>IF(IF(M827="-","Yes",M827)="Yes",'Policy Clause Build'!C$4,IF(L827="-",'Policy Clause Build'!C$4,'Configuration Area'!L827))</f>
        <v>Dry</v>
      </c>
      <c r="S827" s="10" t="str">
        <f>IF(IF(O827="-","Yes",O827)="Yes","Yes",IF(N827='Policy Clause Build'!C$5,"Yes","No"))</f>
        <v>Yes</v>
      </c>
      <c r="T827" s="11" t="s">
        <v>17</v>
      </c>
      <c r="U827" s="11" t="s">
        <v>17</v>
      </c>
      <c r="W827" s="0" t="e">
        <f t="shared" si="24" ca="1"/>
        <v>#VALUE!</v>
      </c>
      <c r="X827" s="0" t="e">
        <f t="shared" si="25" ca="1"/>
        <v>#VALUE!</v>
      </c>
    </row>
    <row r="828">
      <c r="B828" s="18"/>
      <c r="C828" s="11"/>
      <c r="D828" s="19"/>
      <c r="E828" s="11"/>
      <c r="F828" s="42"/>
      <c r="G828" s="11" t="s">
        <v>17</v>
      </c>
      <c r="I828" s="11" t="s">
        <v>17</v>
      </c>
      <c r="J828" s="11" t="s">
        <v>17</v>
      </c>
      <c r="K828" s="11" t="s">
        <v>17</v>
      </c>
      <c r="L828" s="11" t="s">
        <v>17</v>
      </c>
      <c r="M828" s="11" t="s">
        <v>17</v>
      </c>
      <c r="N828" s="11" t="s">
        <v>17</v>
      </c>
      <c r="O828" s="11" t="s">
        <v>17</v>
      </c>
      <c r="P828" s="10" t="str">
        <f>IF(I828="-",'Policy Clause Build'!C$2,'Configuration Area'!I828)</f>
        <v>AR</v>
      </c>
      <c r="Q828" s="10" t="str">
        <f>IF(IF(K828="-","Yes",K828)="Yes",'Policy Clause Build'!C$3,IF(J828="-",'Policy Clause Build'!C$3,IF(ISNUMBER(SEARCH('Policy Clause Build'!C$3,'Configuration Area'!J828))=TRUE,'Policy Clause Build'!C$3,'Configuration Area'!J828)))</f>
        <v>Air</v>
      </c>
      <c r="R828" s="10" t="str">
        <f>IF(IF(M828="-","Yes",M828)="Yes",'Policy Clause Build'!C$4,IF(L828="-",'Policy Clause Build'!C$4,'Configuration Area'!L828))</f>
        <v>Dry</v>
      </c>
      <c r="S828" s="10" t="str">
        <f>IF(IF(O828="-","Yes",O828)="Yes","Yes",IF(N828='Policy Clause Build'!C$5,"Yes","No"))</f>
        <v>Yes</v>
      </c>
      <c r="T828" s="11" t="s">
        <v>17</v>
      </c>
      <c r="U828" s="11" t="s">
        <v>17</v>
      </c>
      <c r="W828" s="0" t="e">
        <f t="shared" si="24" ca="1"/>
        <v>#VALUE!</v>
      </c>
      <c r="X828" s="0" t="e">
        <f t="shared" si="25" ca="1"/>
        <v>#VALUE!</v>
      </c>
    </row>
    <row r="829">
      <c r="B829" s="18"/>
      <c r="C829" s="11"/>
      <c r="D829" s="19"/>
      <c r="E829" s="11"/>
      <c r="F829" s="42"/>
      <c r="G829" s="11" t="s">
        <v>17</v>
      </c>
      <c r="I829" s="11" t="s">
        <v>17</v>
      </c>
      <c r="J829" s="11" t="s">
        <v>17</v>
      </c>
      <c r="K829" s="11" t="s">
        <v>17</v>
      </c>
      <c r="L829" s="11" t="s">
        <v>17</v>
      </c>
      <c r="M829" s="11" t="s">
        <v>17</v>
      </c>
      <c r="N829" s="11" t="s">
        <v>17</v>
      </c>
      <c r="O829" s="11" t="s">
        <v>17</v>
      </c>
      <c r="P829" s="10" t="str">
        <f>IF(I829="-",'Policy Clause Build'!C$2,'Configuration Area'!I829)</f>
        <v>AR</v>
      </c>
      <c r="Q829" s="10" t="str">
        <f>IF(IF(K829="-","Yes",K829)="Yes",'Policy Clause Build'!C$3,IF(J829="-",'Policy Clause Build'!C$3,IF(ISNUMBER(SEARCH('Policy Clause Build'!C$3,'Configuration Area'!J829))=TRUE,'Policy Clause Build'!C$3,'Configuration Area'!J829)))</f>
        <v>Air</v>
      </c>
      <c r="R829" s="10" t="str">
        <f>IF(IF(M829="-","Yes",M829)="Yes",'Policy Clause Build'!C$4,IF(L829="-",'Policy Clause Build'!C$4,'Configuration Area'!L829))</f>
        <v>Dry</v>
      </c>
      <c r="S829" s="10" t="str">
        <f>IF(IF(O829="-","Yes",O829)="Yes","Yes",IF(N829='Policy Clause Build'!C$5,"Yes","No"))</f>
        <v>Yes</v>
      </c>
      <c r="T829" s="11" t="s">
        <v>17</v>
      </c>
      <c r="U829" s="11" t="s">
        <v>17</v>
      </c>
      <c r="W829" s="0" t="e">
        <f t="shared" si="24" ca="1"/>
        <v>#VALUE!</v>
      </c>
      <c r="X829" s="0" t="e">
        <f t="shared" si="25" ca="1"/>
        <v>#VALUE!</v>
      </c>
    </row>
    <row r="830">
      <c r="B830" s="18"/>
      <c r="C830" s="11"/>
      <c r="D830" s="19"/>
      <c r="E830" s="11"/>
      <c r="F830" s="42"/>
      <c r="G830" s="11" t="s">
        <v>17</v>
      </c>
      <c r="I830" s="11" t="s">
        <v>17</v>
      </c>
      <c r="J830" s="11" t="s">
        <v>17</v>
      </c>
      <c r="K830" s="11" t="s">
        <v>17</v>
      </c>
      <c r="L830" s="11" t="s">
        <v>17</v>
      </c>
      <c r="M830" s="11" t="s">
        <v>17</v>
      </c>
      <c r="N830" s="11" t="s">
        <v>17</v>
      </c>
      <c r="O830" s="11" t="s">
        <v>17</v>
      </c>
      <c r="P830" s="10" t="str">
        <f>IF(I830="-",'Policy Clause Build'!C$2,'Configuration Area'!I830)</f>
        <v>AR</v>
      </c>
      <c r="Q830" s="10" t="str">
        <f>IF(IF(K830="-","Yes",K830)="Yes",'Policy Clause Build'!C$3,IF(J830="-",'Policy Clause Build'!C$3,IF(ISNUMBER(SEARCH('Policy Clause Build'!C$3,'Configuration Area'!J830))=TRUE,'Policy Clause Build'!C$3,'Configuration Area'!J830)))</f>
        <v>Air</v>
      </c>
      <c r="R830" s="10" t="str">
        <f>IF(IF(M830="-","Yes",M830)="Yes",'Policy Clause Build'!C$4,IF(L830="-",'Policy Clause Build'!C$4,'Configuration Area'!L830))</f>
        <v>Dry</v>
      </c>
      <c r="S830" s="10" t="str">
        <f>IF(IF(O830="-","Yes",O830)="Yes","Yes",IF(N830='Policy Clause Build'!C$5,"Yes","No"))</f>
        <v>Yes</v>
      </c>
      <c r="T830" s="11" t="s">
        <v>17</v>
      </c>
      <c r="U830" s="11" t="s">
        <v>17</v>
      </c>
      <c r="W830" s="0" t="e">
        <f t="shared" si="24" ca="1"/>
        <v>#VALUE!</v>
      </c>
      <c r="X830" s="0" t="e">
        <f t="shared" si="25" ca="1"/>
        <v>#VALUE!</v>
      </c>
    </row>
    <row r="831">
      <c r="B831" s="18"/>
      <c r="C831" s="11"/>
      <c r="D831" s="19"/>
      <c r="E831" s="11"/>
      <c r="F831" s="42"/>
      <c r="G831" s="11" t="s">
        <v>17</v>
      </c>
      <c r="I831" s="11" t="s">
        <v>17</v>
      </c>
      <c r="J831" s="11" t="s">
        <v>17</v>
      </c>
      <c r="K831" s="11" t="s">
        <v>17</v>
      </c>
      <c r="L831" s="11" t="s">
        <v>17</v>
      </c>
      <c r="M831" s="11" t="s">
        <v>17</v>
      </c>
      <c r="N831" s="11" t="s">
        <v>17</v>
      </c>
      <c r="O831" s="11" t="s">
        <v>17</v>
      </c>
      <c r="P831" s="10" t="str">
        <f>IF(I831="-",'Policy Clause Build'!C$2,'Configuration Area'!I831)</f>
        <v>AR</v>
      </c>
      <c r="Q831" s="10" t="str">
        <f>IF(IF(K831="-","Yes",K831)="Yes",'Policy Clause Build'!C$3,IF(J831="-",'Policy Clause Build'!C$3,IF(ISNUMBER(SEARCH('Policy Clause Build'!C$3,'Configuration Area'!J831))=TRUE,'Policy Clause Build'!C$3,'Configuration Area'!J831)))</f>
        <v>Air</v>
      </c>
      <c r="R831" s="10" t="str">
        <f>IF(IF(M831="-","Yes",M831)="Yes",'Policy Clause Build'!C$4,IF(L831="-",'Policy Clause Build'!C$4,'Configuration Area'!L831))</f>
        <v>Dry</v>
      </c>
      <c r="S831" s="10" t="str">
        <f>IF(IF(O831="-","Yes",O831)="Yes","Yes",IF(N831='Policy Clause Build'!C$5,"Yes","No"))</f>
        <v>Yes</v>
      </c>
      <c r="T831" s="11" t="s">
        <v>17</v>
      </c>
      <c r="U831" s="11" t="s">
        <v>17</v>
      </c>
      <c r="W831" s="0" t="e">
        <f t="shared" si="24" ca="1"/>
        <v>#VALUE!</v>
      </c>
      <c r="X831" s="0" t="e">
        <f t="shared" si="25" ca="1"/>
        <v>#VALUE!</v>
      </c>
    </row>
    <row r="832">
      <c r="B832" s="18"/>
      <c r="C832" s="11"/>
      <c r="D832" s="19"/>
      <c r="E832" s="11"/>
      <c r="F832" s="42"/>
      <c r="G832" s="11" t="s">
        <v>17</v>
      </c>
      <c r="I832" s="11" t="s">
        <v>17</v>
      </c>
      <c r="J832" s="11" t="s">
        <v>17</v>
      </c>
      <c r="K832" s="11" t="s">
        <v>17</v>
      </c>
      <c r="L832" s="11" t="s">
        <v>17</v>
      </c>
      <c r="M832" s="11" t="s">
        <v>17</v>
      </c>
      <c r="N832" s="11" t="s">
        <v>17</v>
      </c>
      <c r="O832" s="11" t="s">
        <v>17</v>
      </c>
      <c r="P832" s="10" t="str">
        <f>IF(I832="-",'Policy Clause Build'!C$2,'Configuration Area'!I832)</f>
        <v>AR</v>
      </c>
      <c r="Q832" s="10" t="str">
        <f>IF(IF(K832="-","Yes",K832)="Yes",'Policy Clause Build'!C$3,IF(J832="-",'Policy Clause Build'!C$3,IF(ISNUMBER(SEARCH('Policy Clause Build'!C$3,'Configuration Area'!J832))=TRUE,'Policy Clause Build'!C$3,'Configuration Area'!J832)))</f>
        <v>Air</v>
      </c>
      <c r="R832" s="10" t="str">
        <f>IF(IF(M832="-","Yes",M832)="Yes",'Policy Clause Build'!C$4,IF(L832="-",'Policy Clause Build'!C$4,'Configuration Area'!L832))</f>
        <v>Dry</v>
      </c>
      <c r="S832" s="10" t="str">
        <f>IF(IF(O832="-","Yes",O832)="Yes","Yes",IF(N832='Policy Clause Build'!C$5,"Yes","No"))</f>
        <v>Yes</v>
      </c>
      <c r="T832" s="11" t="s">
        <v>17</v>
      </c>
      <c r="U832" s="11" t="s">
        <v>17</v>
      </c>
      <c r="W832" s="0" t="e">
        <f t="shared" si="24" ca="1"/>
        <v>#VALUE!</v>
      </c>
      <c r="X832" s="0" t="e">
        <f t="shared" si="25" ca="1"/>
        <v>#VALUE!</v>
      </c>
    </row>
    <row r="833">
      <c r="B833" s="18"/>
      <c r="C833" s="11"/>
      <c r="D833" s="19"/>
      <c r="E833" s="11"/>
      <c r="F833" s="42"/>
      <c r="G833" s="11" t="s">
        <v>17</v>
      </c>
      <c r="I833" s="11" t="s">
        <v>17</v>
      </c>
      <c r="J833" s="11" t="s">
        <v>17</v>
      </c>
      <c r="K833" s="11" t="s">
        <v>17</v>
      </c>
      <c r="L833" s="11" t="s">
        <v>17</v>
      </c>
      <c r="M833" s="11" t="s">
        <v>17</v>
      </c>
      <c r="N833" s="11" t="s">
        <v>17</v>
      </c>
      <c r="O833" s="11" t="s">
        <v>17</v>
      </c>
      <c r="P833" s="10" t="str">
        <f>IF(I833="-",'Policy Clause Build'!C$2,'Configuration Area'!I833)</f>
        <v>AR</v>
      </c>
      <c r="Q833" s="10" t="str">
        <f>IF(IF(K833="-","Yes",K833)="Yes",'Policy Clause Build'!C$3,IF(J833="-",'Policy Clause Build'!C$3,IF(ISNUMBER(SEARCH('Policy Clause Build'!C$3,'Configuration Area'!J833))=TRUE,'Policy Clause Build'!C$3,'Configuration Area'!J833)))</f>
        <v>Air</v>
      </c>
      <c r="R833" s="10" t="str">
        <f>IF(IF(M833="-","Yes",M833)="Yes",'Policy Clause Build'!C$4,IF(L833="-",'Policy Clause Build'!C$4,'Configuration Area'!L833))</f>
        <v>Dry</v>
      </c>
      <c r="S833" s="10" t="str">
        <f>IF(IF(O833="-","Yes",O833)="Yes","Yes",IF(N833='Policy Clause Build'!C$5,"Yes","No"))</f>
        <v>Yes</v>
      </c>
      <c r="T833" s="11" t="s">
        <v>17</v>
      </c>
      <c r="U833" s="11" t="s">
        <v>17</v>
      </c>
      <c r="W833" s="0" t="e">
        <f t="shared" si="24" ca="1"/>
        <v>#VALUE!</v>
      </c>
      <c r="X833" s="0" t="e">
        <f t="shared" si="25" ca="1"/>
        <v>#VALUE!</v>
      </c>
    </row>
    <row r="834">
      <c r="B834" s="18"/>
      <c r="C834" s="11"/>
      <c r="D834" s="19"/>
      <c r="E834" s="11"/>
      <c r="F834" s="42"/>
      <c r="G834" s="11" t="s">
        <v>17</v>
      </c>
      <c r="I834" s="11" t="s">
        <v>17</v>
      </c>
      <c r="J834" s="11" t="s">
        <v>17</v>
      </c>
      <c r="K834" s="11" t="s">
        <v>17</v>
      </c>
      <c r="L834" s="11" t="s">
        <v>17</v>
      </c>
      <c r="M834" s="11" t="s">
        <v>17</v>
      </c>
      <c r="N834" s="11" t="s">
        <v>17</v>
      </c>
      <c r="O834" s="11" t="s">
        <v>17</v>
      </c>
      <c r="P834" s="10" t="str">
        <f>IF(I834="-",'Policy Clause Build'!C$2,'Configuration Area'!I834)</f>
        <v>AR</v>
      </c>
      <c r="Q834" s="10" t="str">
        <f>IF(IF(K834="-","Yes",K834)="Yes",'Policy Clause Build'!C$3,IF(J834="-",'Policy Clause Build'!C$3,IF(ISNUMBER(SEARCH('Policy Clause Build'!C$3,'Configuration Area'!J834))=TRUE,'Policy Clause Build'!C$3,'Configuration Area'!J834)))</f>
        <v>Air</v>
      </c>
      <c r="R834" s="10" t="str">
        <f>IF(IF(M834="-","Yes",M834)="Yes",'Policy Clause Build'!C$4,IF(L834="-",'Policy Clause Build'!C$4,'Configuration Area'!L834))</f>
        <v>Dry</v>
      </c>
      <c r="S834" s="10" t="str">
        <f>IF(IF(O834="-","Yes",O834)="Yes","Yes",IF(N834='Policy Clause Build'!C$5,"Yes","No"))</f>
        <v>Yes</v>
      </c>
      <c r="T834" s="11" t="s">
        <v>17</v>
      </c>
      <c r="U834" s="11" t="s">
        <v>17</v>
      </c>
      <c r="W834" s="0" t="e">
        <f t="shared" si="24" ca="1"/>
        <v>#VALUE!</v>
      </c>
      <c r="X834" s="0" t="e">
        <f t="shared" si="25" ca="1"/>
        <v>#VALUE!</v>
      </c>
    </row>
    <row r="835">
      <c r="B835" s="18"/>
      <c r="C835" s="11"/>
      <c r="D835" s="19"/>
      <c r="E835" s="11"/>
      <c r="F835" s="42"/>
      <c r="G835" s="11" t="s">
        <v>17</v>
      </c>
      <c r="I835" s="11" t="s">
        <v>17</v>
      </c>
      <c r="J835" s="11" t="s">
        <v>17</v>
      </c>
      <c r="K835" s="11" t="s">
        <v>17</v>
      </c>
      <c r="L835" s="11" t="s">
        <v>17</v>
      </c>
      <c r="M835" s="11" t="s">
        <v>17</v>
      </c>
      <c r="N835" s="11" t="s">
        <v>17</v>
      </c>
      <c r="O835" s="11" t="s">
        <v>17</v>
      </c>
      <c r="P835" s="10" t="str">
        <f>IF(I835="-",'Policy Clause Build'!C$2,'Configuration Area'!I835)</f>
        <v>AR</v>
      </c>
      <c r="Q835" s="10" t="str">
        <f>IF(IF(K835="-","Yes",K835)="Yes",'Policy Clause Build'!C$3,IF(J835="-",'Policy Clause Build'!C$3,IF(ISNUMBER(SEARCH('Policy Clause Build'!C$3,'Configuration Area'!J835))=TRUE,'Policy Clause Build'!C$3,'Configuration Area'!J835)))</f>
        <v>Air</v>
      </c>
      <c r="R835" s="10" t="str">
        <f>IF(IF(M835="-","Yes",M835)="Yes",'Policy Clause Build'!C$4,IF(L835="-",'Policy Clause Build'!C$4,'Configuration Area'!L835))</f>
        <v>Dry</v>
      </c>
      <c r="S835" s="10" t="str">
        <f>IF(IF(O835="-","Yes",O835)="Yes","Yes",IF(N835='Policy Clause Build'!C$5,"Yes","No"))</f>
        <v>Yes</v>
      </c>
      <c r="T835" s="11" t="s">
        <v>17</v>
      </c>
      <c r="U835" s="11" t="s">
        <v>17</v>
      </c>
      <c r="W835" s="0" t="e">
        <f t="shared" si="24" ca="1"/>
        <v>#VALUE!</v>
      </c>
      <c r="X835" s="0" t="e">
        <f t="shared" si="25" ca="1"/>
        <v>#VALUE!</v>
      </c>
    </row>
    <row r="836">
      <c r="B836" s="18"/>
      <c r="C836" s="11"/>
      <c r="D836" s="19"/>
      <c r="E836" s="11"/>
      <c r="F836" s="42"/>
      <c r="G836" s="11" t="s">
        <v>17</v>
      </c>
      <c r="I836" s="11" t="s">
        <v>17</v>
      </c>
      <c r="J836" s="11" t="s">
        <v>17</v>
      </c>
      <c r="K836" s="11" t="s">
        <v>17</v>
      </c>
      <c r="L836" s="11" t="s">
        <v>17</v>
      </c>
      <c r="M836" s="11" t="s">
        <v>17</v>
      </c>
      <c r="N836" s="11" t="s">
        <v>17</v>
      </c>
      <c r="O836" s="11" t="s">
        <v>17</v>
      </c>
      <c r="P836" s="10" t="str">
        <f>IF(I836="-",'Policy Clause Build'!C$2,'Configuration Area'!I836)</f>
        <v>AR</v>
      </c>
      <c r="Q836" s="10" t="str">
        <f>IF(IF(K836="-","Yes",K836)="Yes",'Policy Clause Build'!C$3,IF(J836="-",'Policy Clause Build'!C$3,IF(ISNUMBER(SEARCH('Policy Clause Build'!C$3,'Configuration Area'!J836))=TRUE,'Policy Clause Build'!C$3,'Configuration Area'!J836)))</f>
        <v>Air</v>
      </c>
      <c r="R836" s="10" t="str">
        <f>IF(IF(M836="-","Yes",M836)="Yes",'Policy Clause Build'!C$4,IF(L836="-",'Policy Clause Build'!C$4,'Configuration Area'!L836))</f>
        <v>Dry</v>
      </c>
      <c r="S836" s="10" t="str">
        <f>IF(IF(O836="-","Yes",O836)="Yes","Yes",IF(N836='Policy Clause Build'!C$5,"Yes","No"))</f>
        <v>Yes</v>
      </c>
      <c r="T836" s="11" t="s">
        <v>17</v>
      </c>
      <c r="U836" s="11" t="s">
        <v>17</v>
      </c>
      <c r="W836" s="0" t="e">
        <f t="shared" si="24" ca="1"/>
        <v>#VALUE!</v>
      </c>
      <c r="X836" s="0" t="e">
        <f t="shared" si="25" ca="1"/>
        <v>#VALUE!</v>
      </c>
    </row>
    <row r="837">
      <c r="B837" s="18"/>
      <c r="C837" s="11"/>
      <c r="D837" s="19"/>
      <c r="E837" s="11"/>
      <c r="F837" s="42"/>
      <c r="G837" s="11" t="s">
        <v>17</v>
      </c>
      <c r="I837" s="11" t="s">
        <v>17</v>
      </c>
      <c r="J837" s="11" t="s">
        <v>17</v>
      </c>
      <c r="K837" s="11" t="s">
        <v>17</v>
      </c>
      <c r="L837" s="11" t="s">
        <v>17</v>
      </c>
      <c r="M837" s="11" t="s">
        <v>17</v>
      </c>
      <c r="N837" s="11" t="s">
        <v>17</v>
      </c>
      <c r="O837" s="11" t="s">
        <v>17</v>
      </c>
      <c r="P837" s="10" t="str">
        <f>IF(I837="-",'Policy Clause Build'!C$2,'Configuration Area'!I837)</f>
        <v>AR</v>
      </c>
      <c r="Q837" s="10" t="str">
        <f>IF(IF(K837="-","Yes",K837)="Yes",'Policy Clause Build'!C$3,IF(J837="-",'Policy Clause Build'!C$3,IF(ISNUMBER(SEARCH('Policy Clause Build'!C$3,'Configuration Area'!J837))=TRUE,'Policy Clause Build'!C$3,'Configuration Area'!J837)))</f>
        <v>Air</v>
      </c>
      <c r="R837" s="10" t="str">
        <f>IF(IF(M837="-","Yes",M837)="Yes",'Policy Clause Build'!C$4,IF(L837="-",'Policy Clause Build'!C$4,'Configuration Area'!L837))</f>
        <v>Dry</v>
      </c>
      <c r="S837" s="10" t="str">
        <f>IF(IF(O837="-","Yes",O837)="Yes","Yes",IF(N837='Policy Clause Build'!C$5,"Yes","No"))</f>
        <v>Yes</v>
      </c>
      <c r="T837" s="11" t="s">
        <v>17</v>
      </c>
      <c r="U837" s="11" t="s">
        <v>17</v>
      </c>
      <c r="W837" s="0" t="e">
        <f t="shared" si="24" ca="1"/>
        <v>#VALUE!</v>
      </c>
      <c r="X837" s="0" t="e">
        <f t="shared" si="25" ca="1"/>
        <v>#VALUE!</v>
      </c>
    </row>
    <row r="838">
      <c r="B838" s="18"/>
      <c r="C838" s="11"/>
      <c r="D838" s="19"/>
      <c r="E838" s="11"/>
      <c r="F838" s="42"/>
      <c r="G838" s="11" t="s">
        <v>17</v>
      </c>
      <c r="I838" s="11" t="s">
        <v>17</v>
      </c>
      <c r="J838" s="11" t="s">
        <v>17</v>
      </c>
      <c r="K838" s="11" t="s">
        <v>17</v>
      </c>
      <c r="L838" s="11" t="s">
        <v>17</v>
      </c>
      <c r="M838" s="11" t="s">
        <v>17</v>
      </c>
      <c r="N838" s="11" t="s">
        <v>17</v>
      </c>
      <c r="O838" s="11" t="s">
        <v>17</v>
      </c>
      <c r="P838" s="10" t="str">
        <f>IF(I838="-",'Policy Clause Build'!C$2,'Configuration Area'!I838)</f>
        <v>AR</v>
      </c>
      <c r="Q838" s="10" t="str">
        <f>IF(IF(K838="-","Yes",K838)="Yes",'Policy Clause Build'!C$3,IF(J838="-",'Policy Clause Build'!C$3,IF(ISNUMBER(SEARCH('Policy Clause Build'!C$3,'Configuration Area'!J838))=TRUE,'Policy Clause Build'!C$3,'Configuration Area'!J838)))</f>
        <v>Air</v>
      </c>
      <c r="R838" s="10" t="str">
        <f>IF(IF(M838="-","Yes",M838)="Yes",'Policy Clause Build'!C$4,IF(L838="-",'Policy Clause Build'!C$4,'Configuration Area'!L838))</f>
        <v>Dry</v>
      </c>
      <c r="S838" s="10" t="str">
        <f>IF(IF(O838="-","Yes",O838)="Yes","Yes",IF(N838='Policy Clause Build'!C$5,"Yes","No"))</f>
        <v>Yes</v>
      </c>
      <c r="T838" s="11" t="s">
        <v>17</v>
      </c>
      <c r="U838" s="11" t="s">
        <v>17</v>
      </c>
      <c r="W838" s="0" t="e">
        <f ref="W838:W901" t="shared" si="26" ca="1">IFERROR(MATCH("Yes",INDIRECT(CONCATENATE("T",W837+1,":T$1002"),TRUE),0)+W837,"")</f>
        <v>#VALUE!</v>
      </c>
      <c r="X838" s="0" t="e">
        <f ref="X838:X901" t="shared" si="27" ca="1">IFERROR(MATCH("Yes",INDIRECT(CONCATENATE("G",X837+1,":G$1002"),TRUE),0)+X837,"")</f>
        <v>#VALUE!</v>
      </c>
    </row>
    <row r="839">
      <c r="B839" s="18"/>
      <c r="C839" s="11"/>
      <c r="D839" s="19"/>
      <c r="E839" s="11"/>
      <c r="F839" s="42"/>
      <c r="G839" s="11" t="s">
        <v>17</v>
      </c>
      <c r="I839" s="11" t="s">
        <v>17</v>
      </c>
      <c r="J839" s="11" t="s">
        <v>17</v>
      </c>
      <c r="K839" s="11" t="s">
        <v>17</v>
      </c>
      <c r="L839" s="11" t="s">
        <v>17</v>
      </c>
      <c r="M839" s="11" t="s">
        <v>17</v>
      </c>
      <c r="N839" s="11" t="s">
        <v>17</v>
      </c>
      <c r="O839" s="11" t="s">
        <v>17</v>
      </c>
      <c r="P839" s="10" t="str">
        <f>IF(I839="-",'Policy Clause Build'!C$2,'Configuration Area'!I839)</f>
        <v>AR</v>
      </c>
      <c r="Q839" s="10" t="str">
        <f>IF(IF(K839="-","Yes",K839)="Yes",'Policy Clause Build'!C$3,IF(J839="-",'Policy Clause Build'!C$3,IF(ISNUMBER(SEARCH('Policy Clause Build'!C$3,'Configuration Area'!J839))=TRUE,'Policy Clause Build'!C$3,'Configuration Area'!J839)))</f>
        <v>Air</v>
      </c>
      <c r="R839" s="10" t="str">
        <f>IF(IF(M839="-","Yes",M839)="Yes",'Policy Clause Build'!C$4,IF(L839="-",'Policy Clause Build'!C$4,'Configuration Area'!L839))</f>
        <v>Dry</v>
      </c>
      <c r="S839" s="10" t="str">
        <f>IF(IF(O839="-","Yes",O839)="Yes","Yes",IF(N839='Policy Clause Build'!C$5,"Yes","No"))</f>
        <v>Yes</v>
      </c>
      <c r="T839" s="11" t="s">
        <v>17</v>
      </c>
      <c r="U839" s="11" t="s">
        <v>17</v>
      </c>
      <c r="W839" s="0" t="e">
        <f t="shared" si="26" ca="1"/>
        <v>#VALUE!</v>
      </c>
      <c r="X839" s="0" t="e">
        <f t="shared" si="27" ca="1"/>
        <v>#VALUE!</v>
      </c>
    </row>
    <row r="840">
      <c r="B840" s="18"/>
      <c r="C840" s="11"/>
      <c r="D840" s="19"/>
      <c r="E840" s="11"/>
      <c r="F840" s="42"/>
      <c r="G840" s="11" t="s">
        <v>17</v>
      </c>
      <c r="I840" s="11" t="s">
        <v>17</v>
      </c>
      <c r="J840" s="11" t="s">
        <v>17</v>
      </c>
      <c r="K840" s="11" t="s">
        <v>17</v>
      </c>
      <c r="L840" s="11" t="s">
        <v>17</v>
      </c>
      <c r="M840" s="11" t="s">
        <v>17</v>
      </c>
      <c r="N840" s="11" t="s">
        <v>17</v>
      </c>
      <c r="O840" s="11" t="s">
        <v>17</v>
      </c>
      <c r="P840" s="10" t="str">
        <f>IF(I840="-",'Policy Clause Build'!C$2,'Configuration Area'!I840)</f>
        <v>AR</v>
      </c>
      <c r="Q840" s="10" t="str">
        <f>IF(IF(K840="-","Yes",K840)="Yes",'Policy Clause Build'!C$3,IF(J840="-",'Policy Clause Build'!C$3,IF(ISNUMBER(SEARCH('Policy Clause Build'!C$3,'Configuration Area'!J840))=TRUE,'Policy Clause Build'!C$3,'Configuration Area'!J840)))</f>
        <v>Air</v>
      </c>
      <c r="R840" s="10" t="str">
        <f>IF(IF(M840="-","Yes",M840)="Yes",'Policy Clause Build'!C$4,IF(L840="-",'Policy Clause Build'!C$4,'Configuration Area'!L840))</f>
        <v>Dry</v>
      </c>
      <c r="S840" s="10" t="str">
        <f>IF(IF(O840="-","Yes",O840)="Yes","Yes",IF(N840='Policy Clause Build'!C$5,"Yes","No"))</f>
        <v>Yes</v>
      </c>
      <c r="T840" s="11" t="s">
        <v>17</v>
      </c>
      <c r="U840" s="11" t="s">
        <v>17</v>
      </c>
      <c r="W840" s="0" t="e">
        <f t="shared" si="26" ca="1"/>
        <v>#VALUE!</v>
      </c>
      <c r="X840" s="0" t="e">
        <f t="shared" si="27" ca="1"/>
        <v>#VALUE!</v>
      </c>
    </row>
    <row r="841">
      <c r="B841" s="18"/>
      <c r="C841" s="11"/>
      <c r="D841" s="19"/>
      <c r="E841" s="11"/>
      <c r="F841" s="42"/>
      <c r="G841" s="11" t="s">
        <v>17</v>
      </c>
      <c r="I841" s="11" t="s">
        <v>17</v>
      </c>
      <c r="J841" s="11" t="s">
        <v>17</v>
      </c>
      <c r="K841" s="11" t="s">
        <v>17</v>
      </c>
      <c r="L841" s="11" t="s">
        <v>17</v>
      </c>
      <c r="M841" s="11" t="s">
        <v>17</v>
      </c>
      <c r="N841" s="11" t="s">
        <v>17</v>
      </c>
      <c r="O841" s="11" t="s">
        <v>17</v>
      </c>
      <c r="P841" s="10" t="str">
        <f>IF(I841="-",'Policy Clause Build'!C$2,'Configuration Area'!I841)</f>
        <v>AR</v>
      </c>
      <c r="Q841" s="10" t="str">
        <f>IF(IF(K841="-","Yes",K841)="Yes",'Policy Clause Build'!C$3,IF(J841="-",'Policy Clause Build'!C$3,IF(ISNUMBER(SEARCH('Policy Clause Build'!C$3,'Configuration Area'!J841))=TRUE,'Policy Clause Build'!C$3,'Configuration Area'!J841)))</f>
        <v>Air</v>
      </c>
      <c r="R841" s="10" t="str">
        <f>IF(IF(M841="-","Yes",M841)="Yes",'Policy Clause Build'!C$4,IF(L841="-",'Policy Clause Build'!C$4,'Configuration Area'!L841))</f>
        <v>Dry</v>
      </c>
      <c r="S841" s="10" t="str">
        <f>IF(IF(O841="-","Yes",O841)="Yes","Yes",IF(N841='Policy Clause Build'!C$5,"Yes","No"))</f>
        <v>Yes</v>
      </c>
      <c r="T841" s="11" t="s">
        <v>17</v>
      </c>
      <c r="U841" s="11" t="s">
        <v>17</v>
      </c>
      <c r="W841" s="0" t="e">
        <f t="shared" si="26" ca="1"/>
        <v>#VALUE!</v>
      </c>
      <c r="X841" s="0" t="e">
        <f t="shared" si="27" ca="1"/>
        <v>#VALUE!</v>
      </c>
    </row>
    <row r="842">
      <c r="B842" s="18"/>
      <c r="C842" s="11"/>
      <c r="D842" s="19"/>
      <c r="E842" s="11"/>
      <c r="F842" s="42"/>
      <c r="G842" s="11" t="s">
        <v>17</v>
      </c>
      <c r="I842" s="11" t="s">
        <v>17</v>
      </c>
      <c r="J842" s="11" t="s">
        <v>17</v>
      </c>
      <c r="K842" s="11" t="s">
        <v>17</v>
      </c>
      <c r="L842" s="11" t="s">
        <v>17</v>
      </c>
      <c r="M842" s="11" t="s">
        <v>17</v>
      </c>
      <c r="N842" s="11" t="s">
        <v>17</v>
      </c>
      <c r="O842" s="11" t="s">
        <v>17</v>
      </c>
      <c r="P842" s="10" t="str">
        <f>IF(I842="-",'Policy Clause Build'!C$2,'Configuration Area'!I842)</f>
        <v>AR</v>
      </c>
      <c r="Q842" s="10" t="str">
        <f>IF(IF(K842="-","Yes",K842)="Yes",'Policy Clause Build'!C$3,IF(J842="-",'Policy Clause Build'!C$3,IF(ISNUMBER(SEARCH('Policy Clause Build'!C$3,'Configuration Area'!J842))=TRUE,'Policy Clause Build'!C$3,'Configuration Area'!J842)))</f>
        <v>Air</v>
      </c>
      <c r="R842" s="10" t="str">
        <f>IF(IF(M842="-","Yes",M842)="Yes",'Policy Clause Build'!C$4,IF(L842="-",'Policy Clause Build'!C$4,'Configuration Area'!L842))</f>
        <v>Dry</v>
      </c>
      <c r="S842" s="10" t="str">
        <f>IF(IF(O842="-","Yes",O842)="Yes","Yes",IF(N842='Policy Clause Build'!C$5,"Yes","No"))</f>
        <v>Yes</v>
      </c>
      <c r="T842" s="11" t="s">
        <v>17</v>
      </c>
      <c r="U842" s="11" t="s">
        <v>17</v>
      </c>
      <c r="W842" s="0" t="e">
        <f t="shared" si="26" ca="1"/>
        <v>#VALUE!</v>
      </c>
      <c r="X842" s="0" t="e">
        <f t="shared" si="27" ca="1"/>
        <v>#VALUE!</v>
      </c>
    </row>
    <row r="843">
      <c r="B843" s="18"/>
      <c r="C843" s="11"/>
      <c r="D843" s="19"/>
      <c r="E843" s="11"/>
      <c r="F843" s="42"/>
      <c r="G843" s="11" t="s">
        <v>17</v>
      </c>
      <c r="I843" s="11" t="s">
        <v>17</v>
      </c>
      <c r="J843" s="11" t="s">
        <v>17</v>
      </c>
      <c r="K843" s="11" t="s">
        <v>17</v>
      </c>
      <c r="L843" s="11" t="s">
        <v>17</v>
      </c>
      <c r="M843" s="11" t="s">
        <v>17</v>
      </c>
      <c r="N843" s="11" t="s">
        <v>17</v>
      </c>
      <c r="O843" s="11" t="s">
        <v>17</v>
      </c>
      <c r="P843" s="10" t="str">
        <f>IF(I843="-",'Policy Clause Build'!C$2,'Configuration Area'!I843)</f>
        <v>AR</v>
      </c>
      <c r="Q843" s="10" t="str">
        <f>IF(IF(K843="-","Yes",K843)="Yes",'Policy Clause Build'!C$3,IF(J843="-",'Policy Clause Build'!C$3,IF(ISNUMBER(SEARCH('Policy Clause Build'!C$3,'Configuration Area'!J843))=TRUE,'Policy Clause Build'!C$3,'Configuration Area'!J843)))</f>
        <v>Air</v>
      </c>
      <c r="R843" s="10" t="str">
        <f>IF(IF(M843="-","Yes",M843)="Yes",'Policy Clause Build'!C$4,IF(L843="-",'Policy Clause Build'!C$4,'Configuration Area'!L843))</f>
        <v>Dry</v>
      </c>
      <c r="S843" s="10" t="str">
        <f>IF(IF(O843="-","Yes",O843)="Yes","Yes",IF(N843='Policy Clause Build'!C$5,"Yes","No"))</f>
        <v>Yes</v>
      </c>
      <c r="T843" s="11" t="s">
        <v>17</v>
      </c>
      <c r="U843" s="11" t="s">
        <v>17</v>
      </c>
      <c r="W843" s="0" t="e">
        <f t="shared" si="26" ca="1"/>
        <v>#VALUE!</v>
      </c>
      <c r="X843" s="0" t="e">
        <f t="shared" si="27" ca="1"/>
        <v>#VALUE!</v>
      </c>
    </row>
    <row r="844">
      <c r="B844" s="18"/>
      <c r="C844" s="11"/>
      <c r="D844" s="19"/>
      <c r="E844" s="11"/>
      <c r="F844" s="42"/>
      <c r="G844" s="11" t="s">
        <v>17</v>
      </c>
      <c r="I844" s="11" t="s">
        <v>17</v>
      </c>
      <c r="J844" s="11" t="s">
        <v>17</v>
      </c>
      <c r="K844" s="11" t="s">
        <v>17</v>
      </c>
      <c r="L844" s="11" t="s">
        <v>17</v>
      </c>
      <c r="M844" s="11" t="s">
        <v>17</v>
      </c>
      <c r="N844" s="11" t="s">
        <v>17</v>
      </c>
      <c r="O844" s="11" t="s">
        <v>17</v>
      </c>
      <c r="P844" s="10" t="str">
        <f>IF(I844="-",'Policy Clause Build'!C$2,'Configuration Area'!I844)</f>
        <v>AR</v>
      </c>
      <c r="Q844" s="10" t="str">
        <f>IF(IF(K844="-","Yes",K844)="Yes",'Policy Clause Build'!C$3,IF(J844="-",'Policy Clause Build'!C$3,IF(ISNUMBER(SEARCH('Policy Clause Build'!C$3,'Configuration Area'!J844))=TRUE,'Policy Clause Build'!C$3,'Configuration Area'!J844)))</f>
        <v>Air</v>
      </c>
      <c r="R844" s="10" t="str">
        <f>IF(IF(M844="-","Yes",M844)="Yes",'Policy Clause Build'!C$4,IF(L844="-",'Policy Clause Build'!C$4,'Configuration Area'!L844))</f>
        <v>Dry</v>
      </c>
      <c r="S844" s="10" t="str">
        <f>IF(IF(O844="-","Yes",O844)="Yes","Yes",IF(N844='Policy Clause Build'!C$5,"Yes","No"))</f>
        <v>Yes</v>
      </c>
      <c r="T844" s="11" t="s">
        <v>17</v>
      </c>
      <c r="U844" s="11" t="s">
        <v>17</v>
      </c>
      <c r="W844" s="0" t="e">
        <f t="shared" si="26" ca="1"/>
        <v>#VALUE!</v>
      </c>
      <c r="X844" s="0" t="e">
        <f t="shared" si="27" ca="1"/>
        <v>#VALUE!</v>
      </c>
    </row>
    <row r="845">
      <c r="B845" s="18"/>
      <c r="C845" s="11"/>
      <c r="D845" s="19"/>
      <c r="E845" s="11"/>
      <c r="F845" s="42"/>
      <c r="G845" s="11" t="s">
        <v>17</v>
      </c>
      <c r="I845" s="11" t="s">
        <v>17</v>
      </c>
      <c r="J845" s="11" t="s">
        <v>17</v>
      </c>
      <c r="K845" s="11" t="s">
        <v>17</v>
      </c>
      <c r="L845" s="11" t="s">
        <v>17</v>
      </c>
      <c r="M845" s="11" t="s">
        <v>17</v>
      </c>
      <c r="N845" s="11" t="s">
        <v>17</v>
      </c>
      <c r="O845" s="11" t="s">
        <v>17</v>
      </c>
      <c r="P845" s="10" t="str">
        <f>IF(I845="-",'Policy Clause Build'!C$2,'Configuration Area'!I845)</f>
        <v>AR</v>
      </c>
      <c r="Q845" s="10" t="str">
        <f>IF(IF(K845="-","Yes",K845)="Yes",'Policy Clause Build'!C$3,IF(J845="-",'Policy Clause Build'!C$3,IF(ISNUMBER(SEARCH('Policy Clause Build'!C$3,'Configuration Area'!J845))=TRUE,'Policy Clause Build'!C$3,'Configuration Area'!J845)))</f>
        <v>Air</v>
      </c>
      <c r="R845" s="10" t="str">
        <f>IF(IF(M845="-","Yes",M845)="Yes",'Policy Clause Build'!C$4,IF(L845="-",'Policy Clause Build'!C$4,'Configuration Area'!L845))</f>
        <v>Dry</v>
      </c>
      <c r="S845" s="10" t="str">
        <f>IF(IF(O845="-","Yes",O845)="Yes","Yes",IF(N845='Policy Clause Build'!C$5,"Yes","No"))</f>
        <v>Yes</v>
      </c>
      <c r="T845" s="11" t="s">
        <v>17</v>
      </c>
      <c r="U845" s="11" t="s">
        <v>17</v>
      </c>
      <c r="W845" s="0" t="e">
        <f t="shared" si="26" ca="1"/>
        <v>#VALUE!</v>
      </c>
      <c r="X845" s="0" t="e">
        <f t="shared" si="27" ca="1"/>
        <v>#VALUE!</v>
      </c>
    </row>
    <row r="846">
      <c r="B846" s="18"/>
      <c r="C846" s="11"/>
      <c r="D846" s="19"/>
      <c r="E846" s="11"/>
      <c r="F846" s="42"/>
      <c r="G846" s="11" t="s">
        <v>17</v>
      </c>
      <c r="I846" s="11" t="s">
        <v>17</v>
      </c>
      <c r="J846" s="11" t="s">
        <v>17</v>
      </c>
      <c r="K846" s="11" t="s">
        <v>17</v>
      </c>
      <c r="L846" s="11" t="s">
        <v>17</v>
      </c>
      <c r="M846" s="11" t="s">
        <v>17</v>
      </c>
      <c r="N846" s="11" t="s">
        <v>17</v>
      </c>
      <c r="O846" s="11" t="s">
        <v>17</v>
      </c>
      <c r="P846" s="10" t="str">
        <f>IF(I846="-",'Policy Clause Build'!C$2,'Configuration Area'!I846)</f>
        <v>AR</v>
      </c>
      <c r="Q846" s="10" t="str">
        <f>IF(IF(K846="-","Yes",K846)="Yes",'Policy Clause Build'!C$3,IF(J846="-",'Policy Clause Build'!C$3,IF(ISNUMBER(SEARCH('Policy Clause Build'!C$3,'Configuration Area'!J846))=TRUE,'Policy Clause Build'!C$3,'Configuration Area'!J846)))</f>
        <v>Air</v>
      </c>
      <c r="R846" s="10" t="str">
        <f>IF(IF(M846="-","Yes",M846)="Yes",'Policy Clause Build'!C$4,IF(L846="-",'Policy Clause Build'!C$4,'Configuration Area'!L846))</f>
        <v>Dry</v>
      </c>
      <c r="S846" s="10" t="str">
        <f>IF(IF(O846="-","Yes",O846)="Yes","Yes",IF(N846='Policy Clause Build'!C$5,"Yes","No"))</f>
        <v>Yes</v>
      </c>
      <c r="T846" s="11" t="s">
        <v>17</v>
      </c>
      <c r="U846" s="11" t="s">
        <v>17</v>
      </c>
      <c r="W846" s="0" t="e">
        <f t="shared" si="26" ca="1"/>
        <v>#VALUE!</v>
      </c>
      <c r="X846" s="0" t="e">
        <f t="shared" si="27" ca="1"/>
        <v>#VALUE!</v>
      </c>
    </row>
    <row r="847">
      <c r="B847" s="18"/>
      <c r="C847" s="11"/>
      <c r="D847" s="19"/>
      <c r="E847" s="11"/>
      <c r="F847" s="42"/>
      <c r="G847" s="11" t="s">
        <v>17</v>
      </c>
      <c r="I847" s="11" t="s">
        <v>17</v>
      </c>
      <c r="J847" s="11" t="s">
        <v>17</v>
      </c>
      <c r="K847" s="11" t="s">
        <v>17</v>
      </c>
      <c r="L847" s="11" t="s">
        <v>17</v>
      </c>
      <c r="M847" s="11" t="s">
        <v>17</v>
      </c>
      <c r="N847" s="11" t="s">
        <v>17</v>
      </c>
      <c r="O847" s="11" t="s">
        <v>17</v>
      </c>
      <c r="P847" s="10" t="str">
        <f>IF(I847="-",'Policy Clause Build'!C$2,'Configuration Area'!I847)</f>
        <v>AR</v>
      </c>
      <c r="Q847" s="10" t="str">
        <f>IF(IF(K847="-","Yes",K847)="Yes",'Policy Clause Build'!C$3,IF(J847="-",'Policy Clause Build'!C$3,IF(ISNUMBER(SEARCH('Policy Clause Build'!C$3,'Configuration Area'!J847))=TRUE,'Policy Clause Build'!C$3,'Configuration Area'!J847)))</f>
        <v>Air</v>
      </c>
      <c r="R847" s="10" t="str">
        <f>IF(IF(M847="-","Yes",M847)="Yes",'Policy Clause Build'!C$4,IF(L847="-",'Policy Clause Build'!C$4,'Configuration Area'!L847))</f>
        <v>Dry</v>
      </c>
      <c r="S847" s="10" t="str">
        <f>IF(IF(O847="-","Yes",O847)="Yes","Yes",IF(N847='Policy Clause Build'!C$5,"Yes","No"))</f>
        <v>Yes</v>
      </c>
      <c r="T847" s="11" t="s">
        <v>17</v>
      </c>
      <c r="U847" s="11" t="s">
        <v>17</v>
      </c>
      <c r="W847" s="0" t="e">
        <f t="shared" si="26" ca="1"/>
        <v>#VALUE!</v>
      </c>
      <c r="X847" s="0" t="e">
        <f t="shared" si="27" ca="1"/>
        <v>#VALUE!</v>
      </c>
    </row>
    <row r="848">
      <c r="B848" s="18"/>
      <c r="C848" s="11"/>
      <c r="D848" s="19"/>
      <c r="E848" s="11"/>
      <c r="F848" s="42"/>
      <c r="G848" s="11" t="s">
        <v>17</v>
      </c>
      <c r="I848" s="11" t="s">
        <v>17</v>
      </c>
      <c r="J848" s="11" t="s">
        <v>17</v>
      </c>
      <c r="K848" s="11" t="s">
        <v>17</v>
      </c>
      <c r="L848" s="11" t="s">
        <v>17</v>
      </c>
      <c r="M848" s="11" t="s">
        <v>17</v>
      </c>
      <c r="N848" s="11" t="s">
        <v>17</v>
      </c>
      <c r="O848" s="11" t="s">
        <v>17</v>
      </c>
      <c r="P848" s="10" t="str">
        <f>IF(I848="-",'Policy Clause Build'!C$2,'Configuration Area'!I848)</f>
        <v>AR</v>
      </c>
      <c r="Q848" s="10" t="str">
        <f>IF(IF(K848="-","Yes",K848)="Yes",'Policy Clause Build'!C$3,IF(J848="-",'Policy Clause Build'!C$3,IF(ISNUMBER(SEARCH('Policy Clause Build'!C$3,'Configuration Area'!J848))=TRUE,'Policy Clause Build'!C$3,'Configuration Area'!J848)))</f>
        <v>Air</v>
      </c>
      <c r="R848" s="10" t="str">
        <f>IF(IF(M848="-","Yes",M848)="Yes",'Policy Clause Build'!C$4,IF(L848="-",'Policy Clause Build'!C$4,'Configuration Area'!L848))</f>
        <v>Dry</v>
      </c>
      <c r="S848" s="10" t="str">
        <f>IF(IF(O848="-","Yes",O848)="Yes","Yes",IF(N848='Policy Clause Build'!C$5,"Yes","No"))</f>
        <v>Yes</v>
      </c>
      <c r="T848" s="11" t="s">
        <v>17</v>
      </c>
      <c r="U848" s="11" t="s">
        <v>17</v>
      </c>
      <c r="W848" s="0" t="e">
        <f t="shared" si="26" ca="1"/>
        <v>#VALUE!</v>
      </c>
      <c r="X848" s="0" t="e">
        <f t="shared" si="27" ca="1"/>
        <v>#VALUE!</v>
      </c>
    </row>
    <row r="849">
      <c r="B849" s="18"/>
      <c r="C849" s="11"/>
      <c r="D849" s="19"/>
      <c r="E849" s="11"/>
      <c r="F849" s="42"/>
      <c r="G849" s="11" t="s">
        <v>17</v>
      </c>
      <c r="I849" s="11" t="s">
        <v>17</v>
      </c>
      <c r="J849" s="11" t="s">
        <v>17</v>
      </c>
      <c r="K849" s="11" t="s">
        <v>17</v>
      </c>
      <c r="L849" s="11" t="s">
        <v>17</v>
      </c>
      <c r="M849" s="11" t="s">
        <v>17</v>
      </c>
      <c r="N849" s="11" t="s">
        <v>17</v>
      </c>
      <c r="O849" s="11" t="s">
        <v>17</v>
      </c>
      <c r="P849" s="10" t="str">
        <f>IF(I849="-",'Policy Clause Build'!C$2,'Configuration Area'!I849)</f>
        <v>AR</v>
      </c>
      <c r="Q849" s="10" t="str">
        <f>IF(IF(K849="-","Yes",K849)="Yes",'Policy Clause Build'!C$3,IF(J849="-",'Policy Clause Build'!C$3,IF(ISNUMBER(SEARCH('Policy Clause Build'!C$3,'Configuration Area'!J849))=TRUE,'Policy Clause Build'!C$3,'Configuration Area'!J849)))</f>
        <v>Air</v>
      </c>
      <c r="R849" s="10" t="str">
        <f>IF(IF(M849="-","Yes",M849)="Yes",'Policy Clause Build'!C$4,IF(L849="-",'Policy Clause Build'!C$4,'Configuration Area'!L849))</f>
        <v>Dry</v>
      </c>
      <c r="S849" s="10" t="str">
        <f>IF(IF(O849="-","Yes",O849)="Yes","Yes",IF(N849='Policy Clause Build'!C$5,"Yes","No"))</f>
        <v>Yes</v>
      </c>
      <c r="T849" s="11" t="s">
        <v>17</v>
      </c>
      <c r="U849" s="11" t="s">
        <v>17</v>
      </c>
      <c r="W849" s="0" t="e">
        <f t="shared" si="26" ca="1"/>
        <v>#VALUE!</v>
      </c>
      <c r="X849" s="0" t="e">
        <f t="shared" si="27" ca="1"/>
        <v>#VALUE!</v>
      </c>
    </row>
    <row r="850">
      <c r="B850" s="18"/>
      <c r="C850" s="11"/>
      <c r="D850" s="19"/>
      <c r="E850" s="11"/>
      <c r="F850" s="42"/>
      <c r="G850" s="11" t="s">
        <v>17</v>
      </c>
      <c r="I850" s="11" t="s">
        <v>17</v>
      </c>
      <c r="J850" s="11" t="s">
        <v>17</v>
      </c>
      <c r="K850" s="11" t="s">
        <v>17</v>
      </c>
      <c r="L850" s="11" t="s">
        <v>17</v>
      </c>
      <c r="M850" s="11" t="s">
        <v>17</v>
      </c>
      <c r="N850" s="11" t="s">
        <v>17</v>
      </c>
      <c r="O850" s="11" t="s">
        <v>17</v>
      </c>
      <c r="P850" s="10" t="str">
        <f>IF(I850="-",'Policy Clause Build'!C$2,'Configuration Area'!I850)</f>
        <v>AR</v>
      </c>
      <c r="Q850" s="10" t="str">
        <f>IF(IF(K850="-","Yes",K850)="Yes",'Policy Clause Build'!C$3,IF(J850="-",'Policy Clause Build'!C$3,IF(ISNUMBER(SEARCH('Policy Clause Build'!C$3,'Configuration Area'!J850))=TRUE,'Policy Clause Build'!C$3,'Configuration Area'!J850)))</f>
        <v>Air</v>
      </c>
      <c r="R850" s="10" t="str">
        <f>IF(IF(M850="-","Yes",M850)="Yes",'Policy Clause Build'!C$4,IF(L850="-",'Policy Clause Build'!C$4,'Configuration Area'!L850))</f>
        <v>Dry</v>
      </c>
      <c r="S850" s="10" t="str">
        <f>IF(IF(O850="-","Yes",O850)="Yes","Yes",IF(N850='Policy Clause Build'!C$5,"Yes","No"))</f>
        <v>Yes</v>
      </c>
      <c r="T850" s="11" t="s">
        <v>17</v>
      </c>
      <c r="U850" s="11" t="s">
        <v>17</v>
      </c>
      <c r="W850" s="0" t="e">
        <f t="shared" si="26" ca="1"/>
        <v>#VALUE!</v>
      </c>
      <c r="X850" s="0" t="e">
        <f t="shared" si="27" ca="1"/>
        <v>#VALUE!</v>
      </c>
    </row>
    <row r="851">
      <c r="B851" s="18"/>
      <c r="C851" s="11"/>
      <c r="D851" s="19"/>
      <c r="E851" s="11"/>
      <c r="F851" s="42"/>
      <c r="G851" s="11" t="s">
        <v>17</v>
      </c>
      <c r="I851" s="11" t="s">
        <v>17</v>
      </c>
      <c r="J851" s="11" t="s">
        <v>17</v>
      </c>
      <c r="K851" s="11" t="s">
        <v>17</v>
      </c>
      <c r="L851" s="11" t="s">
        <v>17</v>
      </c>
      <c r="M851" s="11" t="s">
        <v>17</v>
      </c>
      <c r="N851" s="11" t="s">
        <v>17</v>
      </c>
      <c r="O851" s="11" t="s">
        <v>17</v>
      </c>
      <c r="P851" s="10" t="str">
        <f>IF(I851="-",'Policy Clause Build'!C$2,'Configuration Area'!I851)</f>
        <v>AR</v>
      </c>
      <c r="Q851" s="10" t="str">
        <f>IF(IF(K851="-","Yes",K851)="Yes",'Policy Clause Build'!C$3,IF(J851="-",'Policy Clause Build'!C$3,IF(ISNUMBER(SEARCH('Policy Clause Build'!C$3,'Configuration Area'!J851))=TRUE,'Policy Clause Build'!C$3,'Configuration Area'!J851)))</f>
        <v>Air</v>
      </c>
      <c r="R851" s="10" t="str">
        <f>IF(IF(M851="-","Yes",M851)="Yes",'Policy Clause Build'!C$4,IF(L851="-",'Policy Clause Build'!C$4,'Configuration Area'!L851))</f>
        <v>Dry</v>
      </c>
      <c r="S851" s="10" t="str">
        <f>IF(IF(O851="-","Yes",O851)="Yes","Yes",IF(N851='Policy Clause Build'!C$5,"Yes","No"))</f>
        <v>Yes</v>
      </c>
      <c r="T851" s="11" t="s">
        <v>17</v>
      </c>
      <c r="U851" s="11" t="s">
        <v>17</v>
      </c>
      <c r="W851" s="0" t="e">
        <f t="shared" si="26" ca="1"/>
        <v>#VALUE!</v>
      </c>
      <c r="X851" s="0" t="e">
        <f t="shared" si="27" ca="1"/>
        <v>#VALUE!</v>
      </c>
    </row>
    <row r="852">
      <c r="B852" s="18"/>
      <c r="C852" s="11"/>
      <c r="D852" s="19"/>
      <c r="E852" s="11"/>
      <c r="F852" s="42"/>
      <c r="G852" s="11" t="s">
        <v>17</v>
      </c>
      <c r="I852" s="11" t="s">
        <v>17</v>
      </c>
      <c r="J852" s="11" t="s">
        <v>17</v>
      </c>
      <c r="K852" s="11" t="s">
        <v>17</v>
      </c>
      <c r="L852" s="11" t="s">
        <v>17</v>
      </c>
      <c r="M852" s="11" t="s">
        <v>17</v>
      </c>
      <c r="N852" s="11" t="s">
        <v>17</v>
      </c>
      <c r="O852" s="11" t="s">
        <v>17</v>
      </c>
      <c r="P852" s="10" t="str">
        <f>IF(I852="-",'Policy Clause Build'!C$2,'Configuration Area'!I852)</f>
        <v>AR</v>
      </c>
      <c r="Q852" s="10" t="str">
        <f>IF(IF(K852="-","Yes",K852)="Yes",'Policy Clause Build'!C$3,IF(J852="-",'Policy Clause Build'!C$3,IF(ISNUMBER(SEARCH('Policy Clause Build'!C$3,'Configuration Area'!J852))=TRUE,'Policy Clause Build'!C$3,'Configuration Area'!J852)))</f>
        <v>Air</v>
      </c>
      <c r="R852" s="10" t="str">
        <f>IF(IF(M852="-","Yes",M852)="Yes",'Policy Clause Build'!C$4,IF(L852="-",'Policy Clause Build'!C$4,'Configuration Area'!L852))</f>
        <v>Dry</v>
      </c>
      <c r="S852" s="10" t="str">
        <f>IF(IF(O852="-","Yes",O852)="Yes","Yes",IF(N852='Policy Clause Build'!C$5,"Yes","No"))</f>
        <v>Yes</v>
      </c>
      <c r="T852" s="11" t="s">
        <v>17</v>
      </c>
      <c r="U852" s="11" t="s">
        <v>17</v>
      </c>
      <c r="W852" s="0" t="e">
        <f t="shared" si="26" ca="1"/>
        <v>#VALUE!</v>
      </c>
      <c r="X852" s="0" t="e">
        <f t="shared" si="27" ca="1"/>
        <v>#VALUE!</v>
      </c>
    </row>
    <row r="853">
      <c r="B853" s="18"/>
      <c r="C853" s="11"/>
      <c r="D853" s="19"/>
      <c r="E853" s="11"/>
      <c r="F853" s="42"/>
      <c r="G853" s="11" t="s">
        <v>17</v>
      </c>
      <c r="I853" s="11" t="s">
        <v>17</v>
      </c>
      <c r="J853" s="11" t="s">
        <v>17</v>
      </c>
      <c r="K853" s="11" t="s">
        <v>17</v>
      </c>
      <c r="L853" s="11" t="s">
        <v>17</v>
      </c>
      <c r="M853" s="11" t="s">
        <v>17</v>
      </c>
      <c r="N853" s="11" t="s">
        <v>17</v>
      </c>
      <c r="O853" s="11" t="s">
        <v>17</v>
      </c>
      <c r="P853" s="10" t="str">
        <f>IF(I853="-",'Policy Clause Build'!C$2,'Configuration Area'!I853)</f>
        <v>AR</v>
      </c>
      <c r="Q853" s="10" t="str">
        <f>IF(IF(K853="-","Yes",K853)="Yes",'Policy Clause Build'!C$3,IF(J853="-",'Policy Clause Build'!C$3,IF(ISNUMBER(SEARCH('Policy Clause Build'!C$3,'Configuration Area'!J853))=TRUE,'Policy Clause Build'!C$3,'Configuration Area'!J853)))</f>
        <v>Air</v>
      </c>
      <c r="R853" s="10" t="str">
        <f>IF(IF(M853="-","Yes",M853)="Yes",'Policy Clause Build'!C$4,IF(L853="-",'Policy Clause Build'!C$4,'Configuration Area'!L853))</f>
        <v>Dry</v>
      </c>
      <c r="S853" s="10" t="str">
        <f>IF(IF(O853="-","Yes",O853)="Yes","Yes",IF(N853='Policy Clause Build'!C$5,"Yes","No"))</f>
        <v>Yes</v>
      </c>
      <c r="T853" s="11" t="s">
        <v>17</v>
      </c>
      <c r="U853" s="11" t="s">
        <v>17</v>
      </c>
      <c r="W853" s="0" t="e">
        <f t="shared" si="26" ca="1"/>
        <v>#VALUE!</v>
      </c>
      <c r="X853" s="0" t="e">
        <f t="shared" si="27" ca="1"/>
        <v>#VALUE!</v>
      </c>
    </row>
    <row r="854">
      <c r="B854" s="18"/>
      <c r="C854" s="11"/>
      <c r="D854" s="19"/>
      <c r="E854" s="11"/>
      <c r="F854" s="42"/>
      <c r="G854" s="11" t="s">
        <v>17</v>
      </c>
      <c r="I854" s="11" t="s">
        <v>17</v>
      </c>
      <c r="J854" s="11" t="s">
        <v>17</v>
      </c>
      <c r="K854" s="11" t="s">
        <v>17</v>
      </c>
      <c r="L854" s="11" t="s">
        <v>17</v>
      </c>
      <c r="M854" s="11" t="s">
        <v>17</v>
      </c>
      <c r="N854" s="11" t="s">
        <v>17</v>
      </c>
      <c r="O854" s="11" t="s">
        <v>17</v>
      </c>
      <c r="P854" s="10" t="str">
        <f>IF(I854="-",'Policy Clause Build'!C$2,'Configuration Area'!I854)</f>
        <v>AR</v>
      </c>
      <c r="Q854" s="10" t="str">
        <f>IF(IF(K854="-","Yes",K854)="Yes",'Policy Clause Build'!C$3,IF(J854="-",'Policy Clause Build'!C$3,IF(ISNUMBER(SEARCH('Policy Clause Build'!C$3,'Configuration Area'!J854))=TRUE,'Policy Clause Build'!C$3,'Configuration Area'!J854)))</f>
        <v>Air</v>
      </c>
      <c r="R854" s="10" t="str">
        <f>IF(IF(M854="-","Yes",M854)="Yes",'Policy Clause Build'!C$4,IF(L854="-",'Policy Clause Build'!C$4,'Configuration Area'!L854))</f>
        <v>Dry</v>
      </c>
      <c r="S854" s="10" t="str">
        <f>IF(IF(O854="-","Yes",O854)="Yes","Yes",IF(N854='Policy Clause Build'!C$5,"Yes","No"))</f>
        <v>Yes</v>
      </c>
      <c r="T854" s="11" t="s">
        <v>17</v>
      </c>
      <c r="U854" s="11" t="s">
        <v>17</v>
      </c>
      <c r="W854" s="0" t="e">
        <f t="shared" si="26" ca="1"/>
        <v>#VALUE!</v>
      </c>
      <c r="X854" s="0" t="e">
        <f t="shared" si="27" ca="1"/>
        <v>#VALUE!</v>
      </c>
    </row>
    <row r="855">
      <c r="B855" s="18"/>
      <c r="C855" s="11"/>
      <c r="D855" s="19"/>
      <c r="E855" s="11"/>
      <c r="F855" s="42"/>
      <c r="G855" s="11" t="s">
        <v>17</v>
      </c>
      <c r="I855" s="11" t="s">
        <v>17</v>
      </c>
      <c r="J855" s="11" t="s">
        <v>17</v>
      </c>
      <c r="K855" s="11" t="s">
        <v>17</v>
      </c>
      <c r="L855" s="11" t="s">
        <v>17</v>
      </c>
      <c r="M855" s="11" t="s">
        <v>17</v>
      </c>
      <c r="N855" s="11" t="s">
        <v>17</v>
      </c>
      <c r="O855" s="11" t="s">
        <v>17</v>
      </c>
      <c r="P855" s="10" t="str">
        <f>IF(I855="-",'Policy Clause Build'!C$2,'Configuration Area'!I855)</f>
        <v>AR</v>
      </c>
      <c r="Q855" s="10" t="str">
        <f>IF(IF(K855="-","Yes",K855)="Yes",'Policy Clause Build'!C$3,IF(J855="-",'Policy Clause Build'!C$3,IF(ISNUMBER(SEARCH('Policy Clause Build'!C$3,'Configuration Area'!J855))=TRUE,'Policy Clause Build'!C$3,'Configuration Area'!J855)))</f>
        <v>Air</v>
      </c>
      <c r="R855" s="10" t="str">
        <f>IF(IF(M855="-","Yes",M855)="Yes",'Policy Clause Build'!C$4,IF(L855="-",'Policy Clause Build'!C$4,'Configuration Area'!L855))</f>
        <v>Dry</v>
      </c>
      <c r="S855" s="10" t="str">
        <f>IF(IF(O855="-","Yes",O855)="Yes","Yes",IF(N855='Policy Clause Build'!C$5,"Yes","No"))</f>
        <v>Yes</v>
      </c>
      <c r="T855" s="11" t="s">
        <v>17</v>
      </c>
      <c r="U855" s="11" t="s">
        <v>17</v>
      </c>
      <c r="W855" s="0" t="e">
        <f t="shared" si="26" ca="1"/>
        <v>#VALUE!</v>
      </c>
      <c r="X855" s="0" t="e">
        <f t="shared" si="27" ca="1"/>
        <v>#VALUE!</v>
      </c>
    </row>
    <row r="856">
      <c r="B856" s="18"/>
      <c r="C856" s="11"/>
      <c r="D856" s="19"/>
      <c r="E856" s="11"/>
      <c r="F856" s="42"/>
      <c r="G856" s="11" t="s">
        <v>17</v>
      </c>
      <c r="I856" s="11" t="s">
        <v>17</v>
      </c>
      <c r="J856" s="11" t="s">
        <v>17</v>
      </c>
      <c r="K856" s="11" t="s">
        <v>17</v>
      </c>
      <c r="L856" s="11" t="s">
        <v>17</v>
      </c>
      <c r="M856" s="11" t="s">
        <v>17</v>
      </c>
      <c r="N856" s="11" t="s">
        <v>17</v>
      </c>
      <c r="O856" s="11" t="s">
        <v>17</v>
      </c>
      <c r="P856" s="10" t="str">
        <f>IF(I856="-",'Policy Clause Build'!C$2,'Configuration Area'!I856)</f>
        <v>AR</v>
      </c>
      <c r="Q856" s="10" t="str">
        <f>IF(IF(K856="-","Yes",K856)="Yes",'Policy Clause Build'!C$3,IF(J856="-",'Policy Clause Build'!C$3,IF(ISNUMBER(SEARCH('Policy Clause Build'!C$3,'Configuration Area'!J856))=TRUE,'Policy Clause Build'!C$3,'Configuration Area'!J856)))</f>
        <v>Air</v>
      </c>
      <c r="R856" s="10" t="str">
        <f>IF(IF(M856="-","Yes",M856)="Yes",'Policy Clause Build'!C$4,IF(L856="-",'Policy Clause Build'!C$4,'Configuration Area'!L856))</f>
        <v>Dry</v>
      </c>
      <c r="S856" s="10" t="str">
        <f>IF(IF(O856="-","Yes",O856)="Yes","Yes",IF(N856='Policy Clause Build'!C$5,"Yes","No"))</f>
        <v>Yes</v>
      </c>
      <c r="T856" s="11" t="s">
        <v>17</v>
      </c>
      <c r="U856" s="11" t="s">
        <v>17</v>
      </c>
      <c r="W856" s="0" t="e">
        <f t="shared" si="26" ca="1"/>
        <v>#VALUE!</v>
      </c>
      <c r="X856" s="0" t="e">
        <f t="shared" si="27" ca="1"/>
        <v>#VALUE!</v>
      </c>
    </row>
    <row r="857">
      <c r="B857" s="18"/>
      <c r="C857" s="11"/>
      <c r="D857" s="19"/>
      <c r="E857" s="11"/>
      <c r="F857" s="42"/>
      <c r="G857" s="11" t="s">
        <v>17</v>
      </c>
      <c r="I857" s="11" t="s">
        <v>17</v>
      </c>
      <c r="J857" s="11" t="s">
        <v>17</v>
      </c>
      <c r="K857" s="11" t="s">
        <v>17</v>
      </c>
      <c r="L857" s="11" t="s">
        <v>17</v>
      </c>
      <c r="M857" s="11" t="s">
        <v>17</v>
      </c>
      <c r="N857" s="11" t="s">
        <v>17</v>
      </c>
      <c r="O857" s="11" t="s">
        <v>17</v>
      </c>
      <c r="P857" s="10" t="str">
        <f>IF(I857="-",'Policy Clause Build'!C$2,'Configuration Area'!I857)</f>
        <v>AR</v>
      </c>
      <c r="Q857" s="10" t="str">
        <f>IF(IF(K857="-","Yes",K857)="Yes",'Policy Clause Build'!C$3,IF(J857="-",'Policy Clause Build'!C$3,IF(ISNUMBER(SEARCH('Policy Clause Build'!C$3,'Configuration Area'!J857))=TRUE,'Policy Clause Build'!C$3,'Configuration Area'!J857)))</f>
        <v>Air</v>
      </c>
      <c r="R857" s="10" t="str">
        <f>IF(IF(M857="-","Yes",M857)="Yes",'Policy Clause Build'!C$4,IF(L857="-",'Policy Clause Build'!C$4,'Configuration Area'!L857))</f>
        <v>Dry</v>
      </c>
      <c r="S857" s="10" t="str">
        <f>IF(IF(O857="-","Yes",O857)="Yes","Yes",IF(N857='Policy Clause Build'!C$5,"Yes","No"))</f>
        <v>Yes</v>
      </c>
      <c r="T857" s="11" t="s">
        <v>17</v>
      </c>
      <c r="U857" s="11" t="s">
        <v>17</v>
      </c>
      <c r="W857" s="0" t="e">
        <f t="shared" si="26" ca="1"/>
        <v>#VALUE!</v>
      </c>
      <c r="X857" s="0" t="e">
        <f t="shared" si="27" ca="1"/>
        <v>#VALUE!</v>
      </c>
    </row>
    <row r="858">
      <c r="B858" s="18"/>
      <c r="C858" s="11"/>
      <c r="D858" s="19"/>
      <c r="E858" s="11"/>
      <c r="F858" s="42"/>
      <c r="G858" s="11" t="s">
        <v>17</v>
      </c>
      <c r="I858" s="11" t="s">
        <v>17</v>
      </c>
      <c r="J858" s="11" t="s">
        <v>17</v>
      </c>
      <c r="K858" s="11" t="s">
        <v>17</v>
      </c>
      <c r="L858" s="11" t="s">
        <v>17</v>
      </c>
      <c r="M858" s="11" t="s">
        <v>17</v>
      </c>
      <c r="N858" s="11" t="s">
        <v>17</v>
      </c>
      <c r="O858" s="11" t="s">
        <v>17</v>
      </c>
      <c r="P858" s="10" t="str">
        <f>IF(I858="-",'Policy Clause Build'!C$2,'Configuration Area'!I858)</f>
        <v>AR</v>
      </c>
      <c r="Q858" s="10" t="str">
        <f>IF(IF(K858="-","Yes",K858)="Yes",'Policy Clause Build'!C$3,IF(J858="-",'Policy Clause Build'!C$3,IF(ISNUMBER(SEARCH('Policy Clause Build'!C$3,'Configuration Area'!J858))=TRUE,'Policy Clause Build'!C$3,'Configuration Area'!J858)))</f>
        <v>Air</v>
      </c>
      <c r="R858" s="10" t="str">
        <f>IF(IF(M858="-","Yes",M858)="Yes",'Policy Clause Build'!C$4,IF(L858="-",'Policy Clause Build'!C$4,'Configuration Area'!L858))</f>
        <v>Dry</v>
      </c>
      <c r="S858" s="10" t="str">
        <f>IF(IF(O858="-","Yes",O858)="Yes","Yes",IF(N858='Policy Clause Build'!C$5,"Yes","No"))</f>
        <v>Yes</v>
      </c>
      <c r="T858" s="11" t="s">
        <v>17</v>
      </c>
      <c r="U858" s="11" t="s">
        <v>17</v>
      </c>
      <c r="W858" s="0" t="e">
        <f t="shared" si="26" ca="1"/>
        <v>#VALUE!</v>
      </c>
      <c r="X858" s="0" t="e">
        <f t="shared" si="27" ca="1"/>
        <v>#VALUE!</v>
      </c>
    </row>
    <row r="859">
      <c r="B859" s="18"/>
      <c r="C859" s="11"/>
      <c r="D859" s="19"/>
      <c r="E859" s="11"/>
      <c r="F859" s="42"/>
      <c r="G859" s="11" t="s">
        <v>17</v>
      </c>
      <c r="I859" s="11" t="s">
        <v>17</v>
      </c>
      <c r="J859" s="11" t="s">
        <v>17</v>
      </c>
      <c r="K859" s="11" t="s">
        <v>17</v>
      </c>
      <c r="L859" s="11" t="s">
        <v>17</v>
      </c>
      <c r="M859" s="11" t="s">
        <v>17</v>
      </c>
      <c r="N859" s="11" t="s">
        <v>17</v>
      </c>
      <c r="O859" s="11" t="s">
        <v>17</v>
      </c>
      <c r="P859" s="10" t="str">
        <f>IF(I859="-",'Policy Clause Build'!C$2,'Configuration Area'!I859)</f>
        <v>AR</v>
      </c>
      <c r="Q859" s="10" t="str">
        <f>IF(IF(K859="-","Yes",K859)="Yes",'Policy Clause Build'!C$3,IF(J859="-",'Policy Clause Build'!C$3,IF(ISNUMBER(SEARCH('Policy Clause Build'!C$3,'Configuration Area'!J859))=TRUE,'Policy Clause Build'!C$3,'Configuration Area'!J859)))</f>
        <v>Air</v>
      </c>
      <c r="R859" s="10" t="str">
        <f>IF(IF(M859="-","Yes",M859)="Yes",'Policy Clause Build'!C$4,IF(L859="-",'Policy Clause Build'!C$4,'Configuration Area'!L859))</f>
        <v>Dry</v>
      </c>
      <c r="S859" s="10" t="str">
        <f>IF(IF(O859="-","Yes",O859)="Yes","Yes",IF(N859='Policy Clause Build'!C$5,"Yes","No"))</f>
        <v>Yes</v>
      </c>
      <c r="T859" s="11" t="s">
        <v>17</v>
      </c>
      <c r="U859" s="11" t="s">
        <v>17</v>
      </c>
      <c r="W859" s="0" t="e">
        <f t="shared" si="26" ca="1"/>
        <v>#VALUE!</v>
      </c>
      <c r="X859" s="0" t="e">
        <f t="shared" si="27" ca="1"/>
        <v>#VALUE!</v>
      </c>
    </row>
    <row r="860">
      <c r="B860" s="18"/>
      <c r="C860" s="11"/>
      <c r="D860" s="19"/>
      <c r="E860" s="11"/>
      <c r="F860" s="42"/>
      <c r="G860" s="11" t="s">
        <v>17</v>
      </c>
      <c r="I860" s="11" t="s">
        <v>17</v>
      </c>
      <c r="J860" s="11" t="s">
        <v>17</v>
      </c>
      <c r="K860" s="11" t="s">
        <v>17</v>
      </c>
      <c r="L860" s="11" t="s">
        <v>17</v>
      </c>
      <c r="M860" s="11" t="s">
        <v>17</v>
      </c>
      <c r="N860" s="11" t="s">
        <v>17</v>
      </c>
      <c r="O860" s="11" t="s">
        <v>17</v>
      </c>
      <c r="P860" s="10" t="str">
        <f>IF(I860="-",'Policy Clause Build'!C$2,'Configuration Area'!I860)</f>
        <v>AR</v>
      </c>
      <c r="Q860" s="10" t="str">
        <f>IF(IF(K860="-","Yes",K860)="Yes",'Policy Clause Build'!C$3,IF(J860="-",'Policy Clause Build'!C$3,IF(ISNUMBER(SEARCH('Policy Clause Build'!C$3,'Configuration Area'!J860))=TRUE,'Policy Clause Build'!C$3,'Configuration Area'!J860)))</f>
        <v>Air</v>
      </c>
      <c r="R860" s="10" t="str">
        <f>IF(IF(M860="-","Yes",M860)="Yes",'Policy Clause Build'!C$4,IF(L860="-",'Policy Clause Build'!C$4,'Configuration Area'!L860))</f>
        <v>Dry</v>
      </c>
      <c r="S860" s="10" t="str">
        <f>IF(IF(O860="-","Yes",O860)="Yes","Yes",IF(N860='Policy Clause Build'!C$5,"Yes","No"))</f>
        <v>Yes</v>
      </c>
      <c r="T860" s="11" t="s">
        <v>17</v>
      </c>
      <c r="U860" s="11" t="s">
        <v>17</v>
      </c>
      <c r="W860" s="0" t="e">
        <f t="shared" si="26" ca="1"/>
        <v>#VALUE!</v>
      </c>
      <c r="X860" s="0" t="e">
        <f t="shared" si="27" ca="1"/>
        <v>#VALUE!</v>
      </c>
    </row>
    <row r="861">
      <c r="B861" s="18"/>
      <c r="C861" s="11"/>
      <c r="D861" s="19"/>
      <c r="E861" s="11"/>
      <c r="F861" s="42"/>
      <c r="G861" s="11" t="s">
        <v>17</v>
      </c>
      <c r="I861" s="11" t="s">
        <v>17</v>
      </c>
      <c r="J861" s="11" t="s">
        <v>17</v>
      </c>
      <c r="K861" s="11" t="s">
        <v>17</v>
      </c>
      <c r="L861" s="11" t="s">
        <v>17</v>
      </c>
      <c r="M861" s="11" t="s">
        <v>17</v>
      </c>
      <c r="N861" s="11" t="s">
        <v>17</v>
      </c>
      <c r="O861" s="11" t="s">
        <v>17</v>
      </c>
      <c r="P861" s="10" t="str">
        <f>IF(I861="-",'Policy Clause Build'!C$2,'Configuration Area'!I861)</f>
        <v>AR</v>
      </c>
      <c r="Q861" s="10" t="str">
        <f>IF(IF(K861="-","Yes",K861)="Yes",'Policy Clause Build'!C$3,IF(J861="-",'Policy Clause Build'!C$3,IF(ISNUMBER(SEARCH('Policy Clause Build'!C$3,'Configuration Area'!J861))=TRUE,'Policy Clause Build'!C$3,'Configuration Area'!J861)))</f>
        <v>Air</v>
      </c>
      <c r="R861" s="10" t="str">
        <f>IF(IF(M861="-","Yes",M861)="Yes",'Policy Clause Build'!C$4,IF(L861="-",'Policy Clause Build'!C$4,'Configuration Area'!L861))</f>
        <v>Dry</v>
      </c>
      <c r="S861" s="10" t="str">
        <f>IF(IF(O861="-","Yes",O861)="Yes","Yes",IF(N861='Policy Clause Build'!C$5,"Yes","No"))</f>
        <v>Yes</v>
      </c>
      <c r="T861" s="11" t="s">
        <v>17</v>
      </c>
      <c r="U861" s="11" t="s">
        <v>17</v>
      </c>
      <c r="W861" s="0" t="e">
        <f t="shared" si="26" ca="1"/>
        <v>#VALUE!</v>
      </c>
      <c r="X861" s="0" t="e">
        <f t="shared" si="27" ca="1"/>
        <v>#VALUE!</v>
      </c>
    </row>
    <row r="862">
      <c r="B862" s="18"/>
      <c r="C862" s="11"/>
      <c r="D862" s="19"/>
      <c r="E862" s="11"/>
      <c r="F862" s="42"/>
      <c r="G862" s="11" t="s">
        <v>17</v>
      </c>
      <c r="I862" s="11" t="s">
        <v>17</v>
      </c>
      <c r="J862" s="11" t="s">
        <v>17</v>
      </c>
      <c r="K862" s="11" t="s">
        <v>17</v>
      </c>
      <c r="L862" s="11" t="s">
        <v>17</v>
      </c>
      <c r="M862" s="11" t="s">
        <v>17</v>
      </c>
      <c r="N862" s="11" t="s">
        <v>17</v>
      </c>
      <c r="O862" s="11" t="s">
        <v>17</v>
      </c>
      <c r="P862" s="10" t="str">
        <f>IF(I862="-",'Policy Clause Build'!C$2,'Configuration Area'!I862)</f>
        <v>AR</v>
      </c>
      <c r="Q862" s="10" t="str">
        <f>IF(IF(K862="-","Yes",K862)="Yes",'Policy Clause Build'!C$3,IF(J862="-",'Policy Clause Build'!C$3,IF(ISNUMBER(SEARCH('Policy Clause Build'!C$3,'Configuration Area'!J862))=TRUE,'Policy Clause Build'!C$3,'Configuration Area'!J862)))</f>
        <v>Air</v>
      </c>
      <c r="R862" s="10" t="str">
        <f>IF(IF(M862="-","Yes",M862)="Yes",'Policy Clause Build'!C$4,IF(L862="-",'Policy Clause Build'!C$4,'Configuration Area'!L862))</f>
        <v>Dry</v>
      </c>
      <c r="S862" s="10" t="str">
        <f>IF(IF(O862="-","Yes",O862)="Yes","Yes",IF(N862='Policy Clause Build'!C$5,"Yes","No"))</f>
        <v>Yes</v>
      </c>
      <c r="T862" s="11" t="s">
        <v>17</v>
      </c>
      <c r="U862" s="11" t="s">
        <v>17</v>
      </c>
      <c r="W862" s="0" t="e">
        <f t="shared" si="26" ca="1"/>
        <v>#VALUE!</v>
      </c>
      <c r="X862" s="0" t="e">
        <f t="shared" si="27" ca="1"/>
        <v>#VALUE!</v>
      </c>
    </row>
    <row r="863">
      <c r="B863" s="18"/>
      <c r="C863" s="11"/>
      <c r="D863" s="19"/>
      <c r="E863" s="11"/>
      <c r="F863" s="42"/>
      <c r="G863" s="11" t="s">
        <v>17</v>
      </c>
      <c r="I863" s="11" t="s">
        <v>17</v>
      </c>
      <c r="J863" s="11" t="s">
        <v>17</v>
      </c>
      <c r="K863" s="11" t="s">
        <v>17</v>
      </c>
      <c r="L863" s="11" t="s">
        <v>17</v>
      </c>
      <c r="M863" s="11" t="s">
        <v>17</v>
      </c>
      <c r="N863" s="11" t="s">
        <v>17</v>
      </c>
      <c r="O863" s="11" t="s">
        <v>17</v>
      </c>
      <c r="P863" s="10" t="str">
        <f>IF(I863="-",'Policy Clause Build'!C$2,'Configuration Area'!I863)</f>
        <v>AR</v>
      </c>
      <c r="Q863" s="10" t="str">
        <f>IF(IF(K863="-","Yes",K863)="Yes",'Policy Clause Build'!C$3,IF(J863="-",'Policy Clause Build'!C$3,IF(ISNUMBER(SEARCH('Policy Clause Build'!C$3,'Configuration Area'!J863))=TRUE,'Policy Clause Build'!C$3,'Configuration Area'!J863)))</f>
        <v>Air</v>
      </c>
      <c r="R863" s="10" t="str">
        <f>IF(IF(M863="-","Yes",M863)="Yes",'Policy Clause Build'!C$4,IF(L863="-",'Policy Clause Build'!C$4,'Configuration Area'!L863))</f>
        <v>Dry</v>
      </c>
      <c r="S863" s="10" t="str">
        <f>IF(IF(O863="-","Yes",O863)="Yes","Yes",IF(N863='Policy Clause Build'!C$5,"Yes","No"))</f>
        <v>Yes</v>
      </c>
      <c r="T863" s="11" t="s">
        <v>17</v>
      </c>
      <c r="U863" s="11" t="s">
        <v>17</v>
      </c>
      <c r="W863" s="0" t="e">
        <f t="shared" si="26" ca="1"/>
        <v>#VALUE!</v>
      </c>
      <c r="X863" s="0" t="e">
        <f t="shared" si="27" ca="1"/>
        <v>#VALUE!</v>
      </c>
    </row>
    <row r="864">
      <c r="B864" s="18"/>
      <c r="C864" s="11"/>
      <c r="D864" s="19"/>
      <c r="E864" s="11"/>
      <c r="F864" s="42"/>
      <c r="G864" s="11" t="s">
        <v>17</v>
      </c>
      <c r="I864" s="11" t="s">
        <v>17</v>
      </c>
      <c r="J864" s="11" t="s">
        <v>17</v>
      </c>
      <c r="K864" s="11" t="s">
        <v>17</v>
      </c>
      <c r="L864" s="11" t="s">
        <v>17</v>
      </c>
      <c r="M864" s="11" t="s">
        <v>17</v>
      </c>
      <c r="N864" s="11" t="s">
        <v>17</v>
      </c>
      <c r="O864" s="11" t="s">
        <v>17</v>
      </c>
      <c r="P864" s="10" t="str">
        <f>IF(I864="-",'Policy Clause Build'!C$2,'Configuration Area'!I864)</f>
        <v>AR</v>
      </c>
      <c r="Q864" s="10" t="str">
        <f>IF(IF(K864="-","Yes",K864)="Yes",'Policy Clause Build'!C$3,IF(J864="-",'Policy Clause Build'!C$3,IF(ISNUMBER(SEARCH('Policy Clause Build'!C$3,'Configuration Area'!J864))=TRUE,'Policy Clause Build'!C$3,'Configuration Area'!J864)))</f>
        <v>Air</v>
      </c>
      <c r="R864" s="10" t="str">
        <f>IF(IF(M864="-","Yes",M864)="Yes",'Policy Clause Build'!C$4,IF(L864="-",'Policy Clause Build'!C$4,'Configuration Area'!L864))</f>
        <v>Dry</v>
      </c>
      <c r="S864" s="10" t="str">
        <f>IF(IF(O864="-","Yes",O864)="Yes","Yes",IF(N864='Policy Clause Build'!C$5,"Yes","No"))</f>
        <v>Yes</v>
      </c>
      <c r="T864" s="11" t="s">
        <v>17</v>
      </c>
      <c r="U864" s="11" t="s">
        <v>17</v>
      </c>
      <c r="W864" s="0" t="e">
        <f t="shared" si="26" ca="1"/>
        <v>#VALUE!</v>
      </c>
      <c r="X864" s="0" t="e">
        <f t="shared" si="27" ca="1"/>
        <v>#VALUE!</v>
      </c>
    </row>
    <row r="865">
      <c r="B865" s="18"/>
      <c r="C865" s="11"/>
      <c r="D865" s="19"/>
      <c r="E865" s="11"/>
      <c r="F865" s="42"/>
      <c r="G865" s="11" t="s">
        <v>17</v>
      </c>
      <c r="I865" s="11" t="s">
        <v>17</v>
      </c>
      <c r="J865" s="11" t="s">
        <v>17</v>
      </c>
      <c r="K865" s="11" t="s">
        <v>17</v>
      </c>
      <c r="L865" s="11" t="s">
        <v>17</v>
      </c>
      <c r="M865" s="11" t="s">
        <v>17</v>
      </c>
      <c r="N865" s="11" t="s">
        <v>17</v>
      </c>
      <c r="O865" s="11" t="s">
        <v>17</v>
      </c>
      <c r="P865" s="10" t="str">
        <f>IF(I865="-",'Policy Clause Build'!C$2,'Configuration Area'!I865)</f>
        <v>AR</v>
      </c>
      <c r="Q865" s="10" t="str">
        <f>IF(IF(K865="-","Yes",K865)="Yes",'Policy Clause Build'!C$3,IF(J865="-",'Policy Clause Build'!C$3,IF(ISNUMBER(SEARCH('Policy Clause Build'!C$3,'Configuration Area'!J865))=TRUE,'Policy Clause Build'!C$3,'Configuration Area'!J865)))</f>
        <v>Air</v>
      </c>
      <c r="R865" s="10" t="str">
        <f>IF(IF(M865="-","Yes",M865)="Yes",'Policy Clause Build'!C$4,IF(L865="-",'Policy Clause Build'!C$4,'Configuration Area'!L865))</f>
        <v>Dry</v>
      </c>
      <c r="S865" s="10" t="str">
        <f>IF(IF(O865="-","Yes",O865)="Yes","Yes",IF(N865='Policy Clause Build'!C$5,"Yes","No"))</f>
        <v>Yes</v>
      </c>
      <c r="T865" s="11" t="s">
        <v>17</v>
      </c>
      <c r="U865" s="11" t="s">
        <v>17</v>
      </c>
      <c r="W865" s="0" t="e">
        <f t="shared" si="26" ca="1"/>
        <v>#VALUE!</v>
      </c>
      <c r="X865" s="0" t="e">
        <f t="shared" si="27" ca="1"/>
        <v>#VALUE!</v>
      </c>
    </row>
    <row r="866">
      <c r="B866" s="18"/>
      <c r="C866" s="11"/>
      <c r="D866" s="19"/>
      <c r="E866" s="11"/>
      <c r="F866" s="42"/>
      <c r="G866" s="11" t="s">
        <v>17</v>
      </c>
      <c r="I866" s="11" t="s">
        <v>17</v>
      </c>
      <c r="J866" s="11" t="s">
        <v>17</v>
      </c>
      <c r="K866" s="11" t="s">
        <v>17</v>
      </c>
      <c r="L866" s="11" t="s">
        <v>17</v>
      </c>
      <c r="M866" s="11" t="s">
        <v>17</v>
      </c>
      <c r="N866" s="11" t="s">
        <v>17</v>
      </c>
      <c r="O866" s="11" t="s">
        <v>17</v>
      </c>
      <c r="P866" s="10" t="str">
        <f>IF(I866="-",'Policy Clause Build'!C$2,'Configuration Area'!I866)</f>
        <v>AR</v>
      </c>
      <c r="Q866" s="10" t="str">
        <f>IF(IF(K866="-","Yes",K866)="Yes",'Policy Clause Build'!C$3,IF(J866="-",'Policy Clause Build'!C$3,IF(ISNUMBER(SEARCH('Policy Clause Build'!C$3,'Configuration Area'!J866))=TRUE,'Policy Clause Build'!C$3,'Configuration Area'!J866)))</f>
        <v>Air</v>
      </c>
      <c r="R866" s="10" t="str">
        <f>IF(IF(M866="-","Yes",M866)="Yes",'Policy Clause Build'!C$4,IF(L866="-",'Policy Clause Build'!C$4,'Configuration Area'!L866))</f>
        <v>Dry</v>
      </c>
      <c r="S866" s="10" t="str">
        <f>IF(IF(O866="-","Yes",O866)="Yes","Yes",IF(N866='Policy Clause Build'!C$5,"Yes","No"))</f>
        <v>Yes</v>
      </c>
      <c r="T866" s="11" t="s">
        <v>17</v>
      </c>
      <c r="U866" s="11" t="s">
        <v>17</v>
      </c>
      <c r="W866" s="0" t="e">
        <f t="shared" si="26" ca="1"/>
        <v>#VALUE!</v>
      </c>
      <c r="X866" s="0" t="e">
        <f t="shared" si="27" ca="1"/>
        <v>#VALUE!</v>
      </c>
    </row>
    <row r="867">
      <c r="B867" s="18"/>
      <c r="C867" s="11"/>
      <c r="D867" s="19"/>
      <c r="E867" s="11"/>
      <c r="F867" s="42"/>
      <c r="G867" s="11" t="s">
        <v>17</v>
      </c>
      <c r="I867" s="11" t="s">
        <v>17</v>
      </c>
      <c r="J867" s="11" t="s">
        <v>17</v>
      </c>
      <c r="K867" s="11" t="s">
        <v>17</v>
      </c>
      <c r="L867" s="11" t="s">
        <v>17</v>
      </c>
      <c r="M867" s="11" t="s">
        <v>17</v>
      </c>
      <c r="N867" s="11" t="s">
        <v>17</v>
      </c>
      <c r="O867" s="11" t="s">
        <v>17</v>
      </c>
      <c r="P867" s="10" t="str">
        <f>IF(I867="-",'Policy Clause Build'!C$2,'Configuration Area'!I867)</f>
        <v>AR</v>
      </c>
      <c r="Q867" s="10" t="str">
        <f>IF(IF(K867="-","Yes",K867)="Yes",'Policy Clause Build'!C$3,IF(J867="-",'Policy Clause Build'!C$3,IF(ISNUMBER(SEARCH('Policy Clause Build'!C$3,'Configuration Area'!J867))=TRUE,'Policy Clause Build'!C$3,'Configuration Area'!J867)))</f>
        <v>Air</v>
      </c>
      <c r="R867" s="10" t="str">
        <f>IF(IF(M867="-","Yes",M867)="Yes",'Policy Clause Build'!C$4,IF(L867="-",'Policy Clause Build'!C$4,'Configuration Area'!L867))</f>
        <v>Dry</v>
      </c>
      <c r="S867" s="10" t="str">
        <f>IF(IF(O867="-","Yes",O867)="Yes","Yes",IF(N867='Policy Clause Build'!C$5,"Yes","No"))</f>
        <v>Yes</v>
      </c>
      <c r="T867" s="11" t="s">
        <v>17</v>
      </c>
      <c r="U867" s="11" t="s">
        <v>17</v>
      </c>
      <c r="W867" s="0" t="e">
        <f t="shared" si="26" ca="1"/>
        <v>#VALUE!</v>
      </c>
      <c r="X867" s="0" t="e">
        <f t="shared" si="27" ca="1"/>
        <v>#VALUE!</v>
      </c>
    </row>
    <row r="868">
      <c r="B868" s="18"/>
      <c r="C868" s="11"/>
      <c r="D868" s="19"/>
      <c r="E868" s="11"/>
      <c r="F868" s="42"/>
      <c r="G868" s="11" t="s">
        <v>17</v>
      </c>
      <c r="I868" s="11" t="s">
        <v>17</v>
      </c>
      <c r="J868" s="11" t="s">
        <v>17</v>
      </c>
      <c r="K868" s="11" t="s">
        <v>17</v>
      </c>
      <c r="L868" s="11" t="s">
        <v>17</v>
      </c>
      <c r="M868" s="11" t="s">
        <v>17</v>
      </c>
      <c r="N868" s="11" t="s">
        <v>17</v>
      </c>
      <c r="O868" s="11" t="s">
        <v>17</v>
      </c>
      <c r="P868" s="10" t="str">
        <f>IF(I868="-",'Policy Clause Build'!C$2,'Configuration Area'!I868)</f>
        <v>AR</v>
      </c>
      <c r="Q868" s="10" t="str">
        <f>IF(IF(K868="-","Yes",K868)="Yes",'Policy Clause Build'!C$3,IF(J868="-",'Policy Clause Build'!C$3,IF(ISNUMBER(SEARCH('Policy Clause Build'!C$3,'Configuration Area'!J868))=TRUE,'Policy Clause Build'!C$3,'Configuration Area'!J868)))</f>
        <v>Air</v>
      </c>
      <c r="R868" s="10" t="str">
        <f>IF(IF(M868="-","Yes",M868)="Yes",'Policy Clause Build'!C$4,IF(L868="-",'Policy Clause Build'!C$4,'Configuration Area'!L868))</f>
        <v>Dry</v>
      </c>
      <c r="S868" s="10" t="str">
        <f>IF(IF(O868="-","Yes",O868)="Yes","Yes",IF(N868='Policy Clause Build'!C$5,"Yes","No"))</f>
        <v>Yes</v>
      </c>
      <c r="T868" s="11" t="s">
        <v>17</v>
      </c>
      <c r="U868" s="11" t="s">
        <v>17</v>
      </c>
      <c r="W868" s="0" t="e">
        <f t="shared" si="26" ca="1"/>
        <v>#VALUE!</v>
      </c>
      <c r="X868" s="0" t="e">
        <f t="shared" si="27" ca="1"/>
        <v>#VALUE!</v>
      </c>
    </row>
    <row r="869">
      <c r="B869" s="18"/>
      <c r="C869" s="11"/>
      <c r="D869" s="19"/>
      <c r="E869" s="11"/>
      <c r="F869" s="42"/>
      <c r="G869" s="11" t="s">
        <v>17</v>
      </c>
      <c r="I869" s="11" t="s">
        <v>17</v>
      </c>
      <c r="J869" s="11" t="s">
        <v>17</v>
      </c>
      <c r="K869" s="11" t="s">
        <v>17</v>
      </c>
      <c r="L869" s="11" t="s">
        <v>17</v>
      </c>
      <c r="M869" s="11" t="s">
        <v>17</v>
      </c>
      <c r="N869" s="11" t="s">
        <v>17</v>
      </c>
      <c r="O869" s="11" t="s">
        <v>17</v>
      </c>
      <c r="P869" s="10" t="str">
        <f>IF(I869="-",'Policy Clause Build'!C$2,'Configuration Area'!I869)</f>
        <v>AR</v>
      </c>
      <c r="Q869" s="10" t="str">
        <f>IF(IF(K869="-","Yes",K869)="Yes",'Policy Clause Build'!C$3,IF(J869="-",'Policy Clause Build'!C$3,IF(ISNUMBER(SEARCH('Policy Clause Build'!C$3,'Configuration Area'!J869))=TRUE,'Policy Clause Build'!C$3,'Configuration Area'!J869)))</f>
        <v>Air</v>
      </c>
      <c r="R869" s="10" t="str">
        <f>IF(IF(M869="-","Yes",M869)="Yes",'Policy Clause Build'!C$4,IF(L869="-",'Policy Clause Build'!C$4,'Configuration Area'!L869))</f>
        <v>Dry</v>
      </c>
      <c r="S869" s="10" t="str">
        <f>IF(IF(O869="-","Yes",O869)="Yes","Yes",IF(N869='Policy Clause Build'!C$5,"Yes","No"))</f>
        <v>Yes</v>
      </c>
      <c r="T869" s="11" t="s">
        <v>17</v>
      </c>
      <c r="U869" s="11" t="s">
        <v>17</v>
      </c>
      <c r="W869" s="0" t="e">
        <f t="shared" si="26" ca="1"/>
        <v>#VALUE!</v>
      </c>
      <c r="X869" s="0" t="e">
        <f t="shared" si="27" ca="1"/>
        <v>#VALUE!</v>
      </c>
    </row>
    <row r="870">
      <c r="B870" s="18"/>
      <c r="C870" s="11"/>
      <c r="D870" s="19"/>
      <c r="E870" s="11"/>
      <c r="F870" s="42"/>
      <c r="G870" s="11" t="s">
        <v>17</v>
      </c>
      <c r="I870" s="11" t="s">
        <v>17</v>
      </c>
      <c r="J870" s="11" t="s">
        <v>17</v>
      </c>
      <c r="K870" s="11" t="s">
        <v>17</v>
      </c>
      <c r="L870" s="11" t="s">
        <v>17</v>
      </c>
      <c r="M870" s="11" t="s">
        <v>17</v>
      </c>
      <c r="N870" s="11" t="s">
        <v>17</v>
      </c>
      <c r="O870" s="11" t="s">
        <v>17</v>
      </c>
      <c r="P870" s="10" t="str">
        <f>IF(I870="-",'Policy Clause Build'!C$2,'Configuration Area'!I870)</f>
        <v>AR</v>
      </c>
      <c r="Q870" s="10" t="str">
        <f>IF(IF(K870="-","Yes",K870)="Yes",'Policy Clause Build'!C$3,IF(J870="-",'Policy Clause Build'!C$3,IF(ISNUMBER(SEARCH('Policy Clause Build'!C$3,'Configuration Area'!J870))=TRUE,'Policy Clause Build'!C$3,'Configuration Area'!J870)))</f>
        <v>Air</v>
      </c>
      <c r="R870" s="10" t="str">
        <f>IF(IF(M870="-","Yes",M870)="Yes",'Policy Clause Build'!C$4,IF(L870="-",'Policy Clause Build'!C$4,'Configuration Area'!L870))</f>
        <v>Dry</v>
      </c>
      <c r="S870" s="10" t="str">
        <f>IF(IF(O870="-","Yes",O870)="Yes","Yes",IF(N870='Policy Clause Build'!C$5,"Yes","No"))</f>
        <v>Yes</v>
      </c>
      <c r="T870" s="11" t="s">
        <v>17</v>
      </c>
      <c r="U870" s="11" t="s">
        <v>17</v>
      </c>
      <c r="W870" s="0" t="e">
        <f t="shared" si="26" ca="1"/>
        <v>#VALUE!</v>
      </c>
      <c r="X870" s="0" t="e">
        <f t="shared" si="27" ca="1"/>
        <v>#VALUE!</v>
      </c>
    </row>
    <row r="871">
      <c r="B871" s="18"/>
      <c r="C871" s="11"/>
      <c r="D871" s="19"/>
      <c r="E871" s="11"/>
      <c r="F871" s="42"/>
      <c r="G871" s="11" t="s">
        <v>17</v>
      </c>
      <c r="I871" s="11" t="s">
        <v>17</v>
      </c>
      <c r="J871" s="11" t="s">
        <v>17</v>
      </c>
      <c r="K871" s="11" t="s">
        <v>17</v>
      </c>
      <c r="L871" s="11" t="s">
        <v>17</v>
      </c>
      <c r="M871" s="11" t="s">
        <v>17</v>
      </c>
      <c r="N871" s="11" t="s">
        <v>17</v>
      </c>
      <c r="O871" s="11" t="s">
        <v>17</v>
      </c>
      <c r="P871" s="10" t="str">
        <f>IF(I871="-",'Policy Clause Build'!C$2,'Configuration Area'!I871)</f>
        <v>AR</v>
      </c>
      <c r="Q871" s="10" t="str">
        <f>IF(IF(K871="-","Yes",K871)="Yes",'Policy Clause Build'!C$3,IF(J871="-",'Policy Clause Build'!C$3,IF(ISNUMBER(SEARCH('Policy Clause Build'!C$3,'Configuration Area'!J871))=TRUE,'Policy Clause Build'!C$3,'Configuration Area'!J871)))</f>
        <v>Air</v>
      </c>
      <c r="R871" s="10" t="str">
        <f>IF(IF(M871="-","Yes",M871)="Yes",'Policy Clause Build'!C$4,IF(L871="-",'Policy Clause Build'!C$4,'Configuration Area'!L871))</f>
        <v>Dry</v>
      </c>
      <c r="S871" s="10" t="str">
        <f>IF(IF(O871="-","Yes",O871)="Yes","Yes",IF(N871='Policy Clause Build'!C$5,"Yes","No"))</f>
        <v>Yes</v>
      </c>
      <c r="T871" s="11" t="s">
        <v>17</v>
      </c>
      <c r="U871" s="11" t="s">
        <v>17</v>
      </c>
      <c r="W871" s="0" t="e">
        <f t="shared" si="26" ca="1"/>
        <v>#VALUE!</v>
      </c>
      <c r="X871" s="0" t="e">
        <f t="shared" si="27" ca="1"/>
        <v>#VALUE!</v>
      </c>
    </row>
    <row r="872">
      <c r="B872" s="18"/>
      <c r="C872" s="11"/>
      <c r="D872" s="19"/>
      <c r="E872" s="11"/>
      <c r="F872" s="42"/>
      <c r="G872" s="11" t="s">
        <v>17</v>
      </c>
      <c r="I872" s="11" t="s">
        <v>17</v>
      </c>
      <c r="J872" s="11" t="s">
        <v>17</v>
      </c>
      <c r="K872" s="11" t="s">
        <v>17</v>
      </c>
      <c r="L872" s="11" t="s">
        <v>17</v>
      </c>
      <c r="M872" s="11" t="s">
        <v>17</v>
      </c>
      <c r="N872" s="11" t="s">
        <v>17</v>
      </c>
      <c r="O872" s="11" t="s">
        <v>17</v>
      </c>
      <c r="P872" s="10" t="str">
        <f>IF(I872="-",'Policy Clause Build'!C$2,'Configuration Area'!I872)</f>
        <v>AR</v>
      </c>
      <c r="Q872" s="10" t="str">
        <f>IF(IF(K872="-","Yes",K872)="Yes",'Policy Clause Build'!C$3,IF(J872="-",'Policy Clause Build'!C$3,IF(ISNUMBER(SEARCH('Policy Clause Build'!C$3,'Configuration Area'!J872))=TRUE,'Policy Clause Build'!C$3,'Configuration Area'!J872)))</f>
        <v>Air</v>
      </c>
      <c r="R872" s="10" t="str">
        <f>IF(IF(M872="-","Yes",M872)="Yes",'Policy Clause Build'!C$4,IF(L872="-",'Policy Clause Build'!C$4,'Configuration Area'!L872))</f>
        <v>Dry</v>
      </c>
      <c r="S872" s="10" t="str">
        <f>IF(IF(O872="-","Yes",O872)="Yes","Yes",IF(N872='Policy Clause Build'!C$5,"Yes","No"))</f>
        <v>Yes</v>
      </c>
      <c r="T872" s="11" t="s">
        <v>17</v>
      </c>
      <c r="U872" s="11" t="s">
        <v>17</v>
      </c>
      <c r="W872" s="0" t="e">
        <f t="shared" si="26" ca="1"/>
        <v>#VALUE!</v>
      </c>
      <c r="X872" s="0" t="e">
        <f t="shared" si="27" ca="1"/>
        <v>#VALUE!</v>
      </c>
    </row>
    <row r="873">
      <c r="B873" s="18"/>
      <c r="C873" s="11"/>
      <c r="D873" s="19"/>
      <c r="E873" s="11"/>
      <c r="F873" s="42"/>
      <c r="G873" s="11" t="s">
        <v>17</v>
      </c>
      <c r="I873" s="11" t="s">
        <v>17</v>
      </c>
      <c r="J873" s="11" t="s">
        <v>17</v>
      </c>
      <c r="K873" s="11" t="s">
        <v>17</v>
      </c>
      <c r="L873" s="11" t="s">
        <v>17</v>
      </c>
      <c r="M873" s="11" t="s">
        <v>17</v>
      </c>
      <c r="N873" s="11" t="s">
        <v>17</v>
      </c>
      <c r="O873" s="11" t="s">
        <v>17</v>
      </c>
      <c r="P873" s="10" t="str">
        <f>IF(I873="-",'Policy Clause Build'!C$2,'Configuration Area'!I873)</f>
        <v>AR</v>
      </c>
      <c r="Q873" s="10" t="str">
        <f>IF(IF(K873="-","Yes",K873)="Yes",'Policy Clause Build'!C$3,IF(J873="-",'Policy Clause Build'!C$3,IF(ISNUMBER(SEARCH('Policy Clause Build'!C$3,'Configuration Area'!J873))=TRUE,'Policy Clause Build'!C$3,'Configuration Area'!J873)))</f>
        <v>Air</v>
      </c>
      <c r="R873" s="10" t="str">
        <f>IF(IF(M873="-","Yes",M873)="Yes",'Policy Clause Build'!C$4,IF(L873="-",'Policy Clause Build'!C$4,'Configuration Area'!L873))</f>
        <v>Dry</v>
      </c>
      <c r="S873" s="10" t="str">
        <f>IF(IF(O873="-","Yes",O873)="Yes","Yes",IF(N873='Policy Clause Build'!C$5,"Yes","No"))</f>
        <v>Yes</v>
      </c>
      <c r="T873" s="11" t="s">
        <v>17</v>
      </c>
      <c r="U873" s="11" t="s">
        <v>17</v>
      </c>
      <c r="W873" s="0" t="e">
        <f t="shared" si="26" ca="1"/>
        <v>#VALUE!</v>
      </c>
      <c r="X873" s="0" t="e">
        <f t="shared" si="27" ca="1"/>
        <v>#VALUE!</v>
      </c>
    </row>
    <row r="874">
      <c r="B874" s="18"/>
      <c r="C874" s="11"/>
      <c r="D874" s="19"/>
      <c r="E874" s="11"/>
      <c r="F874" s="42"/>
      <c r="G874" s="11" t="s">
        <v>17</v>
      </c>
      <c r="I874" s="11" t="s">
        <v>17</v>
      </c>
      <c r="J874" s="11" t="s">
        <v>17</v>
      </c>
      <c r="K874" s="11" t="s">
        <v>17</v>
      </c>
      <c r="L874" s="11" t="s">
        <v>17</v>
      </c>
      <c r="M874" s="11" t="s">
        <v>17</v>
      </c>
      <c r="N874" s="11" t="s">
        <v>17</v>
      </c>
      <c r="O874" s="11" t="s">
        <v>17</v>
      </c>
      <c r="P874" s="10" t="str">
        <f>IF(I874="-",'Policy Clause Build'!C$2,'Configuration Area'!I874)</f>
        <v>AR</v>
      </c>
      <c r="Q874" s="10" t="str">
        <f>IF(IF(K874="-","Yes",K874)="Yes",'Policy Clause Build'!C$3,IF(J874="-",'Policy Clause Build'!C$3,IF(ISNUMBER(SEARCH('Policy Clause Build'!C$3,'Configuration Area'!J874))=TRUE,'Policy Clause Build'!C$3,'Configuration Area'!J874)))</f>
        <v>Air</v>
      </c>
      <c r="R874" s="10" t="str">
        <f>IF(IF(M874="-","Yes",M874)="Yes",'Policy Clause Build'!C$4,IF(L874="-",'Policy Clause Build'!C$4,'Configuration Area'!L874))</f>
        <v>Dry</v>
      </c>
      <c r="S874" s="10" t="str">
        <f>IF(IF(O874="-","Yes",O874)="Yes","Yes",IF(N874='Policy Clause Build'!C$5,"Yes","No"))</f>
        <v>Yes</v>
      </c>
      <c r="T874" s="11" t="s">
        <v>17</v>
      </c>
      <c r="U874" s="11" t="s">
        <v>17</v>
      </c>
      <c r="W874" s="0" t="e">
        <f t="shared" si="26" ca="1"/>
        <v>#VALUE!</v>
      </c>
      <c r="X874" s="0" t="e">
        <f t="shared" si="27" ca="1"/>
        <v>#VALUE!</v>
      </c>
    </row>
    <row r="875">
      <c r="B875" s="18"/>
      <c r="C875" s="11"/>
      <c r="D875" s="19"/>
      <c r="E875" s="11"/>
      <c r="F875" s="42"/>
      <c r="G875" s="11" t="s">
        <v>17</v>
      </c>
      <c r="I875" s="11" t="s">
        <v>17</v>
      </c>
      <c r="J875" s="11" t="s">
        <v>17</v>
      </c>
      <c r="K875" s="11" t="s">
        <v>17</v>
      </c>
      <c r="L875" s="11" t="s">
        <v>17</v>
      </c>
      <c r="M875" s="11" t="s">
        <v>17</v>
      </c>
      <c r="N875" s="11" t="s">
        <v>17</v>
      </c>
      <c r="O875" s="11" t="s">
        <v>17</v>
      </c>
      <c r="P875" s="10" t="str">
        <f>IF(I875="-",'Policy Clause Build'!C$2,'Configuration Area'!I875)</f>
        <v>AR</v>
      </c>
      <c r="Q875" s="10" t="str">
        <f>IF(IF(K875="-","Yes",K875)="Yes",'Policy Clause Build'!C$3,IF(J875="-",'Policy Clause Build'!C$3,IF(ISNUMBER(SEARCH('Policy Clause Build'!C$3,'Configuration Area'!J875))=TRUE,'Policy Clause Build'!C$3,'Configuration Area'!J875)))</f>
        <v>Air</v>
      </c>
      <c r="R875" s="10" t="str">
        <f>IF(IF(M875="-","Yes",M875)="Yes",'Policy Clause Build'!C$4,IF(L875="-",'Policy Clause Build'!C$4,'Configuration Area'!L875))</f>
        <v>Dry</v>
      </c>
      <c r="S875" s="10" t="str">
        <f>IF(IF(O875="-","Yes",O875)="Yes","Yes",IF(N875='Policy Clause Build'!C$5,"Yes","No"))</f>
        <v>Yes</v>
      </c>
      <c r="T875" s="11" t="s">
        <v>17</v>
      </c>
      <c r="U875" s="11" t="s">
        <v>17</v>
      </c>
      <c r="W875" s="0" t="e">
        <f t="shared" si="26" ca="1"/>
        <v>#VALUE!</v>
      </c>
      <c r="X875" s="0" t="e">
        <f t="shared" si="27" ca="1"/>
        <v>#VALUE!</v>
      </c>
    </row>
    <row r="876">
      <c r="B876" s="18"/>
      <c r="C876" s="11"/>
      <c r="D876" s="19"/>
      <c r="E876" s="11"/>
      <c r="F876" s="42"/>
      <c r="G876" s="11" t="s">
        <v>17</v>
      </c>
      <c r="I876" s="11" t="s">
        <v>17</v>
      </c>
      <c r="J876" s="11" t="s">
        <v>17</v>
      </c>
      <c r="K876" s="11" t="s">
        <v>17</v>
      </c>
      <c r="L876" s="11" t="s">
        <v>17</v>
      </c>
      <c r="M876" s="11" t="s">
        <v>17</v>
      </c>
      <c r="N876" s="11" t="s">
        <v>17</v>
      </c>
      <c r="O876" s="11" t="s">
        <v>17</v>
      </c>
      <c r="P876" s="10" t="str">
        <f>IF(I876="-",'Policy Clause Build'!C$2,'Configuration Area'!I876)</f>
        <v>AR</v>
      </c>
      <c r="Q876" s="10" t="str">
        <f>IF(IF(K876="-","Yes",K876)="Yes",'Policy Clause Build'!C$3,IF(J876="-",'Policy Clause Build'!C$3,IF(ISNUMBER(SEARCH('Policy Clause Build'!C$3,'Configuration Area'!J876))=TRUE,'Policy Clause Build'!C$3,'Configuration Area'!J876)))</f>
        <v>Air</v>
      </c>
      <c r="R876" s="10" t="str">
        <f>IF(IF(M876="-","Yes",M876)="Yes",'Policy Clause Build'!C$4,IF(L876="-",'Policy Clause Build'!C$4,'Configuration Area'!L876))</f>
        <v>Dry</v>
      </c>
      <c r="S876" s="10" t="str">
        <f>IF(IF(O876="-","Yes",O876)="Yes","Yes",IF(N876='Policy Clause Build'!C$5,"Yes","No"))</f>
        <v>Yes</v>
      </c>
      <c r="T876" s="11" t="s">
        <v>17</v>
      </c>
      <c r="U876" s="11" t="s">
        <v>17</v>
      </c>
      <c r="W876" s="0" t="e">
        <f t="shared" si="26" ca="1"/>
        <v>#VALUE!</v>
      </c>
      <c r="X876" s="0" t="e">
        <f t="shared" si="27" ca="1"/>
        <v>#VALUE!</v>
      </c>
    </row>
    <row r="877">
      <c r="B877" s="18"/>
      <c r="C877" s="11"/>
      <c r="D877" s="19"/>
      <c r="E877" s="11"/>
      <c r="F877" s="42"/>
      <c r="G877" s="11" t="s">
        <v>17</v>
      </c>
      <c r="I877" s="11" t="s">
        <v>17</v>
      </c>
      <c r="J877" s="11" t="s">
        <v>17</v>
      </c>
      <c r="K877" s="11" t="s">
        <v>17</v>
      </c>
      <c r="L877" s="11" t="s">
        <v>17</v>
      </c>
      <c r="M877" s="11" t="s">
        <v>17</v>
      </c>
      <c r="N877" s="11" t="s">
        <v>17</v>
      </c>
      <c r="O877" s="11" t="s">
        <v>17</v>
      </c>
      <c r="P877" s="10" t="str">
        <f>IF(I877="-",'Policy Clause Build'!C$2,'Configuration Area'!I877)</f>
        <v>AR</v>
      </c>
      <c r="Q877" s="10" t="str">
        <f>IF(IF(K877="-","Yes",K877)="Yes",'Policy Clause Build'!C$3,IF(J877="-",'Policy Clause Build'!C$3,IF(ISNUMBER(SEARCH('Policy Clause Build'!C$3,'Configuration Area'!J877))=TRUE,'Policy Clause Build'!C$3,'Configuration Area'!J877)))</f>
        <v>Air</v>
      </c>
      <c r="R877" s="10" t="str">
        <f>IF(IF(M877="-","Yes",M877)="Yes",'Policy Clause Build'!C$4,IF(L877="-",'Policy Clause Build'!C$4,'Configuration Area'!L877))</f>
        <v>Dry</v>
      </c>
      <c r="S877" s="10" t="str">
        <f>IF(IF(O877="-","Yes",O877)="Yes","Yes",IF(N877='Policy Clause Build'!C$5,"Yes","No"))</f>
        <v>Yes</v>
      </c>
      <c r="T877" s="11" t="s">
        <v>17</v>
      </c>
      <c r="U877" s="11" t="s">
        <v>17</v>
      </c>
      <c r="W877" s="0" t="e">
        <f t="shared" si="26" ca="1"/>
        <v>#VALUE!</v>
      </c>
      <c r="X877" s="0" t="e">
        <f t="shared" si="27" ca="1"/>
        <v>#VALUE!</v>
      </c>
    </row>
    <row r="878">
      <c r="B878" s="18"/>
      <c r="C878" s="11"/>
      <c r="D878" s="19"/>
      <c r="E878" s="11"/>
      <c r="F878" s="42"/>
      <c r="G878" s="11" t="s">
        <v>17</v>
      </c>
      <c r="I878" s="11" t="s">
        <v>17</v>
      </c>
      <c r="J878" s="11" t="s">
        <v>17</v>
      </c>
      <c r="K878" s="11" t="s">
        <v>17</v>
      </c>
      <c r="L878" s="11" t="s">
        <v>17</v>
      </c>
      <c r="M878" s="11" t="s">
        <v>17</v>
      </c>
      <c r="N878" s="11" t="s">
        <v>17</v>
      </c>
      <c r="O878" s="11" t="s">
        <v>17</v>
      </c>
      <c r="P878" s="10" t="str">
        <f>IF(I878="-",'Policy Clause Build'!C$2,'Configuration Area'!I878)</f>
        <v>AR</v>
      </c>
      <c r="Q878" s="10" t="str">
        <f>IF(IF(K878="-","Yes",K878)="Yes",'Policy Clause Build'!C$3,IF(J878="-",'Policy Clause Build'!C$3,IF(ISNUMBER(SEARCH('Policy Clause Build'!C$3,'Configuration Area'!J878))=TRUE,'Policy Clause Build'!C$3,'Configuration Area'!J878)))</f>
        <v>Air</v>
      </c>
      <c r="R878" s="10" t="str">
        <f>IF(IF(M878="-","Yes",M878)="Yes",'Policy Clause Build'!C$4,IF(L878="-",'Policy Clause Build'!C$4,'Configuration Area'!L878))</f>
        <v>Dry</v>
      </c>
      <c r="S878" s="10" t="str">
        <f>IF(IF(O878="-","Yes",O878)="Yes","Yes",IF(N878='Policy Clause Build'!C$5,"Yes","No"))</f>
        <v>Yes</v>
      </c>
      <c r="T878" s="11" t="s">
        <v>17</v>
      </c>
      <c r="U878" s="11" t="s">
        <v>17</v>
      </c>
      <c r="W878" s="0" t="e">
        <f t="shared" si="26" ca="1"/>
        <v>#VALUE!</v>
      </c>
      <c r="X878" s="0" t="e">
        <f t="shared" si="27" ca="1"/>
        <v>#VALUE!</v>
      </c>
    </row>
    <row r="879">
      <c r="B879" s="18"/>
      <c r="C879" s="11"/>
      <c r="D879" s="19"/>
      <c r="E879" s="11"/>
      <c r="F879" s="42"/>
      <c r="G879" s="11" t="s">
        <v>17</v>
      </c>
      <c r="I879" s="11" t="s">
        <v>17</v>
      </c>
      <c r="J879" s="11" t="s">
        <v>17</v>
      </c>
      <c r="K879" s="11" t="s">
        <v>17</v>
      </c>
      <c r="L879" s="11" t="s">
        <v>17</v>
      </c>
      <c r="M879" s="11" t="s">
        <v>17</v>
      </c>
      <c r="N879" s="11" t="s">
        <v>17</v>
      </c>
      <c r="O879" s="11" t="s">
        <v>17</v>
      </c>
      <c r="P879" s="10" t="str">
        <f>IF(I879="-",'Policy Clause Build'!C$2,'Configuration Area'!I879)</f>
        <v>AR</v>
      </c>
      <c r="Q879" s="10" t="str">
        <f>IF(IF(K879="-","Yes",K879)="Yes",'Policy Clause Build'!C$3,IF(J879="-",'Policy Clause Build'!C$3,IF(ISNUMBER(SEARCH('Policy Clause Build'!C$3,'Configuration Area'!J879))=TRUE,'Policy Clause Build'!C$3,'Configuration Area'!J879)))</f>
        <v>Air</v>
      </c>
      <c r="R879" s="10" t="str">
        <f>IF(IF(M879="-","Yes",M879)="Yes",'Policy Clause Build'!C$4,IF(L879="-",'Policy Clause Build'!C$4,'Configuration Area'!L879))</f>
        <v>Dry</v>
      </c>
      <c r="S879" s="10" t="str">
        <f>IF(IF(O879="-","Yes",O879)="Yes","Yes",IF(N879='Policy Clause Build'!C$5,"Yes","No"))</f>
        <v>Yes</v>
      </c>
      <c r="T879" s="11" t="s">
        <v>17</v>
      </c>
      <c r="U879" s="11" t="s">
        <v>17</v>
      </c>
      <c r="W879" s="0" t="e">
        <f t="shared" si="26" ca="1"/>
        <v>#VALUE!</v>
      </c>
      <c r="X879" s="0" t="e">
        <f t="shared" si="27" ca="1"/>
        <v>#VALUE!</v>
      </c>
    </row>
    <row r="880">
      <c r="B880" s="18"/>
      <c r="C880" s="11"/>
      <c r="D880" s="19"/>
      <c r="E880" s="11"/>
      <c r="F880" s="42"/>
      <c r="G880" s="11" t="s">
        <v>17</v>
      </c>
      <c r="I880" s="11" t="s">
        <v>17</v>
      </c>
      <c r="J880" s="11" t="s">
        <v>17</v>
      </c>
      <c r="K880" s="11" t="s">
        <v>17</v>
      </c>
      <c r="L880" s="11" t="s">
        <v>17</v>
      </c>
      <c r="M880" s="11" t="s">
        <v>17</v>
      </c>
      <c r="N880" s="11" t="s">
        <v>17</v>
      </c>
      <c r="O880" s="11" t="s">
        <v>17</v>
      </c>
      <c r="P880" s="10" t="str">
        <f>IF(I880="-",'Policy Clause Build'!C$2,'Configuration Area'!I880)</f>
        <v>AR</v>
      </c>
      <c r="Q880" s="10" t="str">
        <f>IF(IF(K880="-","Yes",K880)="Yes",'Policy Clause Build'!C$3,IF(J880="-",'Policy Clause Build'!C$3,IF(ISNUMBER(SEARCH('Policy Clause Build'!C$3,'Configuration Area'!J880))=TRUE,'Policy Clause Build'!C$3,'Configuration Area'!J880)))</f>
        <v>Air</v>
      </c>
      <c r="R880" s="10" t="str">
        <f>IF(IF(M880="-","Yes",M880)="Yes",'Policy Clause Build'!C$4,IF(L880="-",'Policy Clause Build'!C$4,'Configuration Area'!L880))</f>
        <v>Dry</v>
      </c>
      <c r="S880" s="10" t="str">
        <f>IF(IF(O880="-","Yes",O880)="Yes","Yes",IF(N880='Policy Clause Build'!C$5,"Yes","No"))</f>
        <v>Yes</v>
      </c>
      <c r="T880" s="11" t="s">
        <v>17</v>
      </c>
      <c r="U880" s="11" t="s">
        <v>17</v>
      </c>
      <c r="W880" s="0" t="e">
        <f t="shared" si="26" ca="1"/>
        <v>#VALUE!</v>
      </c>
      <c r="X880" s="0" t="e">
        <f t="shared" si="27" ca="1"/>
        <v>#VALUE!</v>
      </c>
    </row>
    <row r="881">
      <c r="B881" s="18"/>
      <c r="C881" s="11"/>
      <c r="D881" s="19"/>
      <c r="E881" s="11"/>
      <c r="F881" s="42"/>
      <c r="G881" s="11" t="s">
        <v>17</v>
      </c>
      <c r="I881" s="11" t="s">
        <v>17</v>
      </c>
      <c r="J881" s="11" t="s">
        <v>17</v>
      </c>
      <c r="K881" s="11" t="s">
        <v>17</v>
      </c>
      <c r="L881" s="11" t="s">
        <v>17</v>
      </c>
      <c r="M881" s="11" t="s">
        <v>17</v>
      </c>
      <c r="N881" s="11" t="s">
        <v>17</v>
      </c>
      <c r="O881" s="11" t="s">
        <v>17</v>
      </c>
      <c r="P881" s="10" t="str">
        <f>IF(I881="-",'Policy Clause Build'!C$2,'Configuration Area'!I881)</f>
        <v>AR</v>
      </c>
      <c r="Q881" s="10" t="str">
        <f>IF(IF(K881="-","Yes",K881)="Yes",'Policy Clause Build'!C$3,IF(J881="-",'Policy Clause Build'!C$3,IF(ISNUMBER(SEARCH('Policy Clause Build'!C$3,'Configuration Area'!J881))=TRUE,'Policy Clause Build'!C$3,'Configuration Area'!J881)))</f>
        <v>Air</v>
      </c>
      <c r="R881" s="10" t="str">
        <f>IF(IF(M881="-","Yes",M881)="Yes",'Policy Clause Build'!C$4,IF(L881="-",'Policy Clause Build'!C$4,'Configuration Area'!L881))</f>
        <v>Dry</v>
      </c>
      <c r="S881" s="10" t="str">
        <f>IF(IF(O881="-","Yes",O881)="Yes","Yes",IF(N881='Policy Clause Build'!C$5,"Yes","No"))</f>
        <v>Yes</v>
      </c>
      <c r="T881" s="11" t="s">
        <v>17</v>
      </c>
      <c r="U881" s="11" t="s">
        <v>17</v>
      </c>
      <c r="W881" s="0" t="e">
        <f t="shared" si="26" ca="1"/>
        <v>#VALUE!</v>
      </c>
      <c r="X881" s="0" t="e">
        <f t="shared" si="27" ca="1"/>
        <v>#VALUE!</v>
      </c>
    </row>
    <row r="882">
      <c r="B882" s="18"/>
      <c r="C882" s="11"/>
      <c r="D882" s="19"/>
      <c r="E882" s="11"/>
      <c r="F882" s="42"/>
      <c r="G882" s="11" t="s">
        <v>17</v>
      </c>
      <c r="I882" s="11" t="s">
        <v>17</v>
      </c>
      <c r="J882" s="11" t="s">
        <v>17</v>
      </c>
      <c r="K882" s="11" t="s">
        <v>17</v>
      </c>
      <c r="L882" s="11" t="s">
        <v>17</v>
      </c>
      <c r="M882" s="11" t="s">
        <v>17</v>
      </c>
      <c r="N882" s="11" t="s">
        <v>17</v>
      </c>
      <c r="O882" s="11" t="s">
        <v>17</v>
      </c>
      <c r="P882" s="10" t="str">
        <f>IF(I882="-",'Policy Clause Build'!C$2,'Configuration Area'!I882)</f>
        <v>AR</v>
      </c>
      <c r="Q882" s="10" t="str">
        <f>IF(IF(K882="-","Yes",K882)="Yes",'Policy Clause Build'!C$3,IF(J882="-",'Policy Clause Build'!C$3,IF(ISNUMBER(SEARCH('Policy Clause Build'!C$3,'Configuration Area'!J882))=TRUE,'Policy Clause Build'!C$3,'Configuration Area'!J882)))</f>
        <v>Air</v>
      </c>
      <c r="R882" s="10" t="str">
        <f>IF(IF(M882="-","Yes",M882)="Yes",'Policy Clause Build'!C$4,IF(L882="-",'Policy Clause Build'!C$4,'Configuration Area'!L882))</f>
        <v>Dry</v>
      </c>
      <c r="S882" s="10" t="str">
        <f>IF(IF(O882="-","Yes",O882)="Yes","Yes",IF(N882='Policy Clause Build'!C$5,"Yes","No"))</f>
        <v>Yes</v>
      </c>
      <c r="T882" s="11" t="s">
        <v>17</v>
      </c>
      <c r="U882" s="11" t="s">
        <v>17</v>
      </c>
      <c r="W882" s="0" t="e">
        <f t="shared" si="26" ca="1"/>
        <v>#VALUE!</v>
      </c>
      <c r="X882" s="0" t="e">
        <f t="shared" si="27" ca="1"/>
        <v>#VALUE!</v>
      </c>
    </row>
    <row r="883">
      <c r="B883" s="18"/>
      <c r="C883" s="11"/>
      <c r="D883" s="19"/>
      <c r="E883" s="11"/>
      <c r="F883" s="42"/>
      <c r="G883" s="11" t="s">
        <v>17</v>
      </c>
      <c r="I883" s="11" t="s">
        <v>17</v>
      </c>
      <c r="J883" s="11" t="s">
        <v>17</v>
      </c>
      <c r="K883" s="11" t="s">
        <v>17</v>
      </c>
      <c r="L883" s="11" t="s">
        <v>17</v>
      </c>
      <c r="M883" s="11" t="s">
        <v>17</v>
      </c>
      <c r="N883" s="11" t="s">
        <v>17</v>
      </c>
      <c r="O883" s="11" t="s">
        <v>17</v>
      </c>
      <c r="P883" s="10" t="str">
        <f>IF(I883="-",'Policy Clause Build'!C$2,'Configuration Area'!I883)</f>
        <v>AR</v>
      </c>
      <c r="Q883" s="10" t="str">
        <f>IF(IF(K883="-","Yes",K883)="Yes",'Policy Clause Build'!C$3,IF(J883="-",'Policy Clause Build'!C$3,IF(ISNUMBER(SEARCH('Policy Clause Build'!C$3,'Configuration Area'!J883))=TRUE,'Policy Clause Build'!C$3,'Configuration Area'!J883)))</f>
        <v>Air</v>
      </c>
      <c r="R883" s="10" t="str">
        <f>IF(IF(M883="-","Yes",M883)="Yes",'Policy Clause Build'!C$4,IF(L883="-",'Policy Clause Build'!C$4,'Configuration Area'!L883))</f>
        <v>Dry</v>
      </c>
      <c r="S883" s="10" t="str">
        <f>IF(IF(O883="-","Yes",O883)="Yes","Yes",IF(N883='Policy Clause Build'!C$5,"Yes","No"))</f>
        <v>Yes</v>
      </c>
      <c r="T883" s="11" t="s">
        <v>17</v>
      </c>
      <c r="U883" s="11" t="s">
        <v>17</v>
      </c>
      <c r="W883" s="0" t="e">
        <f t="shared" si="26" ca="1"/>
        <v>#VALUE!</v>
      </c>
      <c r="X883" s="0" t="e">
        <f t="shared" si="27" ca="1"/>
        <v>#VALUE!</v>
      </c>
    </row>
    <row r="884">
      <c r="B884" s="18"/>
      <c r="C884" s="11"/>
      <c r="D884" s="19"/>
      <c r="E884" s="11"/>
      <c r="F884" s="42"/>
      <c r="G884" s="11" t="s">
        <v>17</v>
      </c>
      <c r="I884" s="11" t="s">
        <v>17</v>
      </c>
      <c r="J884" s="11" t="s">
        <v>17</v>
      </c>
      <c r="K884" s="11" t="s">
        <v>17</v>
      </c>
      <c r="L884" s="11" t="s">
        <v>17</v>
      </c>
      <c r="M884" s="11" t="s">
        <v>17</v>
      </c>
      <c r="N884" s="11" t="s">
        <v>17</v>
      </c>
      <c r="O884" s="11" t="s">
        <v>17</v>
      </c>
      <c r="P884" s="10" t="str">
        <f>IF(I884="-",'Policy Clause Build'!C$2,'Configuration Area'!I884)</f>
        <v>AR</v>
      </c>
      <c r="Q884" s="10" t="str">
        <f>IF(IF(K884="-","Yes",K884)="Yes",'Policy Clause Build'!C$3,IF(J884="-",'Policy Clause Build'!C$3,IF(ISNUMBER(SEARCH('Policy Clause Build'!C$3,'Configuration Area'!J884))=TRUE,'Policy Clause Build'!C$3,'Configuration Area'!J884)))</f>
        <v>Air</v>
      </c>
      <c r="R884" s="10" t="str">
        <f>IF(IF(M884="-","Yes",M884)="Yes",'Policy Clause Build'!C$4,IF(L884="-",'Policy Clause Build'!C$4,'Configuration Area'!L884))</f>
        <v>Dry</v>
      </c>
      <c r="S884" s="10" t="str">
        <f>IF(IF(O884="-","Yes",O884)="Yes","Yes",IF(N884='Policy Clause Build'!C$5,"Yes","No"))</f>
        <v>Yes</v>
      </c>
      <c r="T884" s="11" t="s">
        <v>17</v>
      </c>
      <c r="U884" s="11" t="s">
        <v>17</v>
      </c>
      <c r="W884" s="0" t="e">
        <f t="shared" si="26" ca="1"/>
        <v>#VALUE!</v>
      </c>
      <c r="X884" s="0" t="e">
        <f t="shared" si="27" ca="1"/>
        <v>#VALUE!</v>
      </c>
    </row>
    <row r="885">
      <c r="B885" s="18"/>
      <c r="C885" s="11"/>
      <c r="D885" s="19"/>
      <c r="E885" s="11"/>
      <c r="F885" s="42"/>
      <c r="G885" s="11" t="s">
        <v>17</v>
      </c>
      <c r="I885" s="11" t="s">
        <v>17</v>
      </c>
      <c r="J885" s="11" t="s">
        <v>17</v>
      </c>
      <c r="K885" s="11" t="s">
        <v>17</v>
      </c>
      <c r="L885" s="11" t="s">
        <v>17</v>
      </c>
      <c r="M885" s="11" t="s">
        <v>17</v>
      </c>
      <c r="N885" s="11" t="s">
        <v>17</v>
      </c>
      <c r="O885" s="11" t="s">
        <v>17</v>
      </c>
      <c r="P885" s="10" t="str">
        <f>IF(I885="-",'Policy Clause Build'!C$2,'Configuration Area'!I885)</f>
        <v>AR</v>
      </c>
      <c r="Q885" s="10" t="str">
        <f>IF(IF(K885="-","Yes",K885)="Yes",'Policy Clause Build'!C$3,IF(J885="-",'Policy Clause Build'!C$3,IF(ISNUMBER(SEARCH('Policy Clause Build'!C$3,'Configuration Area'!J885))=TRUE,'Policy Clause Build'!C$3,'Configuration Area'!J885)))</f>
        <v>Air</v>
      </c>
      <c r="R885" s="10" t="str">
        <f>IF(IF(M885="-","Yes",M885)="Yes",'Policy Clause Build'!C$4,IF(L885="-",'Policy Clause Build'!C$4,'Configuration Area'!L885))</f>
        <v>Dry</v>
      </c>
      <c r="S885" s="10" t="str">
        <f>IF(IF(O885="-","Yes",O885)="Yes","Yes",IF(N885='Policy Clause Build'!C$5,"Yes","No"))</f>
        <v>Yes</v>
      </c>
      <c r="T885" s="11" t="s">
        <v>17</v>
      </c>
      <c r="U885" s="11" t="s">
        <v>17</v>
      </c>
      <c r="W885" s="0" t="e">
        <f t="shared" si="26" ca="1"/>
        <v>#VALUE!</v>
      </c>
      <c r="X885" s="0" t="e">
        <f t="shared" si="27" ca="1"/>
        <v>#VALUE!</v>
      </c>
    </row>
    <row r="886">
      <c r="B886" s="18"/>
      <c r="C886" s="11"/>
      <c r="D886" s="19"/>
      <c r="E886" s="11"/>
      <c r="F886" s="42"/>
      <c r="G886" s="11" t="s">
        <v>17</v>
      </c>
      <c r="I886" s="11" t="s">
        <v>17</v>
      </c>
      <c r="J886" s="11" t="s">
        <v>17</v>
      </c>
      <c r="K886" s="11" t="s">
        <v>17</v>
      </c>
      <c r="L886" s="11" t="s">
        <v>17</v>
      </c>
      <c r="M886" s="11" t="s">
        <v>17</v>
      </c>
      <c r="N886" s="11" t="s">
        <v>17</v>
      </c>
      <c r="O886" s="11" t="s">
        <v>17</v>
      </c>
      <c r="P886" s="10" t="str">
        <f>IF(I886="-",'Policy Clause Build'!C$2,'Configuration Area'!I886)</f>
        <v>AR</v>
      </c>
      <c r="Q886" s="10" t="str">
        <f>IF(IF(K886="-","Yes",K886)="Yes",'Policy Clause Build'!C$3,IF(J886="-",'Policy Clause Build'!C$3,IF(ISNUMBER(SEARCH('Policy Clause Build'!C$3,'Configuration Area'!J886))=TRUE,'Policy Clause Build'!C$3,'Configuration Area'!J886)))</f>
        <v>Air</v>
      </c>
      <c r="R886" s="10" t="str">
        <f>IF(IF(M886="-","Yes",M886)="Yes",'Policy Clause Build'!C$4,IF(L886="-",'Policy Clause Build'!C$4,'Configuration Area'!L886))</f>
        <v>Dry</v>
      </c>
      <c r="S886" s="10" t="str">
        <f>IF(IF(O886="-","Yes",O886)="Yes","Yes",IF(N886='Policy Clause Build'!C$5,"Yes","No"))</f>
        <v>Yes</v>
      </c>
      <c r="T886" s="11" t="s">
        <v>17</v>
      </c>
      <c r="U886" s="11" t="s">
        <v>17</v>
      </c>
      <c r="W886" s="0" t="e">
        <f t="shared" si="26" ca="1"/>
        <v>#VALUE!</v>
      </c>
      <c r="X886" s="0" t="e">
        <f t="shared" si="27" ca="1"/>
        <v>#VALUE!</v>
      </c>
    </row>
    <row r="887">
      <c r="B887" s="18"/>
      <c r="C887" s="11"/>
      <c r="D887" s="19"/>
      <c r="E887" s="11"/>
      <c r="F887" s="42"/>
      <c r="G887" s="11" t="s">
        <v>17</v>
      </c>
      <c r="I887" s="11" t="s">
        <v>17</v>
      </c>
      <c r="J887" s="11" t="s">
        <v>17</v>
      </c>
      <c r="K887" s="11" t="s">
        <v>17</v>
      </c>
      <c r="L887" s="11" t="s">
        <v>17</v>
      </c>
      <c r="M887" s="11" t="s">
        <v>17</v>
      </c>
      <c r="N887" s="11" t="s">
        <v>17</v>
      </c>
      <c r="O887" s="11" t="s">
        <v>17</v>
      </c>
      <c r="P887" s="10" t="str">
        <f>IF(I887="-",'Policy Clause Build'!C$2,'Configuration Area'!I887)</f>
        <v>AR</v>
      </c>
      <c r="Q887" s="10" t="str">
        <f>IF(IF(K887="-","Yes",K887)="Yes",'Policy Clause Build'!C$3,IF(J887="-",'Policy Clause Build'!C$3,IF(ISNUMBER(SEARCH('Policy Clause Build'!C$3,'Configuration Area'!J887))=TRUE,'Policy Clause Build'!C$3,'Configuration Area'!J887)))</f>
        <v>Air</v>
      </c>
      <c r="R887" s="10" t="str">
        <f>IF(IF(M887="-","Yes",M887)="Yes",'Policy Clause Build'!C$4,IF(L887="-",'Policy Clause Build'!C$4,'Configuration Area'!L887))</f>
        <v>Dry</v>
      </c>
      <c r="S887" s="10" t="str">
        <f>IF(IF(O887="-","Yes",O887)="Yes","Yes",IF(N887='Policy Clause Build'!C$5,"Yes","No"))</f>
        <v>Yes</v>
      </c>
      <c r="T887" s="11" t="s">
        <v>17</v>
      </c>
      <c r="U887" s="11" t="s">
        <v>17</v>
      </c>
      <c r="W887" s="0" t="e">
        <f t="shared" si="26" ca="1"/>
        <v>#VALUE!</v>
      </c>
      <c r="X887" s="0" t="e">
        <f t="shared" si="27" ca="1"/>
        <v>#VALUE!</v>
      </c>
    </row>
    <row r="888">
      <c r="B888" s="18"/>
      <c r="C888" s="11"/>
      <c r="D888" s="19"/>
      <c r="E888" s="11"/>
      <c r="F888" s="42"/>
      <c r="G888" s="11" t="s">
        <v>17</v>
      </c>
      <c r="I888" s="11" t="s">
        <v>17</v>
      </c>
      <c r="J888" s="11" t="s">
        <v>17</v>
      </c>
      <c r="K888" s="11" t="s">
        <v>17</v>
      </c>
      <c r="L888" s="11" t="s">
        <v>17</v>
      </c>
      <c r="M888" s="11" t="s">
        <v>17</v>
      </c>
      <c r="N888" s="11" t="s">
        <v>17</v>
      </c>
      <c r="O888" s="11" t="s">
        <v>17</v>
      </c>
      <c r="P888" s="10" t="str">
        <f>IF(I888="-",'Policy Clause Build'!C$2,'Configuration Area'!I888)</f>
        <v>AR</v>
      </c>
      <c r="Q888" s="10" t="str">
        <f>IF(IF(K888="-","Yes",K888)="Yes",'Policy Clause Build'!C$3,IF(J888="-",'Policy Clause Build'!C$3,IF(ISNUMBER(SEARCH('Policy Clause Build'!C$3,'Configuration Area'!J888))=TRUE,'Policy Clause Build'!C$3,'Configuration Area'!J888)))</f>
        <v>Air</v>
      </c>
      <c r="R888" s="10" t="str">
        <f>IF(IF(M888="-","Yes",M888)="Yes",'Policy Clause Build'!C$4,IF(L888="-",'Policy Clause Build'!C$4,'Configuration Area'!L888))</f>
        <v>Dry</v>
      </c>
      <c r="S888" s="10" t="str">
        <f>IF(IF(O888="-","Yes",O888)="Yes","Yes",IF(N888='Policy Clause Build'!C$5,"Yes","No"))</f>
        <v>Yes</v>
      </c>
      <c r="T888" s="11" t="s">
        <v>17</v>
      </c>
      <c r="U888" s="11" t="s">
        <v>17</v>
      </c>
      <c r="W888" s="0" t="e">
        <f t="shared" si="26" ca="1"/>
        <v>#VALUE!</v>
      </c>
      <c r="X888" s="0" t="e">
        <f t="shared" si="27" ca="1"/>
        <v>#VALUE!</v>
      </c>
    </row>
    <row r="889">
      <c r="B889" s="18"/>
      <c r="C889" s="11"/>
      <c r="D889" s="19"/>
      <c r="E889" s="11"/>
      <c r="F889" s="42"/>
      <c r="G889" s="11" t="s">
        <v>17</v>
      </c>
      <c r="I889" s="11" t="s">
        <v>17</v>
      </c>
      <c r="J889" s="11" t="s">
        <v>17</v>
      </c>
      <c r="K889" s="11" t="s">
        <v>17</v>
      </c>
      <c r="L889" s="11" t="s">
        <v>17</v>
      </c>
      <c r="M889" s="11" t="s">
        <v>17</v>
      </c>
      <c r="N889" s="11" t="s">
        <v>17</v>
      </c>
      <c r="O889" s="11" t="s">
        <v>17</v>
      </c>
      <c r="P889" s="10" t="str">
        <f>IF(I889="-",'Policy Clause Build'!C$2,'Configuration Area'!I889)</f>
        <v>AR</v>
      </c>
      <c r="Q889" s="10" t="str">
        <f>IF(IF(K889="-","Yes",K889)="Yes",'Policy Clause Build'!C$3,IF(J889="-",'Policy Clause Build'!C$3,IF(ISNUMBER(SEARCH('Policy Clause Build'!C$3,'Configuration Area'!J889))=TRUE,'Policy Clause Build'!C$3,'Configuration Area'!J889)))</f>
        <v>Air</v>
      </c>
      <c r="R889" s="10" t="str">
        <f>IF(IF(M889="-","Yes",M889)="Yes",'Policy Clause Build'!C$4,IF(L889="-",'Policy Clause Build'!C$4,'Configuration Area'!L889))</f>
        <v>Dry</v>
      </c>
      <c r="S889" s="10" t="str">
        <f>IF(IF(O889="-","Yes",O889)="Yes","Yes",IF(N889='Policy Clause Build'!C$5,"Yes","No"))</f>
        <v>Yes</v>
      </c>
      <c r="T889" s="11" t="s">
        <v>17</v>
      </c>
      <c r="U889" s="11" t="s">
        <v>17</v>
      </c>
      <c r="W889" s="0" t="e">
        <f t="shared" si="26" ca="1"/>
        <v>#VALUE!</v>
      </c>
      <c r="X889" s="0" t="e">
        <f t="shared" si="27" ca="1"/>
        <v>#VALUE!</v>
      </c>
    </row>
    <row r="890">
      <c r="B890" s="18"/>
      <c r="C890" s="11"/>
      <c r="D890" s="19"/>
      <c r="E890" s="11"/>
      <c r="F890" s="42"/>
      <c r="G890" s="11" t="s">
        <v>17</v>
      </c>
      <c r="I890" s="11" t="s">
        <v>17</v>
      </c>
      <c r="J890" s="11" t="s">
        <v>17</v>
      </c>
      <c r="K890" s="11" t="s">
        <v>17</v>
      </c>
      <c r="L890" s="11" t="s">
        <v>17</v>
      </c>
      <c r="M890" s="11" t="s">
        <v>17</v>
      </c>
      <c r="N890" s="11" t="s">
        <v>17</v>
      </c>
      <c r="O890" s="11" t="s">
        <v>17</v>
      </c>
      <c r="P890" s="10" t="str">
        <f>IF(I890="-",'Policy Clause Build'!C$2,'Configuration Area'!I890)</f>
        <v>AR</v>
      </c>
      <c r="Q890" s="10" t="str">
        <f>IF(IF(K890="-","Yes",K890)="Yes",'Policy Clause Build'!C$3,IF(J890="-",'Policy Clause Build'!C$3,IF(ISNUMBER(SEARCH('Policy Clause Build'!C$3,'Configuration Area'!J890))=TRUE,'Policy Clause Build'!C$3,'Configuration Area'!J890)))</f>
        <v>Air</v>
      </c>
      <c r="R890" s="10" t="str">
        <f>IF(IF(M890="-","Yes",M890)="Yes",'Policy Clause Build'!C$4,IF(L890="-",'Policy Clause Build'!C$4,'Configuration Area'!L890))</f>
        <v>Dry</v>
      </c>
      <c r="S890" s="10" t="str">
        <f>IF(IF(O890="-","Yes",O890)="Yes","Yes",IF(N890='Policy Clause Build'!C$5,"Yes","No"))</f>
        <v>Yes</v>
      </c>
      <c r="T890" s="11" t="s">
        <v>17</v>
      </c>
      <c r="U890" s="11" t="s">
        <v>17</v>
      </c>
      <c r="W890" s="0" t="e">
        <f t="shared" si="26" ca="1"/>
        <v>#VALUE!</v>
      </c>
      <c r="X890" s="0" t="e">
        <f t="shared" si="27" ca="1"/>
        <v>#VALUE!</v>
      </c>
    </row>
    <row r="891">
      <c r="B891" s="18"/>
      <c r="C891" s="11"/>
      <c r="D891" s="19"/>
      <c r="E891" s="11"/>
      <c r="F891" s="42"/>
      <c r="G891" s="11" t="s">
        <v>17</v>
      </c>
      <c r="I891" s="11" t="s">
        <v>17</v>
      </c>
      <c r="J891" s="11" t="s">
        <v>17</v>
      </c>
      <c r="K891" s="11" t="s">
        <v>17</v>
      </c>
      <c r="L891" s="11" t="s">
        <v>17</v>
      </c>
      <c r="M891" s="11" t="s">
        <v>17</v>
      </c>
      <c r="N891" s="11" t="s">
        <v>17</v>
      </c>
      <c r="O891" s="11" t="s">
        <v>17</v>
      </c>
      <c r="P891" s="10" t="str">
        <f>IF(I891="-",'Policy Clause Build'!C$2,'Configuration Area'!I891)</f>
        <v>AR</v>
      </c>
      <c r="Q891" s="10" t="str">
        <f>IF(IF(K891="-","Yes",K891)="Yes",'Policy Clause Build'!C$3,IF(J891="-",'Policy Clause Build'!C$3,IF(ISNUMBER(SEARCH('Policy Clause Build'!C$3,'Configuration Area'!J891))=TRUE,'Policy Clause Build'!C$3,'Configuration Area'!J891)))</f>
        <v>Air</v>
      </c>
      <c r="R891" s="10" t="str">
        <f>IF(IF(M891="-","Yes",M891)="Yes",'Policy Clause Build'!C$4,IF(L891="-",'Policy Clause Build'!C$4,'Configuration Area'!L891))</f>
        <v>Dry</v>
      </c>
      <c r="S891" s="10" t="str">
        <f>IF(IF(O891="-","Yes",O891)="Yes","Yes",IF(N891='Policy Clause Build'!C$5,"Yes","No"))</f>
        <v>Yes</v>
      </c>
      <c r="T891" s="11" t="s">
        <v>17</v>
      </c>
      <c r="U891" s="11" t="s">
        <v>17</v>
      </c>
      <c r="W891" s="0" t="e">
        <f t="shared" si="26" ca="1"/>
        <v>#VALUE!</v>
      </c>
      <c r="X891" s="0" t="e">
        <f t="shared" si="27" ca="1"/>
        <v>#VALUE!</v>
      </c>
    </row>
    <row r="892">
      <c r="B892" s="18"/>
      <c r="C892" s="11"/>
      <c r="D892" s="19"/>
      <c r="E892" s="11"/>
      <c r="F892" s="42"/>
      <c r="G892" s="11" t="s">
        <v>17</v>
      </c>
      <c r="I892" s="11" t="s">
        <v>17</v>
      </c>
      <c r="J892" s="11" t="s">
        <v>17</v>
      </c>
      <c r="K892" s="11" t="s">
        <v>17</v>
      </c>
      <c r="L892" s="11" t="s">
        <v>17</v>
      </c>
      <c r="M892" s="11" t="s">
        <v>17</v>
      </c>
      <c r="N892" s="11" t="s">
        <v>17</v>
      </c>
      <c r="O892" s="11" t="s">
        <v>17</v>
      </c>
      <c r="P892" s="10" t="str">
        <f>IF(I892="-",'Policy Clause Build'!C$2,'Configuration Area'!I892)</f>
        <v>AR</v>
      </c>
      <c r="Q892" s="10" t="str">
        <f>IF(IF(K892="-","Yes",K892)="Yes",'Policy Clause Build'!C$3,IF(J892="-",'Policy Clause Build'!C$3,IF(ISNUMBER(SEARCH('Policy Clause Build'!C$3,'Configuration Area'!J892))=TRUE,'Policy Clause Build'!C$3,'Configuration Area'!J892)))</f>
        <v>Air</v>
      </c>
      <c r="R892" s="10" t="str">
        <f>IF(IF(M892="-","Yes",M892)="Yes",'Policy Clause Build'!C$4,IF(L892="-",'Policy Clause Build'!C$4,'Configuration Area'!L892))</f>
        <v>Dry</v>
      </c>
      <c r="S892" s="10" t="str">
        <f>IF(IF(O892="-","Yes",O892)="Yes","Yes",IF(N892='Policy Clause Build'!C$5,"Yes","No"))</f>
        <v>Yes</v>
      </c>
      <c r="T892" s="11" t="s">
        <v>17</v>
      </c>
      <c r="U892" s="11" t="s">
        <v>17</v>
      </c>
      <c r="W892" s="0" t="e">
        <f t="shared" si="26" ca="1"/>
        <v>#VALUE!</v>
      </c>
      <c r="X892" s="0" t="e">
        <f t="shared" si="27" ca="1"/>
        <v>#VALUE!</v>
      </c>
    </row>
    <row r="893">
      <c r="B893" s="18"/>
      <c r="C893" s="11"/>
      <c r="D893" s="19"/>
      <c r="E893" s="11"/>
      <c r="F893" s="42"/>
      <c r="G893" s="11" t="s">
        <v>17</v>
      </c>
      <c r="I893" s="11" t="s">
        <v>17</v>
      </c>
      <c r="J893" s="11" t="s">
        <v>17</v>
      </c>
      <c r="K893" s="11" t="s">
        <v>17</v>
      </c>
      <c r="L893" s="11" t="s">
        <v>17</v>
      </c>
      <c r="M893" s="11" t="s">
        <v>17</v>
      </c>
      <c r="N893" s="11" t="s">
        <v>17</v>
      </c>
      <c r="O893" s="11" t="s">
        <v>17</v>
      </c>
      <c r="P893" s="10" t="str">
        <f>IF(I893="-",'Policy Clause Build'!C$2,'Configuration Area'!I893)</f>
        <v>AR</v>
      </c>
      <c r="Q893" s="10" t="str">
        <f>IF(IF(K893="-","Yes",K893)="Yes",'Policy Clause Build'!C$3,IF(J893="-",'Policy Clause Build'!C$3,IF(ISNUMBER(SEARCH('Policy Clause Build'!C$3,'Configuration Area'!J893))=TRUE,'Policy Clause Build'!C$3,'Configuration Area'!J893)))</f>
        <v>Air</v>
      </c>
      <c r="R893" s="10" t="str">
        <f>IF(IF(M893="-","Yes",M893)="Yes",'Policy Clause Build'!C$4,IF(L893="-",'Policy Clause Build'!C$4,'Configuration Area'!L893))</f>
        <v>Dry</v>
      </c>
      <c r="S893" s="10" t="str">
        <f>IF(IF(O893="-","Yes",O893)="Yes","Yes",IF(N893='Policy Clause Build'!C$5,"Yes","No"))</f>
        <v>Yes</v>
      </c>
      <c r="T893" s="11" t="s">
        <v>17</v>
      </c>
      <c r="U893" s="11" t="s">
        <v>17</v>
      </c>
      <c r="W893" s="0" t="e">
        <f t="shared" si="26" ca="1"/>
        <v>#VALUE!</v>
      </c>
      <c r="X893" s="0" t="e">
        <f t="shared" si="27" ca="1"/>
        <v>#VALUE!</v>
      </c>
    </row>
    <row r="894">
      <c r="B894" s="18"/>
      <c r="C894" s="11"/>
      <c r="D894" s="19"/>
      <c r="E894" s="11"/>
      <c r="F894" s="42"/>
      <c r="G894" s="11" t="s">
        <v>17</v>
      </c>
      <c r="I894" s="11" t="s">
        <v>17</v>
      </c>
      <c r="J894" s="11" t="s">
        <v>17</v>
      </c>
      <c r="K894" s="11" t="s">
        <v>17</v>
      </c>
      <c r="L894" s="11" t="s">
        <v>17</v>
      </c>
      <c r="M894" s="11" t="s">
        <v>17</v>
      </c>
      <c r="N894" s="11" t="s">
        <v>17</v>
      </c>
      <c r="O894" s="11" t="s">
        <v>17</v>
      </c>
      <c r="P894" s="10" t="str">
        <f>IF(I894="-",'Policy Clause Build'!C$2,'Configuration Area'!I894)</f>
        <v>AR</v>
      </c>
      <c r="Q894" s="10" t="str">
        <f>IF(IF(K894="-","Yes",K894)="Yes",'Policy Clause Build'!C$3,IF(J894="-",'Policy Clause Build'!C$3,IF(ISNUMBER(SEARCH('Policy Clause Build'!C$3,'Configuration Area'!J894))=TRUE,'Policy Clause Build'!C$3,'Configuration Area'!J894)))</f>
        <v>Air</v>
      </c>
      <c r="R894" s="10" t="str">
        <f>IF(IF(M894="-","Yes",M894)="Yes",'Policy Clause Build'!C$4,IF(L894="-",'Policy Clause Build'!C$4,'Configuration Area'!L894))</f>
        <v>Dry</v>
      </c>
      <c r="S894" s="10" t="str">
        <f>IF(IF(O894="-","Yes",O894)="Yes","Yes",IF(N894='Policy Clause Build'!C$5,"Yes","No"))</f>
        <v>Yes</v>
      </c>
      <c r="T894" s="11" t="s">
        <v>17</v>
      </c>
      <c r="U894" s="11" t="s">
        <v>17</v>
      </c>
      <c r="W894" s="0" t="e">
        <f t="shared" si="26" ca="1"/>
        <v>#VALUE!</v>
      </c>
      <c r="X894" s="0" t="e">
        <f t="shared" si="27" ca="1"/>
        <v>#VALUE!</v>
      </c>
    </row>
    <row r="895">
      <c r="B895" s="18"/>
      <c r="C895" s="11"/>
      <c r="D895" s="19"/>
      <c r="E895" s="11"/>
      <c r="F895" s="42"/>
      <c r="G895" s="11" t="s">
        <v>17</v>
      </c>
      <c r="I895" s="11" t="s">
        <v>17</v>
      </c>
      <c r="J895" s="11" t="s">
        <v>17</v>
      </c>
      <c r="K895" s="11" t="s">
        <v>17</v>
      </c>
      <c r="L895" s="11" t="s">
        <v>17</v>
      </c>
      <c r="M895" s="11" t="s">
        <v>17</v>
      </c>
      <c r="N895" s="11" t="s">
        <v>17</v>
      </c>
      <c r="O895" s="11" t="s">
        <v>17</v>
      </c>
      <c r="P895" s="10" t="str">
        <f>IF(I895="-",'Policy Clause Build'!C$2,'Configuration Area'!I895)</f>
        <v>AR</v>
      </c>
      <c r="Q895" s="10" t="str">
        <f>IF(IF(K895="-","Yes",K895)="Yes",'Policy Clause Build'!C$3,IF(J895="-",'Policy Clause Build'!C$3,IF(ISNUMBER(SEARCH('Policy Clause Build'!C$3,'Configuration Area'!J895))=TRUE,'Policy Clause Build'!C$3,'Configuration Area'!J895)))</f>
        <v>Air</v>
      </c>
      <c r="R895" s="10" t="str">
        <f>IF(IF(M895="-","Yes",M895)="Yes",'Policy Clause Build'!C$4,IF(L895="-",'Policy Clause Build'!C$4,'Configuration Area'!L895))</f>
        <v>Dry</v>
      </c>
      <c r="S895" s="10" t="str">
        <f>IF(IF(O895="-","Yes",O895)="Yes","Yes",IF(N895='Policy Clause Build'!C$5,"Yes","No"))</f>
        <v>Yes</v>
      </c>
      <c r="T895" s="11" t="s">
        <v>17</v>
      </c>
      <c r="U895" s="11" t="s">
        <v>17</v>
      </c>
      <c r="W895" s="0" t="e">
        <f t="shared" si="26" ca="1"/>
        <v>#VALUE!</v>
      </c>
      <c r="X895" s="0" t="e">
        <f t="shared" si="27" ca="1"/>
        <v>#VALUE!</v>
      </c>
    </row>
    <row r="896">
      <c r="B896" s="18"/>
      <c r="C896" s="11"/>
      <c r="D896" s="19"/>
      <c r="E896" s="11"/>
      <c r="F896" s="42"/>
      <c r="G896" s="11" t="s">
        <v>17</v>
      </c>
      <c r="I896" s="11" t="s">
        <v>17</v>
      </c>
      <c r="J896" s="11" t="s">
        <v>17</v>
      </c>
      <c r="K896" s="11" t="s">
        <v>17</v>
      </c>
      <c r="L896" s="11" t="s">
        <v>17</v>
      </c>
      <c r="M896" s="11" t="s">
        <v>17</v>
      </c>
      <c r="N896" s="11" t="s">
        <v>17</v>
      </c>
      <c r="O896" s="11" t="s">
        <v>17</v>
      </c>
      <c r="P896" s="10" t="str">
        <f>IF(I896="-",'Policy Clause Build'!C$2,'Configuration Area'!I896)</f>
        <v>AR</v>
      </c>
      <c r="Q896" s="10" t="str">
        <f>IF(IF(K896="-","Yes",K896)="Yes",'Policy Clause Build'!C$3,IF(J896="-",'Policy Clause Build'!C$3,IF(ISNUMBER(SEARCH('Policy Clause Build'!C$3,'Configuration Area'!J896))=TRUE,'Policy Clause Build'!C$3,'Configuration Area'!J896)))</f>
        <v>Air</v>
      </c>
      <c r="R896" s="10" t="str">
        <f>IF(IF(M896="-","Yes",M896)="Yes",'Policy Clause Build'!C$4,IF(L896="-",'Policy Clause Build'!C$4,'Configuration Area'!L896))</f>
        <v>Dry</v>
      </c>
      <c r="S896" s="10" t="str">
        <f>IF(IF(O896="-","Yes",O896)="Yes","Yes",IF(N896='Policy Clause Build'!C$5,"Yes","No"))</f>
        <v>Yes</v>
      </c>
      <c r="T896" s="11" t="s">
        <v>17</v>
      </c>
      <c r="U896" s="11" t="s">
        <v>17</v>
      </c>
      <c r="W896" s="0" t="e">
        <f t="shared" si="26" ca="1"/>
        <v>#VALUE!</v>
      </c>
      <c r="X896" s="0" t="e">
        <f t="shared" si="27" ca="1"/>
        <v>#VALUE!</v>
      </c>
    </row>
    <row r="897">
      <c r="B897" s="18"/>
      <c r="C897" s="11"/>
      <c r="D897" s="19"/>
      <c r="E897" s="11"/>
      <c r="F897" s="42"/>
      <c r="G897" s="11" t="s">
        <v>17</v>
      </c>
      <c r="I897" s="11" t="s">
        <v>17</v>
      </c>
      <c r="J897" s="11" t="s">
        <v>17</v>
      </c>
      <c r="K897" s="11" t="s">
        <v>17</v>
      </c>
      <c r="L897" s="11" t="s">
        <v>17</v>
      </c>
      <c r="M897" s="11" t="s">
        <v>17</v>
      </c>
      <c r="N897" s="11" t="s">
        <v>17</v>
      </c>
      <c r="O897" s="11" t="s">
        <v>17</v>
      </c>
      <c r="P897" s="10" t="str">
        <f>IF(I897="-",'Policy Clause Build'!C$2,'Configuration Area'!I897)</f>
        <v>AR</v>
      </c>
      <c r="Q897" s="10" t="str">
        <f>IF(IF(K897="-","Yes",K897)="Yes",'Policy Clause Build'!C$3,IF(J897="-",'Policy Clause Build'!C$3,IF(ISNUMBER(SEARCH('Policy Clause Build'!C$3,'Configuration Area'!J897))=TRUE,'Policy Clause Build'!C$3,'Configuration Area'!J897)))</f>
        <v>Air</v>
      </c>
      <c r="R897" s="10" t="str">
        <f>IF(IF(M897="-","Yes",M897)="Yes",'Policy Clause Build'!C$4,IF(L897="-",'Policy Clause Build'!C$4,'Configuration Area'!L897))</f>
        <v>Dry</v>
      </c>
      <c r="S897" s="10" t="str">
        <f>IF(IF(O897="-","Yes",O897)="Yes","Yes",IF(N897='Policy Clause Build'!C$5,"Yes","No"))</f>
        <v>Yes</v>
      </c>
      <c r="T897" s="11" t="s">
        <v>17</v>
      </c>
      <c r="U897" s="11" t="s">
        <v>17</v>
      </c>
      <c r="W897" s="0" t="e">
        <f t="shared" si="26" ca="1"/>
        <v>#VALUE!</v>
      </c>
      <c r="X897" s="0" t="e">
        <f t="shared" si="27" ca="1"/>
        <v>#VALUE!</v>
      </c>
    </row>
    <row r="898">
      <c r="B898" s="18"/>
      <c r="C898" s="11"/>
      <c r="D898" s="19"/>
      <c r="E898" s="11"/>
      <c r="F898" s="42"/>
      <c r="G898" s="11" t="s">
        <v>17</v>
      </c>
      <c r="I898" s="11" t="s">
        <v>17</v>
      </c>
      <c r="J898" s="11" t="s">
        <v>17</v>
      </c>
      <c r="K898" s="11" t="s">
        <v>17</v>
      </c>
      <c r="L898" s="11" t="s">
        <v>17</v>
      </c>
      <c r="M898" s="11" t="s">
        <v>17</v>
      </c>
      <c r="N898" s="11" t="s">
        <v>17</v>
      </c>
      <c r="O898" s="11" t="s">
        <v>17</v>
      </c>
      <c r="P898" s="10" t="str">
        <f>IF(I898="-",'Policy Clause Build'!C$2,'Configuration Area'!I898)</f>
        <v>AR</v>
      </c>
      <c r="Q898" s="10" t="str">
        <f>IF(IF(K898="-","Yes",K898)="Yes",'Policy Clause Build'!C$3,IF(J898="-",'Policy Clause Build'!C$3,IF(ISNUMBER(SEARCH('Policy Clause Build'!C$3,'Configuration Area'!J898))=TRUE,'Policy Clause Build'!C$3,'Configuration Area'!J898)))</f>
        <v>Air</v>
      </c>
      <c r="R898" s="10" t="str">
        <f>IF(IF(M898="-","Yes",M898)="Yes",'Policy Clause Build'!C$4,IF(L898="-",'Policy Clause Build'!C$4,'Configuration Area'!L898))</f>
        <v>Dry</v>
      </c>
      <c r="S898" s="10" t="str">
        <f>IF(IF(O898="-","Yes",O898)="Yes","Yes",IF(N898='Policy Clause Build'!C$5,"Yes","No"))</f>
        <v>Yes</v>
      </c>
      <c r="T898" s="11" t="s">
        <v>17</v>
      </c>
      <c r="U898" s="11" t="s">
        <v>17</v>
      </c>
      <c r="W898" s="0" t="e">
        <f t="shared" si="26" ca="1"/>
        <v>#VALUE!</v>
      </c>
      <c r="X898" s="0" t="e">
        <f t="shared" si="27" ca="1"/>
        <v>#VALUE!</v>
      </c>
    </row>
    <row r="899">
      <c r="B899" s="18"/>
      <c r="C899" s="11"/>
      <c r="D899" s="19"/>
      <c r="E899" s="11"/>
      <c r="F899" s="42"/>
      <c r="G899" s="11" t="s">
        <v>17</v>
      </c>
      <c r="I899" s="11" t="s">
        <v>17</v>
      </c>
      <c r="J899" s="11" t="s">
        <v>17</v>
      </c>
      <c r="K899" s="11" t="s">
        <v>17</v>
      </c>
      <c r="L899" s="11" t="s">
        <v>17</v>
      </c>
      <c r="M899" s="11" t="s">
        <v>17</v>
      </c>
      <c r="N899" s="11" t="s">
        <v>17</v>
      </c>
      <c r="O899" s="11" t="s">
        <v>17</v>
      </c>
      <c r="P899" s="10" t="str">
        <f>IF(I899="-",'Policy Clause Build'!C$2,'Configuration Area'!I899)</f>
        <v>AR</v>
      </c>
      <c r="Q899" s="10" t="str">
        <f>IF(IF(K899="-","Yes",K899)="Yes",'Policy Clause Build'!C$3,IF(J899="-",'Policy Clause Build'!C$3,IF(ISNUMBER(SEARCH('Policy Clause Build'!C$3,'Configuration Area'!J899))=TRUE,'Policy Clause Build'!C$3,'Configuration Area'!J899)))</f>
        <v>Air</v>
      </c>
      <c r="R899" s="10" t="str">
        <f>IF(IF(M899="-","Yes",M899)="Yes",'Policy Clause Build'!C$4,IF(L899="-",'Policy Clause Build'!C$4,'Configuration Area'!L899))</f>
        <v>Dry</v>
      </c>
      <c r="S899" s="10" t="str">
        <f>IF(IF(O899="-","Yes",O899)="Yes","Yes",IF(N899='Policy Clause Build'!C$5,"Yes","No"))</f>
        <v>Yes</v>
      </c>
      <c r="T899" s="11" t="s">
        <v>17</v>
      </c>
      <c r="U899" s="11" t="s">
        <v>17</v>
      </c>
      <c r="W899" s="0" t="e">
        <f t="shared" si="26" ca="1"/>
        <v>#VALUE!</v>
      </c>
      <c r="X899" s="0" t="e">
        <f t="shared" si="27" ca="1"/>
        <v>#VALUE!</v>
      </c>
    </row>
    <row r="900">
      <c r="B900" s="18"/>
      <c r="C900" s="11"/>
      <c r="D900" s="19"/>
      <c r="E900" s="11"/>
      <c r="F900" s="42"/>
      <c r="G900" s="11" t="s">
        <v>17</v>
      </c>
      <c r="I900" s="11" t="s">
        <v>17</v>
      </c>
      <c r="J900" s="11" t="s">
        <v>17</v>
      </c>
      <c r="K900" s="11" t="s">
        <v>17</v>
      </c>
      <c r="L900" s="11" t="s">
        <v>17</v>
      </c>
      <c r="M900" s="11" t="s">
        <v>17</v>
      </c>
      <c r="N900" s="11" t="s">
        <v>17</v>
      </c>
      <c r="O900" s="11" t="s">
        <v>17</v>
      </c>
      <c r="P900" s="10" t="str">
        <f>IF(I900="-",'Policy Clause Build'!C$2,'Configuration Area'!I900)</f>
        <v>AR</v>
      </c>
      <c r="Q900" s="10" t="str">
        <f>IF(IF(K900="-","Yes",K900)="Yes",'Policy Clause Build'!C$3,IF(J900="-",'Policy Clause Build'!C$3,IF(ISNUMBER(SEARCH('Policy Clause Build'!C$3,'Configuration Area'!J900))=TRUE,'Policy Clause Build'!C$3,'Configuration Area'!J900)))</f>
        <v>Air</v>
      </c>
      <c r="R900" s="10" t="str">
        <f>IF(IF(M900="-","Yes",M900)="Yes",'Policy Clause Build'!C$4,IF(L900="-",'Policy Clause Build'!C$4,'Configuration Area'!L900))</f>
        <v>Dry</v>
      </c>
      <c r="S900" s="10" t="str">
        <f>IF(IF(O900="-","Yes",O900)="Yes","Yes",IF(N900='Policy Clause Build'!C$5,"Yes","No"))</f>
        <v>Yes</v>
      </c>
      <c r="T900" s="11" t="s">
        <v>17</v>
      </c>
      <c r="U900" s="11" t="s">
        <v>17</v>
      </c>
      <c r="W900" s="0" t="e">
        <f t="shared" si="26" ca="1"/>
        <v>#VALUE!</v>
      </c>
      <c r="X900" s="0" t="e">
        <f t="shared" si="27" ca="1"/>
        <v>#VALUE!</v>
      </c>
    </row>
    <row r="901">
      <c r="B901" s="18"/>
      <c r="C901" s="11"/>
      <c r="D901" s="19"/>
      <c r="E901" s="11"/>
      <c r="F901" s="42"/>
      <c r="G901" s="11" t="s">
        <v>17</v>
      </c>
      <c r="I901" s="11" t="s">
        <v>17</v>
      </c>
      <c r="J901" s="11" t="s">
        <v>17</v>
      </c>
      <c r="K901" s="11" t="s">
        <v>17</v>
      </c>
      <c r="L901" s="11" t="s">
        <v>17</v>
      </c>
      <c r="M901" s="11" t="s">
        <v>17</v>
      </c>
      <c r="N901" s="11" t="s">
        <v>17</v>
      </c>
      <c r="O901" s="11" t="s">
        <v>17</v>
      </c>
      <c r="P901" s="10" t="str">
        <f>IF(I901="-",'Policy Clause Build'!C$2,'Configuration Area'!I901)</f>
        <v>AR</v>
      </c>
      <c r="Q901" s="10" t="str">
        <f>IF(IF(K901="-","Yes",K901)="Yes",'Policy Clause Build'!C$3,IF(J901="-",'Policy Clause Build'!C$3,IF(ISNUMBER(SEARCH('Policy Clause Build'!C$3,'Configuration Area'!J901))=TRUE,'Policy Clause Build'!C$3,'Configuration Area'!J901)))</f>
        <v>Air</v>
      </c>
      <c r="R901" s="10" t="str">
        <f>IF(IF(M901="-","Yes",M901)="Yes",'Policy Clause Build'!C$4,IF(L901="-",'Policy Clause Build'!C$4,'Configuration Area'!L901))</f>
        <v>Dry</v>
      </c>
      <c r="S901" s="10" t="str">
        <f>IF(IF(O901="-","Yes",O901)="Yes","Yes",IF(N901='Policy Clause Build'!C$5,"Yes","No"))</f>
        <v>Yes</v>
      </c>
      <c r="T901" s="11" t="s">
        <v>17</v>
      </c>
      <c r="U901" s="11" t="s">
        <v>17</v>
      </c>
      <c r="W901" s="0" t="e">
        <f t="shared" si="26" ca="1"/>
        <v>#VALUE!</v>
      </c>
      <c r="X901" s="0" t="e">
        <f t="shared" si="27" ca="1"/>
        <v>#VALUE!</v>
      </c>
    </row>
    <row r="902">
      <c r="B902" s="18"/>
      <c r="C902" s="11"/>
      <c r="D902" s="19"/>
      <c r="E902" s="11"/>
      <c r="F902" s="42"/>
      <c r="G902" s="11" t="s">
        <v>17</v>
      </c>
      <c r="I902" s="11" t="s">
        <v>17</v>
      </c>
      <c r="J902" s="11" t="s">
        <v>17</v>
      </c>
      <c r="K902" s="11" t="s">
        <v>17</v>
      </c>
      <c r="L902" s="11" t="s">
        <v>17</v>
      </c>
      <c r="M902" s="11" t="s">
        <v>17</v>
      </c>
      <c r="N902" s="11" t="s">
        <v>17</v>
      </c>
      <c r="O902" s="11" t="s">
        <v>17</v>
      </c>
      <c r="P902" s="10" t="str">
        <f>IF(I902="-",'Policy Clause Build'!C$2,'Configuration Area'!I902)</f>
        <v>AR</v>
      </c>
      <c r="Q902" s="10" t="str">
        <f>IF(IF(K902="-","Yes",K902)="Yes",'Policy Clause Build'!C$3,IF(J902="-",'Policy Clause Build'!C$3,IF(ISNUMBER(SEARCH('Policy Clause Build'!C$3,'Configuration Area'!J902))=TRUE,'Policy Clause Build'!C$3,'Configuration Area'!J902)))</f>
        <v>Air</v>
      </c>
      <c r="R902" s="10" t="str">
        <f>IF(IF(M902="-","Yes",M902)="Yes",'Policy Clause Build'!C$4,IF(L902="-",'Policy Clause Build'!C$4,'Configuration Area'!L902))</f>
        <v>Dry</v>
      </c>
      <c r="S902" s="10" t="str">
        <f>IF(IF(O902="-","Yes",O902)="Yes","Yes",IF(N902='Policy Clause Build'!C$5,"Yes","No"))</f>
        <v>Yes</v>
      </c>
      <c r="T902" s="11" t="s">
        <v>17</v>
      </c>
      <c r="U902" s="11" t="s">
        <v>17</v>
      </c>
      <c r="W902" s="0" t="e">
        <f ref="W902:W965" t="shared" si="28" ca="1">IFERROR(MATCH("Yes",INDIRECT(CONCATENATE("T",W901+1,":T$1002"),TRUE),0)+W901,"")</f>
        <v>#VALUE!</v>
      </c>
      <c r="X902" s="0" t="e">
        <f ref="X902:X965" t="shared" si="29" ca="1">IFERROR(MATCH("Yes",INDIRECT(CONCATENATE("G",X901+1,":G$1002"),TRUE),0)+X901,"")</f>
        <v>#VALUE!</v>
      </c>
    </row>
    <row r="903">
      <c r="B903" s="18"/>
      <c r="C903" s="11"/>
      <c r="D903" s="19"/>
      <c r="E903" s="11"/>
      <c r="F903" s="42"/>
      <c r="G903" s="11" t="s">
        <v>17</v>
      </c>
      <c r="I903" s="11" t="s">
        <v>17</v>
      </c>
      <c r="J903" s="11" t="s">
        <v>17</v>
      </c>
      <c r="K903" s="11" t="s">
        <v>17</v>
      </c>
      <c r="L903" s="11" t="s">
        <v>17</v>
      </c>
      <c r="M903" s="11" t="s">
        <v>17</v>
      </c>
      <c r="N903" s="11" t="s">
        <v>17</v>
      </c>
      <c r="O903" s="11" t="s">
        <v>17</v>
      </c>
      <c r="P903" s="10" t="str">
        <f>IF(I903="-",'Policy Clause Build'!C$2,'Configuration Area'!I903)</f>
        <v>AR</v>
      </c>
      <c r="Q903" s="10" t="str">
        <f>IF(IF(K903="-","Yes",K903)="Yes",'Policy Clause Build'!C$3,IF(J903="-",'Policy Clause Build'!C$3,IF(ISNUMBER(SEARCH('Policy Clause Build'!C$3,'Configuration Area'!J903))=TRUE,'Policy Clause Build'!C$3,'Configuration Area'!J903)))</f>
        <v>Air</v>
      </c>
      <c r="R903" s="10" t="str">
        <f>IF(IF(M903="-","Yes",M903)="Yes",'Policy Clause Build'!C$4,IF(L903="-",'Policy Clause Build'!C$4,'Configuration Area'!L903))</f>
        <v>Dry</v>
      </c>
      <c r="S903" s="10" t="str">
        <f>IF(IF(O903="-","Yes",O903)="Yes","Yes",IF(N903='Policy Clause Build'!C$5,"Yes","No"))</f>
        <v>Yes</v>
      </c>
      <c r="T903" s="11" t="s">
        <v>17</v>
      </c>
      <c r="U903" s="11" t="s">
        <v>17</v>
      </c>
      <c r="W903" s="0" t="e">
        <f t="shared" si="28" ca="1"/>
        <v>#VALUE!</v>
      </c>
      <c r="X903" s="0" t="e">
        <f t="shared" si="29" ca="1"/>
        <v>#VALUE!</v>
      </c>
    </row>
    <row r="904">
      <c r="B904" s="18"/>
      <c r="C904" s="11"/>
      <c r="D904" s="19"/>
      <c r="E904" s="11"/>
      <c r="F904" s="42"/>
      <c r="G904" s="11" t="s">
        <v>17</v>
      </c>
      <c r="I904" s="11" t="s">
        <v>17</v>
      </c>
      <c r="J904" s="11" t="s">
        <v>17</v>
      </c>
      <c r="K904" s="11" t="s">
        <v>17</v>
      </c>
      <c r="L904" s="11" t="s">
        <v>17</v>
      </c>
      <c r="M904" s="11" t="s">
        <v>17</v>
      </c>
      <c r="N904" s="11" t="s">
        <v>17</v>
      </c>
      <c r="O904" s="11" t="s">
        <v>17</v>
      </c>
      <c r="P904" s="10" t="str">
        <f>IF(I904="-",'Policy Clause Build'!C$2,'Configuration Area'!I904)</f>
        <v>AR</v>
      </c>
      <c r="Q904" s="10" t="str">
        <f>IF(IF(K904="-","Yes",K904)="Yes",'Policy Clause Build'!C$3,IF(J904="-",'Policy Clause Build'!C$3,IF(ISNUMBER(SEARCH('Policy Clause Build'!C$3,'Configuration Area'!J904))=TRUE,'Policy Clause Build'!C$3,'Configuration Area'!J904)))</f>
        <v>Air</v>
      </c>
      <c r="R904" s="10" t="str">
        <f>IF(IF(M904="-","Yes",M904)="Yes",'Policy Clause Build'!C$4,IF(L904="-",'Policy Clause Build'!C$4,'Configuration Area'!L904))</f>
        <v>Dry</v>
      </c>
      <c r="S904" s="10" t="str">
        <f>IF(IF(O904="-","Yes",O904)="Yes","Yes",IF(N904='Policy Clause Build'!C$5,"Yes","No"))</f>
        <v>Yes</v>
      </c>
      <c r="T904" s="11" t="s">
        <v>17</v>
      </c>
      <c r="U904" s="11" t="s">
        <v>17</v>
      </c>
      <c r="W904" s="0" t="e">
        <f t="shared" si="28" ca="1"/>
        <v>#VALUE!</v>
      </c>
      <c r="X904" s="0" t="e">
        <f t="shared" si="29" ca="1"/>
        <v>#VALUE!</v>
      </c>
    </row>
    <row r="905">
      <c r="B905" s="18"/>
      <c r="C905" s="11"/>
      <c r="D905" s="19"/>
      <c r="E905" s="11"/>
      <c r="F905" s="42"/>
      <c r="G905" s="11" t="s">
        <v>17</v>
      </c>
      <c r="I905" s="11" t="s">
        <v>17</v>
      </c>
      <c r="J905" s="11" t="s">
        <v>17</v>
      </c>
      <c r="K905" s="11" t="s">
        <v>17</v>
      </c>
      <c r="L905" s="11" t="s">
        <v>17</v>
      </c>
      <c r="M905" s="11" t="s">
        <v>17</v>
      </c>
      <c r="N905" s="11" t="s">
        <v>17</v>
      </c>
      <c r="O905" s="11" t="s">
        <v>17</v>
      </c>
      <c r="P905" s="10" t="str">
        <f>IF(I905="-",'Policy Clause Build'!C$2,'Configuration Area'!I905)</f>
        <v>AR</v>
      </c>
      <c r="Q905" s="10" t="str">
        <f>IF(IF(K905="-","Yes",K905)="Yes",'Policy Clause Build'!C$3,IF(J905="-",'Policy Clause Build'!C$3,IF(ISNUMBER(SEARCH('Policy Clause Build'!C$3,'Configuration Area'!J905))=TRUE,'Policy Clause Build'!C$3,'Configuration Area'!J905)))</f>
        <v>Air</v>
      </c>
      <c r="R905" s="10" t="str">
        <f>IF(IF(M905="-","Yes",M905)="Yes",'Policy Clause Build'!C$4,IF(L905="-",'Policy Clause Build'!C$4,'Configuration Area'!L905))</f>
        <v>Dry</v>
      </c>
      <c r="S905" s="10" t="str">
        <f>IF(IF(O905="-","Yes",O905)="Yes","Yes",IF(N905='Policy Clause Build'!C$5,"Yes","No"))</f>
        <v>Yes</v>
      </c>
      <c r="T905" s="11" t="s">
        <v>17</v>
      </c>
      <c r="U905" s="11" t="s">
        <v>17</v>
      </c>
      <c r="W905" s="0" t="e">
        <f t="shared" si="28" ca="1"/>
        <v>#VALUE!</v>
      </c>
      <c r="X905" s="0" t="e">
        <f t="shared" si="29" ca="1"/>
        <v>#VALUE!</v>
      </c>
    </row>
    <row r="906">
      <c r="B906" s="18"/>
      <c r="C906" s="11"/>
      <c r="D906" s="19"/>
      <c r="E906" s="11"/>
      <c r="F906" s="42"/>
      <c r="G906" s="11" t="s">
        <v>17</v>
      </c>
      <c r="I906" s="11" t="s">
        <v>17</v>
      </c>
      <c r="J906" s="11" t="s">
        <v>17</v>
      </c>
      <c r="K906" s="11" t="s">
        <v>17</v>
      </c>
      <c r="L906" s="11" t="s">
        <v>17</v>
      </c>
      <c r="M906" s="11" t="s">
        <v>17</v>
      </c>
      <c r="N906" s="11" t="s">
        <v>17</v>
      </c>
      <c r="O906" s="11" t="s">
        <v>17</v>
      </c>
      <c r="P906" s="10" t="str">
        <f>IF(I906="-",'Policy Clause Build'!C$2,'Configuration Area'!I906)</f>
        <v>AR</v>
      </c>
      <c r="Q906" s="10" t="str">
        <f>IF(IF(K906="-","Yes",K906)="Yes",'Policy Clause Build'!C$3,IF(J906="-",'Policy Clause Build'!C$3,IF(ISNUMBER(SEARCH('Policy Clause Build'!C$3,'Configuration Area'!J906))=TRUE,'Policy Clause Build'!C$3,'Configuration Area'!J906)))</f>
        <v>Air</v>
      </c>
      <c r="R906" s="10" t="str">
        <f>IF(IF(M906="-","Yes",M906)="Yes",'Policy Clause Build'!C$4,IF(L906="-",'Policy Clause Build'!C$4,'Configuration Area'!L906))</f>
        <v>Dry</v>
      </c>
      <c r="S906" s="10" t="str">
        <f>IF(IF(O906="-","Yes",O906)="Yes","Yes",IF(N906='Policy Clause Build'!C$5,"Yes","No"))</f>
        <v>Yes</v>
      </c>
      <c r="T906" s="11" t="s">
        <v>17</v>
      </c>
      <c r="U906" s="11" t="s">
        <v>17</v>
      </c>
      <c r="W906" s="0" t="e">
        <f t="shared" si="28" ca="1"/>
        <v>#VALUE!</v>
      </c>
      <c r="X906" s="0" t="e">
        <f t="shared" si="29" ca="1"/>
        <v>#VALUE!</v>
      </c>
    </row>
    <row r="907">
      <c r="B907" s="18"/>
      <c r="C907" s="11"/>
      <c r="D907" s="19"/>
      <c r="E907" s="11"/>
      <c r="F907" s="42"/>
      <c r="G907" s="11" t="s">
        <v>17</v>
      </c>
      <c r="I907" s="11" t="s">
        <v>17</v>
      </c>
      <c r="J907" s="11" t="s">
        <v>17</v>
      </c>
      <c r="K907" s="11" t="s">
        <v>17</v>
      </c>
      <c r="L907" s="11" t="s">
        <v>17</v>
      </c>
      <c r="M907" s="11" t="s">
        <v>17</v>
      </c>
      <c r="N907" s="11" t="s">
        <v>17</v>
      </c>
      <c r="O907" s="11" t="s">
        <v>17</v>
      </c>
      <c r="P907" s="10" t="str">
        <f>IF(I907="-",'Policy Clause Build'!C$2,'Configuration Area'!I907)</f>
        <v>AR</v>
      </c>
      <c r="Q907" s="10" t="str">
        <f>IF(IF(K907="-","Yes",K907)="Yes",'Policy Clause Build'!C$3,IF(J907="-",'Policy Clause Build'!C$3,IF(ISNUMBER(SEARCH('Policy Clause Build'!C$3,'Configuration Area'!J907))=TRUE,'Policy Clause Build'!C$3,'Configuration Area'!J907)))</f>
        <v>Air</v>
      </c>
      <c r="R907" s="10" t="str">
        <f>IF(IF(M907="-","Yes",M907)="Yes",'Policy Clause Build'!C$4,IF(L907="-",'Policy Clause Build'!C$4,'Configuration Area'!L907))</f>
        <v>Dry</v>
      </c>
      <c r="S907" s="10" t="str">
        <f>IF(IF(O907="-","Yes",O907)="Yes","Yes",IF(N907='Policy Clause Build'!C$5,"Yes","No"))</f>
        <v>Yes</v>
      </c>
      <c r="T907" s="11" t="s">
        <v>17</v>
      </c>
      <c r="U907" s="11" t="s">
        <v>17</v>
      </c>
      <c r="W907" s="0" t="e">
        <f t="shared" si="28" ca="1"/>
        <v>#VALUE!</v>
      </c>
      <c r="X907" s="0" t="e">
        <f t="shared" si="29" ca="1"/>
        <v>#VALUE!</v>
      </c>
    </row>
    <row r="908">
      <c r="B908" s="18"/>
      <c r="C908" s="11"/>
      <c r="D908" s="19"/>
      <c r="E908" s="11"/>
      <c r="F908" s="42"/>
      <c r="G908" s="11" t="s">
        <v>17</v>
      </c>
      <c r="I908" s="11" t="s">
        <v>17</v>
      </c>
      <c r="J908" s="11" t="s">
        <v>17</v>
      </c>
      <c r="K908" s="11" t="s">
        <v>17</v>
      </c>
      <c r="L908" s="11" t="s">
        <v>17</v>
      </c>
      <c r="M908" s="11" t="s">
        <v>17</v>
      </c>
      <c r="N908" s="11" t="s">
        <v>17</v>
      </c>
      <c r="O908" s="11" t="s">
        <v>17</v>
      </c>
      <c r="P908" s="10" t="str">
        <f>IF(I908="-",'Policy Clause Build'!C$2,'Configuration Area'!I908)</f>
        <v>AR</v>
      </c>
      <c r="Q908" s="10" t="str">
        <f>IF(IF(K908="-","Yes",K908)="Yes",'Policy Clause Build'!C$3,IF(J908="-",'Policy Clause Build'!C$3,IF(ISNUMBER(SEARCH('Policy Clause Build'!C$3,'Configuration Area'!J908))=TRUE,'Policy Clause Build'!C$3,'Configuration Area'!J908)))</f>
        <v>Air</v>
      </c>
      <c r="R908" s="10" t="str">
        <f>IF(IF(M908="-","Yes",M908)="Yes",'Policy Clause Build'!C$4,IF(L908="-",'Policy Clause Build'!C$4,'Configuration Area'!L908))</f>
        <v>Dry</v>
      </c>
      <c r="S908" s="10" t="str">
        <f>IF(IF(O908="-","Yes",O908)="Yes","Yes",IF(N908='Policy Clause Build'!C$5,"Yes","No"))</f>
        <v>Yes</v>
      </c>
      <c r="T908" s="11" t="s">
        <v>17</v>
      </c>
      <c r="U908" s="11" t="s">
        <v>17</v>
      </c>
      <c r="W908" s="0" t="e">
        <f t="shared" si="28" ca="1"/>
        <v>#VALUE!</v>
      </c>
      <c r="X908" s="0" t="e">
        <f t="shared" si="29" ca="1"/>
        <v>#VALUE!</v>
      </c>
    </row>
    <row r="909">
      <c r="B909" s="18"/>
      <c r="C909" s="11"/>
      <c r="D909" s="19"/>
      <c r="E909" s="11"/>
      <c r="F909" s="42"/>
      <c r="G909" s="11" t="s">
        <v>17</v>
      </c>
      <c r="I909" s="11" t="s">
        <v>17</v>
      </c>
      <c r="J909" s="11" t="s">
        <v>17</v>
      </c>
      <c r="K909" s="11" t="s">
        <v>17</v>
      </c>
      <c r="L909" s="11" t="s">
        <v>17</v>
      </c>
      <c r="M909" s="11" t="s">
        <v>17</v>
      </c>
      <c r="N909" s="11" t="s">
        <v>17</v>
      </c>
      <c r="O909" s="11" t="s">
        <v>17</v>
      </c>
      <c r="P909" s="10" t="str">
        <f>IF(I909="-",'Policy Clause Build'!C$2,'Configuration Area'!I909)</f>
        <v>AR</v>
      </c>
      <c r="Q909" s="10" t="str">
        <f>IF(IF(K909="-","Yes",K909)="Yes",'Policy Clause Build'!C$3,IF(J909="-",'Policy Clause Build'!C$3,IF(ISNUMBER(SEARCH('Policy Clause Build'!C$3,'Configuration Area'!J909))=TRUE,'Policy Clause Build'!C$3,'Configuration Area'!J909)))</f>
        <v>Air</v>
      </c>
      <c r="R909" s="10" t="str">
        <f>IF(IF(M909="-","Yes",M909)="Yes",'Policy Clause Build'!C$4,IF(L909="-",'Policy Clause Build'!C$4,'Configuration Area'!L909))</f>
        <v>Dry</v>
      </c>
      <c r="S909" s="10" t="str">
        <f>IF(IF(O909="-","Yes",O909)="Yes","Yes",IF(N909='Policy Clause Build'!C$5,"Yes","No"))</f>
        <v>Yes</v>
      </c>
      <c r="T909" s="11" t="s">
        <v>17</v>
      </c>
      <c r="U909" s="11" t="s">
        <v>17</v>
      </c>
      <c r="W909" s="0" t="e">
        <f t="shared" si="28" ca="1"/>
        <v>#VALUE!</v>
      </c>
      <c r="X909" s="0" t="e">
        <f t="shared" si="29" ca="1"/>
        <v>#VALUE!</v>
      </c>
    </row>
    <row r="910">
      <c r="B910" s="18"/>
      <c r="C910" s="11"/>
      <c r="D910" s="19"/>
      <c r="E910" s="11"/>
      <c r="F910" s="42"/>
      <c r="G910" s="11" t="s">
        <v>17</v>
      </c>
      <c r="I910" s="11" t="s">
        <v>17</v>
      </c>
      <c r="J910" s="11" t="s">
        <v>17</v>
      </c>
      <c r="K910" s="11" t="s">
        <v>17</v>
      </c>
      <c r="L910" s="11" t="s">
        <v>17</v>
      </c>
      <c r="M910" s="11" t="s">
        <v>17</v>
      </c>
      <c r="N910" s="11" t="s">
        <v>17</v>
      </c>
      <c r="O910" s="11" t="s">
        <v>17</v>
      </c>
      <c r="P910" s="10" t="str">
        <f>IF(I910="-",'Policy Clause Build'!C$2,'Configuration Area'!I910)</f>
        <v>AR</v>
      </c>
      <c r="Q910" s="10" t="str">
        <f>IF(IF(K910="-","Yes",K910)="Yes",'Policy Clause Build'!C$3,IF(J910="-",'Policy Clause Build'!C$3,IF(ISNUMBER(SEARCH('Policy Clause Build'!C$3,'Configuration Area'!J910))=TRUE,'Policy Clause Build'!C$3,'Configuration Area'!J910)))</f>
        <v>Air</v>
      </c>
      <c r="R910" s="10" t="str">
        <f>IF(IF(M910="-","Yes",M910)="Yes",'Policy Clause Build'!C$4,IF(L910="-",'Policy Clause Build'!C$4,'Configuration Area'!L910))</f>
        <v>Dry</v>
      </c>
      <c r="S910" s="10" t="str">
        <f>IF(IF(O910="-","Yes",O910)="Yes","Yes",IF(N910='Policy Clause Build'!C$5,"Yes","No"))</f>
        <v>Yes</v>
      </c>
      <c r="T910" s="11" t="s">
        <v>17</v>
      </c>
      <c r="U910" s="11" t="s">
        <v>17</v>
      </c>
      <c r="W910" s="0" t="e">
        <f t="shared" si="28" ca="1"/>
        <v>#VALUE!</v>
      </c>
      <c r="X910" s="0" t="e">
        <f t="shared" si="29" ca="1"/>
        <v>#VALUE!</v>
      </c>
    </row>
    <row r="911">
      <c r="B911" s="18"/>
      <c r="C911" s="11"/>
      <c r="D911" s="19"/>
      <c r="E911" s="11"/>
      <c r="F911" s="42"/>
      <c r="G911" s="11" t="s">
        <v>17</v>
      </c>
      <c r="I911" s="11" t="s">
        <v>17</v>
      </c>
      <c r="J911" s="11" t="s">
        <v>17</v>
      </c>
      <c r="K911" s="11" t="s">
        <v>17</v>
      </c>
      <c r="L911" s="11" t="s">
        <v>17</v>
      </c>
      <c r="M911" s="11" t="s">
        <v>17</v>
      </c>
      <c r="N911" s="11" t="s">
        <v>17</v>
      </c>
      <c r="O911" s="11" t="s">
        <v>17</v>
      </c>
      <c r="P911" s="10" t="str">
        <f>IF(I911="-",'Policy Clause Build'!C$2,'Configuration Area'!I911)</f>
        <v>AR</v>
      </c>
      <c r="Q911" s="10" t="str">
        <f>IF(IF(K911="-","Yes",K911)="Yes",'Policy Clause Build'!C$3,IF(J911="-",'Policy Clause Build'!C$3,IF(ISNUMBER(SEARCH('Policy Clause Build'!C$3,'Configuration Area'!J911))=TRUE,'Policy Clause Build'!C$3,'Configuration Area'!J911)))</f>
        <v>Air</v>
      </c>
      <c r="R911" s="10" t="str">
        <f>IF(IF(M911="-","Yes",M911)="Yes",'Policy Clause Build'!C$4,IF(L911="-",'Policy Clause Build'!C$4,'Configuration Area'!L911))</f>
        <v>Dry</v>
      </c>
      <c r="S911" s="10" t="str">
        <f>IF(IF(O911="-","Yes",O911)="Yes","Yes",IF(N911='Policy Clause Build'!C$5,"Yes","No"))</f>
        <v>Yes</v>
      </c>
      <c r="T911" s="11" t="s">
        <v>17</v>
      </c>
      <c r="U911" s="11" t="s">
        <v>17</v>
      </c>
      <c r="W911" s="0" t="e">
        <f t="shared" si="28" ca="1"/>
        <v>#VALUE!</v>
      </c>
      <c r="X911" s="0" t="e">
        <f t="shared" si="29" ca="1"/>
        <v>#VALUE!</v>
      </c>
    </row>
    <row r="912">
      <c r="B912" s="18"/>
      <c r="C912" s="11"/>
      <c r="D912" s="19"/>
      <c r="E912" s="11"/>
      <c r="F912" s="42"/>
      <c r="G912" s="11" t="s">
        <v>17</v>
      </c>
      <c r="I912" s="11" t="s">
        <v>17</v>
      </c>
      <c r="J912" s="11" t="s">
        <v>17</v>
      </c>
      <c r="K912" s="11" t="s">
        <v>17</v>
      </c>
      <c r="L912" s="11" t="s">
        <v>17</v>
      </c>
      <c r="M912" s="11" t="s">
        <v>17</v>
      </c>
      <c r="N912" s="11" t="s">
        <v>17</v>
      </c>
      <c r="O912" s="11" t="s">
        <v>17</v>
      </c>
      <c r="P912" s="10" t="str">
        <f>IF(I912="-",'Policy Clause Build'!C$2,'Configuration Area'!I912)</f>
        <v>AR</v>
      </c>
      <c r="Q912" s="10" t="str">
        <f>IF(IF(K912="-","Yes",K912)="Yes",'Policy Clause Build'!C$3,IF(J912="-",'Policy Clause Build'!C$3,IF(ISNUMBER(SEARCH('Policy Clause Build'!C$3,'Configuration Area'!J912))=TRUE,'Policy Clause Build'!C$3,'Configuration Area'!J912)))</f>
        <v>Air</v>
      </c>
      <c r="R912" s="10" t="str">
        <f>IF(IF(M912="-","Yes",M912)="Yes",'Policy Clause Build'!C$4,IF(L912="-",'Policy Clause Build'!C$4,'Configuration Area'!L912))</f>
        <v>Dry</v>
      </c>
      <c r="S912" s="10" t="str">
        <f>IF(IF(O912="-","Yes",O912)="Yes","Yes",IF(N912='Policy Clause Build'!C$5,"Yes","No"))</f>
        <v>Yes</v>
      </c>
      <c r="T912" s="11" t="s">
        <v>17</v>
      </c>
      <c r="U912" s="11" t="s">
        <v>17</v>
      </c>
      <c r="W912" s="0" t="e">
        <f t="shared" si="28" ca="1"/>
        <v>#VALUE!</v>
      </c>
      <c r="X912" s="0" t="e">
        <f t="shared" si="29" ca="1"/>
        <v>#VALUE!</v>
      </c>
    </row>
    <row r="913">
      <c r="B913" s="18"/>
      <c r="C913" s="11"/>
      <c r="D913" s="19"/>
      <c r="E913" s="11"/>
      <c r="F913" s="42"/>
      <c r="G913" s="11" t="s">
        <v>17</v>
      </c>
      <c r="I913" s="11" t="s">
        <v>17</v>
      </c>
      <c r="J913" s="11" t="s">
        <v>17</v>
      </c>
      <c r="K913" s="11" t="s">
        <v>17</v>
      </c>
      <c r="L913" s="11" t="s">
        <v>17</v>
      </c>
      <c r="M913" s="11" t="s">
        <v>17</v>
      </c>
      <c r="N913" s="11" t="s">
        <v>17</v>
      </c>
      <c r="O913" s="11" t="s">
        <v>17</v>
      </c>
      <c r="P913" s="10" t="str">
        <f>IF(I913="-",'Policy Clause Build'!C$2,'Configuration Area'!I913)</f>
        <v>AR</v>
      </c>
      <c r="Q913" s="10" t="str">
        <f>IF(IF(K913="-","Yes",K913)="Yes",'Policy Clause Build'!C$3,IF(J913="-",'Policy Clause Build'!C$3,IF(ISNUMBER(SEARCH('Policy Clause Build'!C$3,'Configuration Area'!J913))=TRUE,'Policy Clause Build'!C$3,'Configuration Area'!J913)))</f>
        <v>Air</v>
      </c>
      <c r="R913" s="10" t="str">
        <f>IF(IF(M913="-","Yes",M913)="Yes",'Policy Clause Build'!C$4,IF(L913="-",'Policy Clause Build'!C$4,'Configuration Area'!L913))</f>
        <v>Dry</v>
      </c>
      <c r="S913" s="10" t="str">
        <f>IF(IF(O913="-","Yes",O913)="Yes","Yes",IF(N913='Policy Clause Build'!C$5,"Yes","No"))</f>
        <v>Yes</v>
      </c>
      <c r="T913" s="11" t="s">
        <v>17</v>
      </c>
      <c r="U913" s="11" t="s">
        <v>17</v>
      </c>
      <c r="W913" s="0" t="e">
        <f t="shared" si="28" ca="1"/>
        <v>#VALUE!</v>
      </c>
      <c r="X913" s="0" t="e">
        <f t="shared" si="29" ca="1"/>
        <v>#VALUE!</v>
      </c>
    </row>
    <row r="914">
      <c r="B914" s="18"/>
      <c r="C914" s="11"/>
      <c r="D914" s="19"/>
      <c r="E914" s="11"/>
      <c r="F914" s="42"/>
      <c r="G914" s="11" t="s">
        <v>17</v>
      </c>
      <c r="I914" s="11" t="s">
        <v>17</v>
      </c>
      <c r="J914" s="11" t="s">
        <v>17</v>
      </c>
      <c r="K914" s="11" t="s">
        <v>17</v>
      </c>
      <c r="L914" s="11" t="s">
        <v>17</v>
      </c>
      <c r="M914" s="11" t="s">
        <v>17</v>
      </c>
      <c r="N914" s="11" t="s">
        <v>17</v>
      </c>
      <c r="O914" s="11" t="s">
        <v>17</v>
      </c>
      <c r="P914" s="10" t="str">
        <f>IF(I914="-",'Policy Clause Build'!C$2,'Configuration Area'!I914)</f>
        <v>AR</v>
      </c>
      <c r="Q914" s="10" t="str">
        <f>IF(IF(K914="-","Yes",K914)="Yes",'Policy Clause Build'!C$3,IF(J914="-",'Policy Clause Build'!C$3,IF(ISNUMBER(SEARCH('Policy Clause Build'!C$3,'Configuration Area'!J914))=TRUE,'Policy Clause Build'!C$3,'Configuration Area'!J914)))</f>
        <v>Air</v>
      </c>
      <c r="R914" s="10" t="str">
        <f>IF(IF(M914="-","Yes",M914)="Yes",'Policy Clause Build'!C$4,IF(L914="-",'Policy Clause Build'!C$4,'Configuration Area'!L914))</f>
        <v>Dry</v>
      </c>
      <c r="S914" s="10" t="str">
        <f>IF(IF(O914="-","Yes",O914)="Yes","Yes",IF(N914='Policy Clause Build'!C$5,"Yes","No"))</f>
        <v>Yes</v>
      </c>
      <c r="T914" s="11" t="s">
        <v>17</v>
      </c>
      <c r="U914" s="11" t="s">
        <v>17</v>
      </c>
      <c r="W914" s="0" t="e">
        <f t="shared" si="28" ca="1"/>
        <v>#VALUE!</v>
      </c>
      <c r="X914" s="0" t="e">
        <f t="shared" si="29" ca="1"/>
        <v>#VALUE!</v>
      </c>
    </row>
    <row r="915">
      <c r="B915" s="18"/>
      <c r="C915" s="11"/>
      <c r="D915" s="19"/>
      <c r="E915" s="11"/>
      <c r="F915" s="42"/>
      <c r="G915" s="11" t="s">
        <v>17</v>
      </c>
      <c r="I915" s="11" t="s">
        <v>17</v>
      </c>
      <c r="J915" s="11" t="s">
        <v>17</v>
      </c>
      <c r="K915" s="11" t="s">
        <v>17</v>
      </c>
      <c r="L915" s="11" t="s">
        <v>17</v>
      </c>
      <c r="M915" s="11" t="s">
        <v>17</v>
      </c>
      <c r="N915" s="11" t="s">
        <v>17</v>
      </c>
      <c r="O915" s="11" t="s">
        <v>17</v>
      </c>
      <c r="P915" s="10" t="str">
        <f>IF(I915="-",'Policy Clause Build'!C$2,'Configuration Area'!I915)</f>
        <v>AR</v>
      </c>
      <c r="Q915" s="10" t="str">
        <f>IF(IF(K915="-","Yes",K915)="Yes",'Policy Clause Build'!C$3,IF(J915="-",'Policy Clause Build'!C$3,IF(ISNUMBER(SEARCH('Policy Clause Build'!C$3,'Configuration Area'!J915))=TRUE,'Policy Clause Build'!C$3,'Configuration Area'!J915)))</f>
        <v>Air</v>
      </c>
      <c r="R915" s="10" t="str">
        <f>IF(IF(M915="-","Yes",M915)="Yes",'Policy Clause Build'!C$4,IF(L915="-",'Policy Clause Build'!C$4,'Configuration Area'!L915))</f>
        <v>Dry</v>
      </c>
      <c r="S915" s="10" t="str">
        <f>IF(IF(O915="-","Yes",O915)="Yes","Yes",IF(N915='Policy Clause Build'!C$5,"Yes","No"))</f>
        <v>Yes</v>
      </c>
      <c r="T915" s="11" t="s">
        <v>17</v>
      </c>
      <c r="U915" s="11" t="s">
        <v>17</v>
      </c>
      <c r="W915" s="0" t="e">
        <f t="shared" si="28" ca="1"/>
        <v>#VALUE!</v>
      </c>
      <c r="X915" s="0" t="e">
        <f t="shared" si="29" ca="1"/>
        <v>#VALUE!</v>
      </c>
    </row>
    <row r="916">
      <c r="B916" s="18"/>
      <c r="C916" s="11"/>
      <c r="D916" s="19"/>
      <c r="E916" s="11"/>
      <c r="F916" s="42"/>
      <c r="G916" s="11" t="s">
        <v>17</v>
      </c>
      <c r="I916" s="11" t="s">
        <v>17</v>
      </c>
      <c r="J916" s="11" t="s">
        <v>17</v>
      </c>
      <c r="K916" s="11" t="s">
        <v>17</v>
      </c>
      <c r="L916" s="11" t="s">
        <v>17</v>
      </c>
      <c r="M916" s="11" t="s">
        <v>17</v>
      </c>
      <c r="N916" s="11" t="s">
        <v>17</v>
      </c>
      <c r="O916" s="11" t="s">
        <v>17</v>
      </c>
      <c r="P916" s="10" t="str">
        <f>IF(I916="-",'Policy Clause Build'!C$2,'Configuration Area'!I916)</f>
        <v>AR</v>
      </c>
      <c r="Q916" s="10" t="str">
        <f>IF(IF(K916="-","Yes",K916)="Yes",'Policy Clause Build'!C$3,IF(J916="-",'Policy Clause Build'!C$3,IF(ISNUMBER(SEARCH('Policy Clause Build'!C$3,'Configuration Area'!J916))=TRUE,'Policy Clause Build'!C$3,'Configuration Area'!J916)))</f>
        <v>Air</v>
      </c>
      <c r="R916" s="10" t="str">
        <f>IF(IF(M916="-","Yes",M916)="Yes",'Policy Clause Build'!C$4,IF(L916="-",'Policy Clause Build'!C$4,'Configuration Area'!L916))</f>
        <v>Dry</v>
      </c>
      <c r="S916" s="10" t="str">
        <f>IF(IF(O916="-","Yes",O916)="Yes","Yes",IF(N916='Policy Clause Build'!C$5,"Yes","No"))</f>
        <v>Yes</v>
      </c>
      <c r="T916" s="11" t="s">
        <v>17</v>
      </c>
      <c r="U916" s="11" t="s">
        <v>17</v>
      </c>
      <c r="W916" s="0" t="e">
        <f t="shared" si="28" ca="1"/>
        <v>#VALUE!</v>
      </c>
      <c r="X916" s="0" t="e">
        <f t="shared" si="29" ca="1"/>
        <v>#VALUE!</v>
      </c>
    </row>
    <row r="917">
      <c r="B917" s="18"/>
      <c r="C917" s="11"/>
      <c r="D917" s="19"/>
      <c r="E917" s="11"/>
      <c r="F917" s="42"/>
      <c r="G917" s="11" t="s">
        <v>17</v>
      </c>
      <c r="I917" s="11" t="s">
        <v>17</v>
      </c>
      <c r="J917" s="11" t="s">
        <v>17</v>
      </c>
      <c r="K917" s="11" t="s">
        <v>17</v>
      </c>
      <c r="L917" s="11" t="s">
        <v>17</v>
      </c>
      <c r="M917" s="11" t="s">
        <v>17</v>
      </c>
      <c r="N917" s="11" t="s">
        <v>17</v>
      </c>
      <c r="O917" s="11" t="s">
        <v>17</v>
      </c>
      <c r="P917" s="10" t="str">
        <f>IF(I917="-",'Policy Clause Build'!C$2,'Configuration Area'!I917)</f>
        <v>AR</v>
      </c>
      <c r="Q917" s="10" t="str">
        <f>IF(IF(K917="-","Yes",K917)="Yes",'Policy Clause Build'!C$3,IF(J917="-",'Policy Clause Build'!C$3,IF(ISNUMBER(SEARCH('Policy Clause Build'!C$3,'Configuration Area'!J917))=TRUE,'Policy Clause Build'!C$3,'Configuration Area'!J917)))</f>
        <v>Air</v>
      </c>
      <c r="R917" s="10" t="str">
        <f>IF(IF(M917="-","Yes",M917)="Yes",'Policy Clause Build'!C$4,IF(L917="-",'Policy Clause Build'!C$4,'Configuration Area'!L917))</f>
        <v>Dry</v>
      </c>
      <c r="S917" s="10" t="str">
        <f>IF(IF(O917="-","Yes",O917)="Yes","Yes",IF(N917='Policy Clause Build'!C$5,"Yes","No"))</f>
        <v>Yes</v>
      </c>
      <c r="T917" s="11" t="s">
        <v>17</v>
      </c>
      <c r="U917" s="11" t="s">
        <v>17</v>
      </c>
      <c r="W917" s="0" t="e">
        <f t="shared" si="28" ca="1"/>
        <v>#VALUE!</v>
      </c>
      <c r="X917" s="0" t="e">
        <f t="shared" si="29" ca="1"/>
        <v>#VALUE!</v>
      </c>
    </row>
    <row r="918">
      <c r="B918" s="18"/>
      <c r="C918" s="11"/>
      <c r="D918" s="19"/>
      <c r="E918" s="11"/>
      <c r="F918" s="42"/>
      <c r="G918" s="11" t="s">
        <v>17</v>
      </c>
      <c r="I918" s="11" t="s">
        <v>17</v>
      </c>
      <c r="J918" s="11" t="s">
        <v>17</v>
      </c>
      <c r="K918" s="11" t="s">
        <v>17</v>
      </c>
      <c r="L918" s="11" t="s">
        <v>17</v>
      </c>
      <c r="M918" s="11" t="s">
        <v>17</v>
      </c>
      <c r="N918" s="11" t="s">
        <v>17</v>
      </c>
      <c r="O918" s="11" t="s">
        <v>17</v>
      </c>
      <c r="P918" s="10" t="str">
        <f>IF(I918="-",'Policy Clause Build'!C$2,'Configuration Area'!I918)</f>
        <v>AR</v>
      </c>
      <c r="Q918" s="10" t="str">
        <f>IF(IF(K918="-","Yes",K918)="Yes",'Policy Clause Build'!C$3,IF(J918="-",'Policy Clause Build'!C$3,IF(ISNUMBER(SEARCH('Policy Clause Build'!C$3,'Configuration Area'!J918))=TRUE,'Policy Clause Build'!C$3,'Configuration Area'!J918)))</f>
        <v>Air</v>
      </c>
      <c r="R918" s="10" t="str">
        <f>IF(IF(M918="-","Yes",M918)="Yes",'Policy Clause Build'!C$4,IF(L918="-",'Policy Clause Build'!C$4,'Configuration Area'!L918))</f>
        <v>Dry</v>
      </c>
      <c r="S918" s="10" t="str">
        <f>IF(IF(O918="-","Yes",O918)="Yes","Yes",IF(N918='Policy Clause Build'!C$5,"Yes","No"))</f>
        <v>Yes</v>
      </c>
      <c r="T918" s="11" t="s">
        <v>17</v>
      </c>
      <c r="U918" s="11" t="s">
        <v>17</v>
      </c>
      <c r="W918" s="0" t="e">
        <f t="shared" si="28" ca="1"/>
        <v>#VALUE!</v>
      </c>
      <c r="X918" s="0" t="e">
        <f t="shared" si="29" ca="1"/>
        <v>#VALUE!</v>
      </c>
    </row>
    <row r="919">
      <c r="B919" s="18"/>
      <c r="C919" s="11"/>
      <c r="D919" s="19"/>
      <c r="E919" s="11"/>
      <c r="F919" s="42"/>
      <c r="G919" s="11" t="s">
        <v>17</v>
      </c>
      <c r="I919" s="11" t="s">
        <v>17</v>
      </c>
      <c r="J919" s="11" t="s">
        <v>17</v>
      </c>
      <c r="K919" s="11" t="s">
        <v>17</v>
      </c>
      <c r="L919" s="11" t="s">
        <v>17</v>
      </c>
      <c r="M919" s="11" t="s">
        <v>17</v>
      </c>
      <c r="N919" s="11" t="s">
        <v>17</v>
      </c>
      <c r="O919" s="11" t="s">
        <v>17</v>
      </c>
      <c r="P919" s="10" t="str">
        <f>IF(I919="-",'Policy Clause Build'!C$2,'Configuration Area'!I919)</f>
        <v>AR</v>
      </c>
      <c r="Q919" s="10" t="str">
        <f>IF(IF(K919="-","Yes",K919)="Yes",'Policy Clause Build'!C$3,IF(J919="-",'Policy Clause Build'!C$3,IF(ISNUMBER(SEARCH('Policy Clause Build'!C$3,'Configuration Area'!J919))=TRUE,'Policy Clause Build'!C$3,'Configuration Area'!J919)))</f>
        <v>Air</v>
      </c>
      <c r="R919" s="10" t="str">
        <f>IF(IF(M919="-","Yes",M919)="Yes",'Policy Clause Build'!C$4,IF(L919="-",'Policy Clause Build'!C$4,'Configuration Area'!L919))</f>
        <v>Dry</v>
      </c>
      <c r="S919" s="10" t="str">
        <f>IF(IF(O919="-","Yes",O919)="Yes","Yes",IF(N919='Policy Clause Build'!C$5,"Yes","No"))</f>
        <v>Yes</v>
      </c>
      <c r="T919" s="11" t="s">
        <v>17</v>
      </c>
      <c r="U919" s="11" t="s">
        <v>17</v>
      </c>
      <c r="W919" s="0" t="e">
        <f t="shared" si="28" ca="1"/>
        <v>#VALUE!</v>
      </c>
      <c r="X919" s="0" t="e">
        <f t="shared" si="29" ca="1"/>
        <v>#VALUE!</v>
      </c>
    </row>
    <row r="920">
      <c r="B920" s="18"/>
      <c r="C920" s="11"/>
      <c r="D920" s="19"/>
      <c r="E920" s="11"/>
      <c r="F920" s="42"/>
      <c r="G920" s="11" t="s">
        <v>17</v>
      </c>
      <c r="I920" s="11" t="s">
        <v>17</v>
      </c>
      <c r="J920" s="11" t="s">
        <v>17</v>
      </c>
      <c r="K920" s="11" t="s">
        <v>17</v>
      </c>
      <c r="L920" s="11" t="s">
        <v>17</v>
      </c>
      <c r="M920" s="11" t="s">
        <v>17</v>
      </c>
      <c r="N920" s="11" t="s">
        <v>17</v>
      </c>
      <c r="O920" s="11" t="s">
        <v>17</v>
      </c>
      <c r="P920" s="10" t="str">
        <f>IF(I920="-",'Policy Clause Build'!C$2,'Configuration Area'!I920)</f>
        <v>AR</v>
      </c>
      <c r="Q920" s="10" t="str">
        <f>IF(IF(K920="-","Yes",K920)="Yes",'Policy Clause Build'!C$3,IF(J920="-",'Policy Clause Build'!C$3,IF(ISNUMBER(SEARCH('Policy Clause Build'!C$3,'Configuration Area'!J920))=TRUE,'Policy Clause Build'!C$3,'Configuration Area'!J920)))</f>
        <v>Air</v>
      </c>
      <c r="R920" s="10" t="str">
        <f>IF(IF(M920="-","Yes",M920)="Yes",'Policy Clause Build'!C$4,IF(L920="-",'Policy Clause Build'!C$4,'Configuration Area'!L920))</f>
        <v>Dry</v>
      </c>
      <c r="S920" s="10" t="str">
        <f>IF(IF(O920="-","Yes",O920)="Yes","Yes",IF(N920='Policy Clause Build'!C$5,"Yes","No"))</f>
        <v>Yes</v>
      </c>
      <c r="T920" s="11" t="s">
        <v>17</v>
      </c>
      <c r="U920" s="11" t="s">
        <v>17</v>
      </c>
      <c r="W920" s="0" t="e">
        <f t="shared" si="28" ca="1"/>
        <v>#VALUE!</v>
      </c>
      <c r="X920" s="0" t="e">
        <f t="shared" si="29" ca="1"/>
        <v>#VALUE!</v>
      </c>
    </row>
    <row r="921">
      <c r="B921" s="18"/>
      <c r="C921" s="11"/>
      <c r="D921" s="19"/>
      <c r="E921" s="11"/>
      <c r="F921" s="42"/>
      <c r="G921" s="11" t="s">
        <v>17</v>
      </c>
      <c r="I921" s="11" t="s">
        <v>17</v>
      </c>
      <c r="J921" s="11" t="s">
        <v>17</v>
      </c>
      <c r="K921" s="11" t="s">
        <v>17</v>
      </c>
      <c r="L921" s="11" t="s">
        <v>17</v>
      </c>
      <c r="M921" s="11" t="s">
        <v>17</v>
      </c>
      <c r="N921" s="11" t="s">
        <v>17</v>
      </c>
      <c r="O921" s="11" t="s">
        <v>17</v>
      </c>
      <c r="P921" s="10" t="str">
        <f>IF(I921="-",'Policy Clause Build'!C$2,'Configuration Area'!I921)</f>
        <v>AR</v>
      </c>
      <c r="Q921" s="10" t="str">
        <f>IF(IF(K921="-","Yes",K921)="Yes",'Policy Clause Build'!C$3,IF(J921="-",'Policy Clause Build'!C$3,IF(ISNUMBER(SEARCH('Policy Clause Build'!C$3,'Configuration Area'!J921))=TRUE,'Policy Clause Build'!C$3,'Configuration Area'!J921)))</f>
        <v>Air</v>
      </c>
      <c r="R921" s="10" t="str">
        <f>IF(IF(M921="-","Yes",M921)="Yes",'Policy Clause Build'!C$4,IF(L921="-",'Policy Clause Build'!C$4,'Configuration Area'!L921))</f>
        <v>Dry</v>
      </c>
      <c r="S921" s="10" t="str">
        <f>IF(IF(O921="-","Yes",O921)="Yes","Yes",IF(N921='Policy Clause Build'!C$5,"Yes","No"))</f>
        <v>Yes</v>
      </c>
      <c r="T921" s="11" t="s">
        <v>17</v>
      </c>
      <c r="U921" s="11" t="s">
        <v>17</v>
      </c>
      <c r="W921" s="0" t="e">
        <f t="shared" si="28" ca="1"/>
        <v>#VALUE!</v>
      </c>
      <c r="X921" s="0" t="e">
        <f t="shared" si="29" ca="1"/>
        <v>#VALUE!</v>
      </c>
    </row>
    <row r="922">
      <c r="B922" s="18"/>
      <c r="C922" s="11"/>
      <c r="D922" s="19"/>
      <c r="E922" s="11"/>
      <c r="F922" s="42"/>
      <c r="G922" s="11" t="s">
        <v>17</v>
      </c>
      <c r="I922" s="11" t="s">
        <v>17</v>
      </c>
      <c r="J922" s="11" t="s">
        <v>17</v>
      </c>
      <c r="K922" s="11" t="s">
        <v>17</v>
      </c>
      <c r="L922" s="11" t="s">
        <v>17</v>
      </c>
      <c r="M922" s="11" t="s">
        <v>17</v>
      </c>
      <c r="N922" s="11" t="s">
        <v>17</v>
      </c>
      <c r="O922" s="11" t="s">
        <v>17</v>
      </c>
      <c r="P922" s="10" t="str">
        <f>IF(I922="-",'Policy Clause Build'!C$2,'Configuration Area'!I922)</f>
        <v>AR</v>
      </c>
      <c r="Q922" s="10" t="str">
        <f>IF(IF(K922="-","Yes",K922)="Yes",'Policy Clause Build'!C$3,IF(J922="-",'Policy Clause Build'!C$3,IF(ISNUMBER(SEARCH('Policy Clause Build'!C$3,'Configuration Area'!J922))=TRUE,'Policy Clause Build'!C$3,'Configuration Area'!J922)))</f>
        <v>Air</v>
      </c>
      <c r="R922" s="10" t="str">
        <f>IF(IF(M922="-","Yes",M922)="Yes",'Policy Clause Build'!C$4,IF(L922="-",'Policy Clause Build'!C$4,'Configuration Area'!L922))</f>
        <v>Dry</v>
      </c>
      <c r="S922" s="10" t="str">
        <f>IF(IF(O922="-","Yes",O922)="Yes","Yes",IF(N922='Policy Clause Build'!C$5,"Yes","No"))</f>
        <v>Yes</v>
      </c>
      <c r="T922" s="11" t="s">
        <v>17</v>
      </c>
      <c r="U922" s="11" t="s">
        <v>17</v>
      </c>
      <c r="W922" s="0" t="e">
        <f t="shared" si="28" ca="1"/>
        <v>#VALUE!</v>
      </c>
      <c r="X922" s="0" t="e">
        <f t="shared" si="29" ca="1"/>
        <v>#VALUE!</v>
      </c>
    </row>
    <row r="923">
      <c r="B923" s="18"/>
      <c r="C923" s="11"/>
      <c r="D923" s="19"/>
      <c r="E923" s="11"/>
      <c r="F923" s="42"/>
      <c r="G923" s="11" t="s">
        <v>17</v>
      </c>
      <c r="I923" s="11" t="s">
        <v>17</v>
      </c>
      <c r="J923" s="11" t="s">
        <v>17</v>
      </c>
      <c r="K923" s="11" t="s">
        <v>17</v>
      </c>
      <c r="L923" s="11" t="s">
        <v>17</v>
      </c>
      <c r="M923" s="11" t="s">
        <v>17</v>
      </c>
      <c r="N923" s="11" t="s">
        <v>17</v>
      </c>
      <c r="O923" s="11" t="s">
        <v>17</v>
      </c>
      <c r="P923" s="10" t="str">
        <f>IF(I923="-",'Policy Clause Build'!C$2,'Configuration Area'!I923)</f>
        <v>AR</v>
      </c>
      <c r="Q923" s="10" t="str">
        <f>IF(IF(K923="-","Yes",K923)="Yes",'Policy Clause Build'!C$3,IF(J923="-",'Policy Clause Build'!C$3,IF(ISNUMBER(SEARCH('Policy Clause Build'!C$3,'Configuration Area'!J923))=TRUE,'Policy Clause Build'!C$3,'Configuration Area'!J923)))</f>
        <v>Air</v>
      </c>
      <c r="R923" s="10" t="str">
        <f>IF(IF(M923="-","Yes",M923)="Yes",'Policy Clause Build'!C$4,IF(L923="-",'Policy Clause Build'!C$4,'Configuration Area'!L923))</f>
        <v>Dry</v>
      </c>
      <c r="S923" s="10" t="str">
        <f>IF(IF(O923="-","Yes",O923)="Yes","Yes",IF(N923='Policy Clause Build'!C$5,"Yes","No"))</f>
        <v>Yes</v>
      </c>
      <c r="T923" s="11" t="s">
        <v>17</v>
      </c>
      <c r="U923" s="11" t="s">
        <v>17</v>
      </c>
      <c r="W923" s="0" t="e">
        <f t="shared" si="28" ca="1"/>
        <v>#VALUE!</v>
      </c>
      <c r="X923" s="0" t="e">
        <f t="shared" si="29" ca="1"/>
        <v>#VALUE!</v>
      </c>
    </row>
    <row r="924">
      <c r="B924" s="18"/>
      <c r="C924" s="11"/>
      <c r="D924" s="19"/>
      <c r="E924" s="11"/>
      <c r="F924" s="42"/>
      <c r="G924" s="11" t="s">
        <v>17</v>
      </c>
      <c r="I924" s="11" t="s">
        <v>17</v>
      </c>
      <c r="J924" s="11" t="s">
        <v>17</v>
      </c>
      <c r="K924" s="11" t="s">
        <v>17</v>
      </c>
      <c r="L924" s="11" t="s">
        <v>17</v>
      </c>
      <c r="M924" s="11" t="s">
        <v>17</v>
      </c>
      <c r="N924" s="11" t="s">
        <v>17</v>
      </c>
      <c r="O924" s="11" t="s">
        <v>17</v>
      </c>
      <c r="P924" s="10" t="str">
        <f>IF(I924="-",'Policy Clause Build'!C$2,'Configuration Area'!I924)</f>
        <v>AR</v>
      </c>
      <c r="Q924" s="10" t="str">
        <f>IF(IF(K924="-","Yes",K924)="Yes",'Policy Clause Build'!C$3,IF(J924="-",'Policy Clause Build'!C$3,IF(ISNUMBER(SEARCH('Policy Clause Build'!C$3,'Configuration Area'!J924))=TRUE,'Policy Clause Build'!C$3,'Configuration Area'!J924)))</f>
        <v>Air</v>
      </c>
      <c r="R924" s="10" t="str">
        <f>IF(IF(M924="-","Yes",M924)="Yes",'Policy Clause Build'!C$4,IF(L924="-",'Policy Clause Build'!C$4,'Configuration Area'!L924))</f>
        <v>Dry</v>
      </c>
      <c r="S924" s="10" t="str">
        <f>IF(IF(O924="-","Yes",O924)="Yes","Yes",IF(N924='Policy Clause Build'!C$5,"Yes","No"))</f>
        <v>Yes</v>
      </c>
      <c r="T924" s="11" t="s">
        <v>17</v>
      </c>
      <c r="U924" s="11" t="s">
        <v>17</v>
      </c>
      <c r="W924" s="0" t="e">
        <f t="shared" si="28" ca="1"/>
        <v>#VALUE!</v>
      </c>
      <c r="X924" s="0" t="e">
        <f t="shared" si="29" ca="1"/>
        <v>#VALUE!</v>
      </c>
    </row>
    <row r="925">
      <c r="B925" s="18"/>
      <c r="C925" s="11"/>
      <c r="D925" s="19"/>
      <c r="E925" s="11"/>
      <c r="F925" s="42"/>
      <c r="G925" s="11" t="s">
        <v>17</v>
      </c>
      <c r="I925" s="11" t="s">
        <v>17</v>
      </c>
      <c r="J925" s="11" t="s">
        <v>17</v>
      </c>
      <c r="K925" s="11" t="s">
        <v>17</v>
      </c>
      <c r="L925" s="11" t="s">
        <v>17</v>
      </c>
      <c r="M925" s="11" t="s">
        <v>17</v>
      </c>
      <c r="N925" s="11" t="s">
        <v>17</v>
      </c>
      <c r="O925" s="11" t="s">
        <v>17</v>
      </c>
      <c r="P925" s="10" t="str">
        <f>IF(I925="-",'Policy Clause Build'!C$2,'Configuration Area'!I925)</f>
        <v>AR</v>
      </c>
      <c r="Q925" s="10" t="str">
        <f>IF(IF(K925="-","Yes",K925)="Yes",'Policy Clause Build'!C$3,IF(J925="-",'Policy Clause Build'!C$3,IF(ISNUMBER(SEARCH('Policy Clause Build'!C$3,'Configuration Area'!J925))=TRUE,'Policy Clause Build'!C$3,'Configuration Area'!J925)))</f>
        <v>Air</v>
      </c>
      <c r="R925" s="10" t="str">
        <f>IF(IF(M925="-","Yes",M925)="Yes",'Policy Clause Build'!C$4,IF(L925="-",'Policy Clause Build'!C$4,'Configuration Area'!L925))</f>
        <v>Dry</v>
      </c>
      <c r="S925" s="10" t="str">
        <f>IF(IF(O925="-","Yes",O925)="Yes","Yes",IF(N925='Policy Clause Build'!C$5,"Yes","No"))</f>
        <v>Yes</v>
      </c>
      <c r="T925" s="11" t="s">
        <v>17</v>
      </c>
      <c r="U925" s="11" t="s">
        <v>17</v>
      </c>
      <c r="W925" s="0" t="e">
        <f t="shared" si="28" ca="1"/>
        <v>#VALUE!</v>
      </c>
      <c r="X925" s="0" t="e">
        <f t="shared" si="29" ca="1"/>
        <v>#VALUE!</v>
      </c>
    </row>
    <row r="926">
      <c r="B926" s="18"/>
      <c r="C926" s="11"/>
      <c r="D926" s="19"/>
      <c r="E926" s="11"/>
      <c r="F926" s="42"/>
      <c r="G926" s="11" t="s">
        <v>17</v>
      </c>
      <c r="I926" s="11" t="s">
        <v>17</v>
      </c>
      <c r="J926" s="11" t="s">
        <v>17</v>
      </c>
      <c r="K926" s="11" t="s">
        <v>17</v>
      </c>
      <c r="L926" s="11" t="s">
        <v>17</v>
      </c>
      <c r="M926" s="11" t="s">
        <v>17</v>
      </c>
      <c r="N926" s="11" t="s">
        <v>17</v>
      </c>
      <c r="O926" s="11" t="s">
        <v>17</v>
      </c>
      <c r="P926" s="10" t="str">
        <f>IF(I926="-",'Policy Clause Build'!C$2,'Configuration Area'!I926)</f>
        <v>AR</v>
      </c>
      <c r="Q926" s="10" t="str">
        <f>IF(IF(K926="-","Yes",K926)="Yes",'Policy Clause Build'!C$3,IF(J926="-",'Policy Clause Build'!C$3,IF(ISNUMBER(SEARCH('Policy Clause Build'!C$3,'Configuration Area'!J926))=TRUE,'Policy Clause Build'!C$3,'Configuration Area'!J926)))</f>
        <v>Air</v>
      </c>
      <c r="R926" s="10" t="str">
        <f>IF(IF(M926="-","Yes",M926)="Yes",'Policy Clause Build'!C$4,IF(L926="-",'Policy Clause Build'!C$4,'Configuration Area'!L926))</f>
        <v>Dry</v>
      </c>
      <c r="S926" s="10" t="str">
        <f>IF(IF(O926="-","Yes",O926)="Yes","Yes",IF(N926='Policy Clause Build'!C$5,"Yes","No"))</f>
        <v>Yes</v>
      </c>
      <c r="T926" s="11" t="s">
        <v>17</v>
      </c>
      <c r="U926" s="11" t="s">
        <v>17</v>
      </c>
      <c r="W926" s="0" t="e">
        <f t="shared" si="28" ca="1"/>
        <v>#VALUE!</v>
      </c>
      <c r="X926" s="0" t="e">
        <f t="shared" si="29" ca="1"/>
        <v>#VALUE!</v>
      </c>
    </row>
    <row r="927">
      <c r="B927" s="18"/>
      <c r="C927" s="11"/>
      <c r="D927" s="19"/>
      <c r="E927" s="11"/>
      <c r="F927" s="42"/>
      <c r="G927" s="11" t="s">
        <v>17</v>
      </c>
      <c r="I927" s="11" t="s">
        <v>17</v>
      </c>
      <c r="J927" s="11" t="s">
        <v>17</v>
      </c>
      <c r="K927" s="11" t="s">
        <v>17</v>
      </c>
      <c r="L927" s="11" t="s">
        <v>17</v>
      </c>
      <c r="M927" s="11" t="s">
        <v>17</v>
      </c>
      <c r="N927" s="11" t="s">
        <v>17</v>
      </c>
      <c r="O927" s="11" t="s">
        <v>17</v>
      </c>
      <c r="P927" s="10" t="str">
        <f>IF(I927="-",'Policy Clause Build'!C$2,'Configuration Area'!I927)</f>
        <v>AR</v>
      </c>
      <c r="Q927" s="10" t="str">
        <f>IF(IF(K927="-","Yes",K927)="Yes",'Policy Clause Build'!C$3,IF(J927="-",'Policy Clause Build'!C$3,IF(ISNUMBER(SEARCH('Policy Clause Build'!C$3,'Configuration Area'!J927))=TRUE,'Policy Clause Build'!C$3,'Configuration Area'!J927)))</f>
        <v>Air</v>
      </c>
      <c r="R927" s="10" t="str">
        <f>IF(IF(M927="-","Yes",M927)="Yes",'Policy Clause Build'!C$4,IF(L927="-",'Policy Clause Build'!C$4,'Configuration Area'!L927))</f>
        <v>Dry</v>
      </c>
      <c r="S927" s="10" t="str">
        <f>IF(IF(O927="-","Yes",O927)="Yes","Yes",IF(N927='Policy Clause Build'!C$5,"Yes","No"))</f>
        <v>Yes</v>
      </c>
      <c r="T927" s="11" t="s">
        <v>17</v>
      </c>
      <c r="U927" s="11" t="s">
        <v>17</v>
      </c>
      <c r="W927" s="0" t="e">
        <f t="shared" si="28" ca="1"/>
        <v>#VALUE!</v>
      </c>
      <c r="X927" s="0" t="e">
        <f t="shared" si="29" ca="1"/>
        <v>#VALUE!</v>
      </c>
    </row>
    <row r="928">
      <c r="B928" s="18"/>
      <c r="C928" s="11"/>
      <c r="D928" s="19"/>
      <c r="E928" s="11"/>
      <c r="F928" s="42"/>
      <c r="G928" s="11" t="s">
        <v>17</v>
      </c>
      <c r="I928" s="11" t="s">
        <v>17</v>
      </c>
      <c r="J928" s="11" t="s">
        <v>17</v>
      </c>
      <c r="K928" s="11" t="s">
        <v>17</v>
      </c>
      <c r="L928" s="11" t="s">
        <v>17</v>
      </c>
      <c r="M928" s="11" t="s">
        <v>17</v>
      </c>
      <c r="N928" s="11" t="s">
        <v>17</v>
      </c>
      <c r="O928" s="11" t="s">
        <v>17</v>
      </c>
      <c r="P928" s="10" t="str">
        <f>IF(I928="-",'Policy Clause Build'!C$2,'Configuration Area'!I928)</f>
        <v>AR</v>
      </c>
      <c r="Q928" s="10" t="str">
        <f>IF(IF(K928="-","Yes",K928)="Yes",'Policy Clause Build'!C$3,IF(J928="-",'Policy Clause Build'!C$3,IF(ISNUMBER(SEARCH('Policy Clause Build'!C$3,'Configuration Area'!J928))=TRUE,'Policy Clause Build'!C$3,'Configuration Area'!J928)))</f>
        <v>Air</v>
      </c>
      <c r="R928" s="10" t="str">
        <f>IF(IF(M928="-","Yes",M928)="Yes",'Policy Clause Build'!C$4,IF(L928="-",'Policy Clause Build'!C$4,'Configuration Area'!L928))</f>
        <v>Dry</v>
      </c>
      <c r="S928" s="10" t="str">
        <f>IF(IF(O928="-","Yes",O928)="Yes","Yes",IF(N928='Policy Clause Build'!C$5,"Yes","No"))</f>
        <v>Yes</v>
      </c>
      <c r="T928" s="11" t="s">
        <v>17</v>
      </c>
      <c r="U928" s="11" t="s">
        <v>17</v>
      </c>
      <c r="W928" s="0" t="e">
        <f t="shared" si="28" ca="1"/>
        <v>#VALUE!</v>
      </c>
      <c r="X928" s="0" t="e">
        <f t="shared" si="29" ca="1"/>
        <v>#VALUE!</v>
      </c>
    </row>
    <row r="929">
      <c r="B929" s="18"/>
      <c r="C929" s="11"/>
      <c r="D929" s="19"/>
      <c r="E929" s="11"/>
      <c r="F929" s="42"/>
      <c r="G929" s="11" t="s">
        <v>17</v>
      </c>
      <c r="I929" s="11" t="s">
        <v>17</v>
      </c>
      <c r="J929" s="11" t="s">
        <v>17</v>
      </c>
      <c r="K929" s="11" t="s">
        <v>17</v>
      </c>
      <c r="L929" s="11" t="s">
        <v>17</v>
      </c>
      <c r="M929" s="11" t="s">
        <v>17</v>
      </c>
      <c r="N929" s="11" t="s">
        <v>17</v>
      </c>
      <c r="O929" s="11" t="s">
        <v>17</v>
      </c>
      <c r="P929" s="10" t="str">
        <f>IF(I929="-",'Policy Clause Build'!C$2,'Configuration Area'!I929)</f>
        <v>AR</v>
      </c>
      <c r="Q929" s="10" t="str">
        <f>IF(IF(K929="-","Yes",K929)="Yes",'Policy Clause Build'!C$3,IF(J929="-",'Policy Clause Build'!C$3,IF(ISNUMBER(SEARCH('Policy Clause Build'!C$3,'Configuration Area'!J929))=TRUE,'Policy Clause Build'!C$3,'Configuration Area'!J929)))</f>
        <v>Air</v>
      </c>
      <c r="R929" s="10" t="str">
        <f>IF(IF(M929="-","Yes",M929)="Yes",'Policy Clause Build'!C$4,IF(L929="-",'Policy Clause Build'!C$4,'Configuration Area'!L929))</f>
        <v>Dry</v>
      </c>
      <c r="S929" s="10" t="str">
        <f>IF(IF(O929="-","Yes",O929)="Yes","Yes",IF(N929='Policy Clause Build'!C$5,"Yes","No"))</f>
        <v>Yes</v>
      </c>
      <c r="T929" s="11" t="s">
        <v>17</v>
      </c>
      <c r="U929" s="11" t="s">
        <v>17</v>
      </c>
      <c r="W929" s="0" t="e">
        <f t="shared" si="28" ca="1"/>
        <v>#VALUE!</v>
      </c>
      <c r="X929" s="0" t="e">
        <f t="shared" si="29" ca="1"/>
        <v>#VALUE!</v>
      </c>
    </row>
    <row r="930">
      <c r="B930" s="18"/>
      <c r="C930" s="11"/>
      <c r="D930" s="19"/>
      <c r="E930" s="11"/>
      <c r="F930" s="42"/>
      <c r="G930" s="11" t="s">
        <v>17</v>
      </c>
      <c r="I930" s="11" t="s">
        <v>17</v>
      </c>
      <c r="J930" s="11" t="s">
        <v>17</v>
      </c>
      <c r="K930" s="11" t="s">
        <v>17</v>
      </c>
      <c r="L930" s="11" t="s">
        <v>17</v>
      </c>
      <c r="M930" s="11" t="s">
        <v>17</v>
      </c>
      <c r="N930" s="11" t="s">
        <v>17</v>
      </c>
      <c r="O930" s="11" t="s">
        <v>17</v>
      </c>
      <c r="P930" s="10" t="str">
        <f>IF(I930="-",'Policy Clause Build'!C$2,'Configuration Area'!I930)</f>
        <v>AR</v>
      </c>
      <c r="Q930" s="10" t="str">
        <f>IF(IF(K930="-","Yes",K930)="Yes",'Policy Clause Build'!C$3,IF(J930="-",'Policy Clause Build'!C$3,IF(ISNUMBER(SEARCH('Policy Clause Build'!C$3,'Configuration Area'!J930))=TRUE,'Policy Clause Build'!C$3,'Configuration Area'!J930)))</f>
        <v>Air</v>
      </c>
      <c r="R930" s="10" t="str">
        <f>IF(IF(M930="-","Yes",M930)="Yes",'Policy Clause Build'!C$4,IF(L930="-",'Policy Clause Build'!C$4,'Configuration Area'!L930))</f>
        <v>Dry</v>
      </c>
      <c r="S930" s="10" t="str">
        <f>IF(IF(O930="-","Yes",O930)="Yes","Yes",IF(N930='Policy Clause Build'!C$5,"Yes","No"))</f>
        <v>Yes</v>
      </c>
      <c r="T930" s="11" t="s">
        <v>17</v>
      </c>
      <c r="U930" s="11" t="s">
        <v>17</v>
      </c>
      <c r="W930" s="0" t="e">
        <f t="shared" si="28" ca="1"/>
        <v>#VALUE!</v>
      </c>
      <c r="X930" s="0" t="e">
        <f t="shared" si="29" ca="1"/>
        <v>#VALUE!</v>
      </c>
    </row>
    <row r="931">
      <c r="B931" s="18"/>
      <c r="C931" s="11"/>
      <c r="D931" s="19"/>
      <c r="E931" s="11"/>
      <c r="F931" s="42"/>
      <c r="G931" s="11" t="s">
        <v>17</v>
      </c>
      <c r="I931" s="11" t="s">
        <v>17</v>
      </c>
      <c r="J931" s="11" t="s">
        <v>17</v>
      </c>
      <c r="K931" s="11" t="s">
        <v>17</v>
      </c>
      <c r="L931" s="11" t="s">
        <v>17</v>
      </c>
      <c r="M931" s="11" t="s">
        <v>17</v>
      </c>
      <c r="N931" s="11" t="s">
        <v>17</v>
      </c>
      <c r="O931" s="11" t="s">
        <v>17</v>
      </c>
      <c r="P931" s="10" t="str">
        <f>IF(I931="-",'Policy Clause Build'!C$2,'Configuration Area'!I931)</f>
        <v>AR</v>
      </c>
      <c r="Q931" s="10" t="str">
        <f>IF(IF(K931="-","Yes",K931)="Yes",'Policy Clause Build'!C$3,IF(J931="-",'Policy Clause Build'!C$3,IF(ISNUMBER(SEARCH('Policy Clause Build'!C$3,'Configuration Area'!J931))=TRUE,'Policy Clause Build'!C$3,'Configuration Area'!J931)))</f>
        <v>Air</v>
      </c>
      <c r="R931" s="10" t="str">
        <f>IF(IF(M931="-","Yes",M931)="Yes",'Policy Clause Build'!C$4,IF(L931="-",'Policy Clause Build'!C$4,'Configuration Area'!L931))</f>
        <v>Dry</v>
      </c>
      <c r="S931" s="10" t="str">
        <f>IF(IF(O931="-","Yes",O931)="Yes","Yes",IF(N931='Policy Clause Build'!C$5,"Yes","No"))</f>
        <v>Yes</v>
      </c>
      <c r="T931" s="11" t="s">
        <v>17</v>
      </c>
      <c r="U931" s="11" t="s">
        <v>17</v>
      </c>
      <c r="W931" s="0" t="e">
        <f t="shared" si="28" ca="1"/>
        <v>#VALUE!</v>
      </c>
      <c r="X931" s="0" t="e">
        <f t="shared" si="29" ca="1"/>
        <v>#VALUE!</v>
      </c>
    </row>
    <row r="932">
      <c r="B932" s="18"/>
      <c r="C932" s="11"/>
      <c r="D932" s="19"/>
      <c r="E932" s="11"/>
      <c r="F932" s="42"/>
      <c r="G932" s="11" t="s">
        <v>17</v>
      </c>
      <c r="I932" s="11" t="s">
        <v>17</v>
      </c>
      <c r="J932" s="11" t="s">
        <v>17</v>
      </c>
      <c r="K932" s="11" t="s">
        <v>17</v>
      </c>
      <c r="L932" s="11" t="s">
        <v>17</v>
      </c>
      <c r="M932" s="11" t="s">
        <v>17</v>
      </c>
      <c r="N932" s="11" t="s">
        <v>17</v>
      </c>
      <c r="O932" s="11" t="s">
        <v>17</v>
      </c>
      <c r="P932" s="10" t="str">
        <f>IF(I932="-",'Policy Clause Build'!C$2,'Configuration Area'!I932)</f>
        <v>AR</v>
      </c>
      <c r="Q932" s="10" t="str">
        <f>IF(IF(K932="-","Yes",K932)="Yes",'Policy Clause Build'!C$3,IF(J932="-",'Policy Clause Build'!C$3,IF(ISNUMBER(SEARCH('Policy Clause Build'!C$3,'Configuration Area'!J932))=TRUE,'Policy Clause Build'!C$3,'Configuration Area'!J932)))</f>
        <v>Air</v>
      </c>
      <c r="R932" s="10" t="str">
        <f>IF(IF(M932="-","Yes",M932)="Yes",'Policy Clause Build'!C$4,IF(L932="-",'Policy Clause Build'!C$4,'Configuration Area'!L932))</f>
        <v>Dry</v>
      </c>
      <c r="S932" s="10" t="str">
        <f>IF(IF(O932="-","Yes",O932)="Yes","Yes",IF(N932='Policy Clause Build'!C$5,"Yes","No"))</f>
        <v>Yes</v>
      </c>
      <c r="T932" s="11" t="s">
        <v>17</v>
      </c>
      <c r="U932" s="11" t="s">
        <v>17</v>
      </c>
      <c r="W932" s="0" t="e">
        <f t="shared" si="28" ca="1"/>
        <v>#VALUE!</v>
      </c>
      <c r="X932" s="0" t="e">
        <f t="shared" si="29" ca="1"/>
        <v>#VALUE!</v>
      </c>
    </row>
    <row r="933">
      <c r="B933" s="18"/>
      <c r="C933" s="11"/>
      <c r="D933" s="19"/>
      <c r="E933" s="11"/>
      <c r="F933" s="42"/>
      <c r="G933" s="11" t="s">
        <v>17</v>
      </c>
      <c r="I933" s="11" t="s">
        <v>17</v>
      </c>
      <c r="J933" s="11" t="s">
        <v>17</v>
      </c>
      <c r="K933" s="11" t="s">
        <v>17</v>
      </c>
      <c r="L933" s="11" t="s">
        <v>17</v>
      </c>
      <c r="M933" s="11" t="s">
        <v>17</v>
      </c>
      <c r="N933" s="11" t="s">
        <v>17</v>
      </c>
      <c r="O933" s="11" t="s">
        <v>17</v>
      </c>
      <c r="P933" s="10" t="str">
        <f>IF(I933="-",'Policy Clause Build'!C$2,'Configuration Area'!I933)</f>
        <v>AR</v>
      </c>
      <c r="Q933" s="10" t="str">
        <f>IF(IF(K933="-","Yes",K933)="Yes",'Policy Clause Build'!C$3,IF(J933="-",'Policy Clause Build'!C$3,IF(ISNUMBER(SEARCH('Policy Clause Build'!C$3,'Configuration Area'!J933))=TRUE,'Policy Clause Build'!C$3,'Configuration Area'!J933)))</f>
        <v>Air</v>
      </c>
      <c r="R933" s="10" t="str">
        <f>IF(IF(M933="-","Yes",M933)="Yes",'Policy Clause Build'!C$4,IF(L933="-",'Policy Clause Build'!C$4,'Configuration Area'!L933))</f>
        <v>Dry</v>
      </c>
      <c r="S933" s="10" t="str">
        <f>IF(IF(O933="-","Yes",O933)="Yes","Yes",IF(N933='Policy Clause Build'!C$5,"Yes","No"))</f>
        <v>Yes</v>
      </c>
      <c r="T933" s="11" t="s">
        <v>17</v>
      </c>
      <c r="U933" s="11" t="s">
        <v>17</v>
      </c>
      <c r="W933" s="0" t="e">
        <f t="shared" si="28" ca="1"/>
        <v>#VALUE!</v>
      </c>
      <c r="X933" s="0" t="e">
        <f t="shared" si="29" ca="1"/>
        <v>#VALUE!</v>
      </c>
    </row>
    <row r="934">
      <c r="B934" s="18"/>
      <c r="C934" s="11"/>
      <c r="D934" s="19"/>
      <c r="E934" s="11"/>
      <c r="F934" s="42"/>
      <c r="G934" s="11" t="s">
        <v>17</v>
      </c>
      <c r="I934" s="11" t="s">
        <v>17</v>
      </c>
      <c r="J934" s="11" t="s">
        <v>17</v>
      </c>
      <c r="K934" s="11" t="s">
        <v>17</v>
      </c>
      <c r="L934" s="11" t="s">
        <v>17</v>
      </c>
      <c r="M934" s="11" t="s">
        <v>17</v>
      </c>
      <c r="N934" s="11" t="s">
        <v>17</v>
      </c>
      <c r="O934" s="11" t="s">
        <v>17</v>
      </c>
      <c r="P934" s="10" t="str">
        <f>IF(I934="-",'Policy Clause Build'!C$2,'Configuration Area'!I934)</f>
        <v>AR</v>
      </c>
      <c r="Q934" s="10" t="str">
        <f>IF(IF(K934="-","Yes",K934)="Yes",'Policy Clause Build'!C$3,IF(J934="-",'Policy Clause Build'!C$3,IF(ISNUMBER(SEARCH('Policy Clause Build'!C$3,'Configuration Area'!J934))=TRUE,'Policy Clause Build'!C$3,'Configuration Area'!J934)))</f>
        <v>Air</v>
      </c>
      <c r="R934" s="10" t="str">
        <f>IF(IF(M934="-","Yes",M934)="Yes",'Policy Clause Build'!C$4,IF(L934="-",'Policy Clause Build'!C$4,'Configuration Area'!L934))</f>
        <v>Dry</v>
      </c>
      <c r="S934" s="10" t="str">
        <f>IF(IF(O934="-","Yes",O934)="Yes","Yes",IF(N934='Policy Clause Build'!C$5,"Yes","No"))</f>
        <v>Yes</v>
      </c>
      <c r="T934" s="11" t="s">
        <v>17</v>
      </c>
      <c r="U934" s="11" t="s">
        <v>17</v>
      </c>
      <c r="W934" s="0" t="e">
        <f t="shared" si="28" ca="1"/>
        <v>#VALUE!</v>
      </c>
      <c r="X934" s="0" t="e">
        <f t="shared" si="29" ca="1"/>
        <v>#VALUE!</v>
      </c>
    </row>
    <row r="935">
      <c r="B935" s="18"/>
      <c r="C935" s="11"/>
      <c r="D935" s="19"/>
      <c r="E935" s="11"/>
      <c r="F935" s="42"/>
      <c r="G935" s="11" t="s">
        <v>17</v>
      </c>
      <c r="I935" s="11" t="s">
        <v>17</v>
      </c>
      <c r="J935" s="11" t="s">
        <v>17</v>
      </c>
      <c r="K935" s="11" t="s">
        <v>17</v>
      </c>
      <c r="L935" s="11" t="s">
        <v>17</v>
      </c>
      <c r="M935" s="11" t="s">
        <v>17</v>
      </c>
      <c r="N935" s="11" t="s">
        <v>17</v>
      </c>
      <c r="O935" s="11" t="s">
        <v>17</v>
      </c>
      <c r="P935" s="10" t="str">
        <f>IF(I935="-",'Policy Clause Build'!C$2,'Configuration Area'!I935)</f>
        <v>AR</v>
      </c>
      <c r="Q935" s="10" t="str">
        <f>IF(IF(K935="-","Yes",K935)="Yes",'Policy Clause Build'!C$3,IF(J935="-",'Policy Clause Build'!C$3,IF(ISNUMBER(SEARCH('Policy Clause Build'!C$3,'Configuration Area'!J935))=TRUE,'Policy Clause Build'!C$3,'Configuration Area'!J935)))</f>
        <v>Air</v>
      </c>
      <c r="R935" s="10" t="str">
        <f>IF(IF(M935="-","Yes",M935)="Yes",'Policy Clause Build'!C$4,IF(L935="-",'Policy Clause Build'!C$4,'Configuration Area'!L935))</f>
        <v>Dry</v>
      </c>
      <c r="S935" s="10" t="str">
        <f>IF(IF(O935="-","Yes",O935)="Yes","Yes",IF(N935='Policy Clause Build'!C$5,"Yes","No"))</f>
        <v>Yes</v>
      </c>
      <c r="T935" s="11" t="s">
        <v>17</v>
      </c>
      <c r="U935" s="11" t="s">
        <v>17</v>
      </c>
      <c r="W935" s="0" t="e">
        <f t="shared" si="28" ca="1"/>
        <v>#VALUE!</v>
      </c>
      <c r="X935" s="0" t="e">
        <f t="shared" si="29" ca="1"/>
        <v>#VALUE!</v>
      </c>
    </row>
    <row r="936">
      <c r="B936" s="18"/>
      <c r="C936" s="11"/>
      <c r="D936" s="19"/>
      <c r="E936" s="11"/>
      <c r="F936" s="42"/>
      <c r="G936" s="11" t="s">
        <v>17</v>
      </c>
      <c r="I936" s="11" t="s">
        <v>17</v>
      </c>
      <c r="J936" s="11" t="s">
        <v>17</v>
      </c>
      <c r="K936" s="11" t="s">
        <v>17</v>
      </c>
      <c r="L936" s="11" t="s">
        <v>17</v>
      </c>
      <c r="M936" s="11" t="s">
        <v>17</v>
      </c>
      <c r="N936" s="11" t="s">
        <v>17</v>
      </c>
      <c r="O936" s="11" t="s">
        <v>17</v>
      </c>
      <c r="P936" s="10" t="str">
        <f>IF(I936="-",'Policy Clause Build'!C$2,'Configuration Area'!I936)</f>
        <v>AR</v>
      </c>
      <c r="Q936" s="10" t="str">
        <f>IF(IF(K936="-","Yes",K936)="Yes",'Policy Clause Build'!C$3,IF(J936="-",'Policy Clause Build'!C$3,IF(ISNUMBER(SEARCH('Policy Clause Build'!C$3,'Configuration Area'!J936))=TRUE,'Policy Clause Build'!C$3,'Configuration Area'!J936)))</f>
        <v>Air</v>
      </c>
      <c r="R936" s="10" t="str">
        <f>IF(IF(M936="-","Yes",M936)="Yes",'Policy Clause Build'!C$4,IF(L936="-",'Policy Clause Build'!C$4,'Configuration Area'!L936))</f>
        <v>Dry</v>
      </c>
      <c r="S936" s="10" t="str">
        <f>IF(IF(O936="-","Yes",O936)="Yes","Yes",IF(N936='Policy Clause Build'!C$5,"Yes","No"))</f>
        <v>Yes</v>
      </c>
      <c r="T936" s="11" t="s">
        <v>17</v>
      </c>
      <c r="U936" s="11" t="s">
        <v>17</v>
      </c>
      <c r="W936" s="0" t="e">
        <f t="shared" si="28" ca="1"/>
        <v>#VALUE!</v>
      </c>
      <c r="X936" s="0" t="e">
        <f t="shared" si="29" ca="1"/>
        <v>#VALUE!</v>
      </c>
    </row>
    <row r="937">
      <c r="B937" s="18"/>
      <c r="C937" s="11"/>
      <c r="D937" s="19"/>
      <c r="E937" s="11"/>
      <c r="F937" s="42"/>
      <c r="G937" s="11" t="s">
        <v>17</v>
      </c>
      <c r="I937" s="11" t="s">
        <v>17</v>
      </c>
      <c r="J937" s="11" t="s">
        <v>17</v>
      </c>
      <c r="K937" s="11" t="s">
        <v>17</v>
      </c>
      <c r="L937" s="11" t="s">
        <v>17</v>
      </c>
      <c r="M937" s="11" t="s">
        <v>17</v>
      </c>
      <c r="N937" s="11" t="s">
        <v>17</v>
      </c>
      <c r="O937" s="11" t="s">
        <v>17</v>
      </c>
      <c r="P937" s="10" t="str">
        <f>IF(I937="-",'Policy Clause Build'!C$2,'Configuration Area'!I937)</f>
        <v>AR</v>
      </c>
      <c r="Q937" s="10" t="str">
        <f>IF(IF(K937="-","Yes",K937)="Yes",'Policy Clause Build'!C$3,IF(J937="-",'Policy Clause Build'!C$3,IF(ISNUMBER(SEARCH('Policy Clause Build'!C$3,'Configuration Area'!J937))=TRUE,'Policy Clause Build'!C$3,'Configuration Area'!J937)))</f>
        <v>Air</v>
      </c>
      <c r="R937" s="10" t="str">
        <f>IF(IF(M937="-","Yes",M937)="Yes",'Policy Clause Build'!C$4,IF(L937="-",'Policy Clause Build'!C$4,'Configuration Area'!L937))</f>
        <v>Dry</v>
      </c>
      <c r="S937" s="10" t="str">
        <f>IF(IF(O937="-","Yes",O937)="Yes","Yes",IF(N937='Policy Clause Build'!C$5,"Yes","No"))</f>
        <v>Yes</v>
      </c>
      <c r="T937" s="11" t="s">
        <v>17</v>
      </c>
      <c r="U937" s="11" t="s">
        <v>17</v>
      </c>
      <c r="W937" s="0" t="e">
        <f t="shared" si="28" ca="1"/>
        <v>#VALUE!</v>
      </c>
      <c r="X937" s="0" t="e">
        <f t="shared" si="29" ca="1"/>
        <v>#VALUE!</v>
      </c>
    </row>
    <row r="938">
      <c r="B938" s="18"/>
      <c r="C938" s="11"/>
      <c r="D938" s="19"/>
      <c r="E938" s="11"/>
      <c r="F938" s="42"/>
      <c r="G938" s="11" t="s">
        <v>17</v>
      </c>
      <c r="I938" s="11" t="s">
        <v>17</v>
      </c>
      <c r="J938" s="11" t="s">
        <v>17</v>
      </c>
      <c r="K938" s="11" t="s">
        <v>17</v>
      </c>
      <c r="L938" s="11" t="s">
        <v>17</v>
      </c>
      <c r="M938" s="11" t="s">
        <v>17</v>
      </c>
      <c r="N938" s="11" t="s">
        <v>17</v>
      </c>
      <c r="O938" s="11" t="s">
        <v>17</v>
      </c>
      <c r="P938" s="10" t="str">
        <f>IF(I938="-",'Policy Clause Build'!C$2,'Configuration Area'!I938)</f>
        <v>AR</v>
      </c>
      <c r="Q938" s="10" t="str">
        <f>IF(IF(K938="-","Yes",K938)="Yes",'Policy Clause Build'!C$3,IF(J938="-",'Policy Clause Build'!C$3,IF(ISNUMBER(SEARCH('Policy Clause Build'!C$3,'Configuration Area'!J938))=TRUE,'Policy Clause Build'!C$3,'Configuration Area'!J938)))</f>
        <v>Air</v>
      </c>
      <c r="R938" s="10" t="str">
        <f>IF(IF(M938="-","Yes",M938)="Yes",'Policy Clause Build'!C$4,IF(L938="-",'Policy Clause Build'!C$4,'Configuration Area'!L938))</f>
        <v>Dry</v>
      </c>
      <c r="S938" s="10" t="str">
        <f>IF(IF(O938="-","Yes",O938)="Yes","Yes",IF(N938='Policy Clause Build'!C$5,"Yes","No"))</f>
        <v>Yes</v>
      </c>
      <c r="T938" s="11" t="s">
        <v>17</v>
      </c>
      <c r="U938" s="11" t="s">
        <v>17</v>
      </c>
      <c r="W938" s="0" t="e">
        <f t="shared" si="28" ca="1"/>
        <v>#VALUE!</v>
      </c>
      <c r="X938" s="0" t="e">
        <f t="shared" si="29" ca="1"/>
        <v>#VALUE!</v>
      </c>
    </row>
    <row r="939">
      <c r="B939" s="18"/>
      <c r="C939" s="11"/>
      <c r="D939" s="19"/>
      <c r="E939" s="11"/>
      <c r="F939" s="42"/>
      <c r="G939" s="11" t="s">
        <v>17</v>
      </c>
      <c r="I939" s="11" t="s">
        <v>17</v>
      </c>
      <c r="J939" s="11" t="s">
        <v>17</v>
      </c>
      <c r="K939" s="11" t="s">
        <v>17</v>
      </c>
      <c r="L939" s="11" t="s">
        <v>17</v>
      </c>
      <c r="M939" s="11" t="s">
        <v>17</v>
      </c>
      <c r="N939" s="11" t="s">
        <v>17</v>
      </c>
      <c r="O939" s="11" t="s">
        <v>17</v>
      </c>
      <c r="P939" s="10" t="str">
        <f>IF(I939="-",'Policy Clause Build'!C$2,'Configuration Area'!I939)</f>
        <v>AR</v>
      </c>
      <c r="Q939" s="10" t="str">
        <f>IF(IF(K939="-","Yes",K939)="Yes",'Policy Clause Build'!C$3,IF(J939="-",'Policy Clause Build'!C$3,IF(ISNUMBER(SEARCH('Policy Clause Build'!C$3,'Configuration Area'!J939))=TRUE,'Policy Clause Build'!C$3,'Configuration Area'!J939)))</f>
        <v>Air</v>
      </c>
      <c r="R939" s="10" t="str">
        <f>IF(IF(M939="-","Yes",M939)="Yes",'Policy Clause Build'!C$4,IF(L939="-",'Policy Clause Build'!C$4,'Configuration Area'!L939))</f>
        <v>Dry</v>
      </c>
      <c r="S939" s="10" t="str">
        <f>IF(IF(O939="-","Yes",O939)="Yes","Yes",IF(N939='Policy Clause Build'!C$5,"Yes","No"))</f>
        <v>Yes</v>
      </c>
      <c r="T939" s="11" t="s">
        <v>17</v>
      </c>
      <c r="U939" s="11" t="s">
        <v>17</v>
      </c>
      <c r="W939" s="0" t="e">
        <f t="shared" si="28" ca="1"/>
        <v>#VALUE!</v>
      </c>
      <c r="X939" s="0" t="e">
        <f t="shared" si="29" ca="1"/>
        <v>#VALUE!</v>
      </c>
    </row>
    <row r="940">
      <c r="B940" s="18"/>
      <c r="C940" s="11"/>
      <c r="D940" s="19"/>
      <c r="E940" s="11"/>
      <c r="F940" s="42"/>
      <c r="G940" s="11" t="s">
        <v>17</v>
      </c>
      <c r="I940" s="11" t="s">
        <v>17</v>
      </c>
      <c r="J940" s="11" t="s">
        <v>17</v>
      </c>
      <c r="K940" s="11" t="s">
        <v>17</v>
      </c>
      <c r="L940" s="11" t="s">
        <v>17</v>
      </c>
      <c r="M940" s="11" t="s">
        <v>17</v>
      </c>
      <c r="N940" s="11" t="s">
        <v>17</v>
      </c>
      <c r="O940" s="11" t="s">
        <v>17</v>
      </c>
      <c r="P940" s="10" t="str">
        <f>IF(I940="-",'Policy Clause Build'!C$2,'Configuration Area'!I940)</f>
        <v>AR</v>
      </c>
      <c r="Q940" s="10" t="str">
        <f>IF(IF(K940="-","Yes",K940)="Yes",'Policy Clause Build'!C$3,IF(J940="-",'Policy Clause Build'!C$3,IF(ISNUMBER(SEARCH('Policy Clause Build'!C$3,'Configuration Area'!J940))=TRUE,'Policy Clause Build'!C$3,'Configuration Area'!J940)))</f>
        <v>Air</v>
      </c>
      <c r="R940" s="10" t="str">
        <f>IF(IF(M940="-","Yes",M940)="Yes",'Policy Clause Build'!C$4,IF(L940="-",'Policy Clause Build'!C$4,'Configuration Area'!L940))</f>
        <v>Dry</v>
      </c>
      <c r="S940" s="10" t="str">
        <f>IF(IF(O940="-","Yes",O940)="Yes","Yes",IF(N940='Policy Clause Build'!C$5,"Yes","No"))</f>
        <v>Yes</v>
      </c>
      <c r="T940" s="11" t="s">
        <v>17</v>
      </c>
      <c r="U940" s="11" t="s">
        <v>17</v>
      </c>
      <c r="W940" s="0" t="e">
        <f t="shared" si="28" ca="1"/>
        <v>#VALUE!</v>
      </c>
      <c r="X940" s="0" t="e">
        <f t="shared" si="29" ca="1"/>
        <v>#VALUE!</v>
      </c>
    </row>
    <row r="941">
      <c r="B941" s="18"/>
      <c r="C941" s="11"/>
      <c r="D941" s="19"/>
      <c r="E941" s="11"/>
      <c r="F941" s="42"/>
      <c r="G941" s="11" t="s">
        <v>17</v>
      </c>
      <c r="I941" s="11" t="s">
        <v>17</v>
      </c>
      <c r="J941" s="11" t="s">
        <v>17</v>
      </c>
      <c r="K941" s="11" t="s">
        <v>17</v>
      </c>
      <c r="L941" s="11" t="s">
        <v>17</v>
      </c>
      <c r="M941" s="11" t="s">
        <v>17</v>
      </c>
      <c r="N941" s="11" t="s">
        <v>17</v>
      </c>
      <c r="O941" s="11" t="s">
        <v>17</v>
      </c>
      <c r="P941" s="10" t="str">
        <f>IF(I941="-",'Policy Clause Build'!C$2,'Configuration Area'!I941)</f>
        <v>AR</v>
      </c>
      <c r="Q941" s="10" t="str">
        <f>IF(IF(K941="-","Yes",K941)="Yes",'Policy Clause Build'!C$3,IF(J941="-",'Policy Clause Build'!C$3,IF(ISNUMBER(SEARCH('Policy Clause Build'!C$3,'Configuration Area'!J941))=TRUE,'Policy Clause Build'!C$3,'Configuration Area'!J941)))</f>
        <v>Air</v>
      </c>
      <c r="R941" s="10" t="str">
        <f>IF(IF(M941="-","Yes",M941)="Yes",'Policy Clause Build'!C$4,IF(L941="-",'Policy Clause Build'!C$4,'Configuration Area'!L941))</f>
        <v>Dry</v>
      </c>
      <c r="S941" s="10" t="str">
        <f>IF(IF(O941="-","Yes",O941)="Yes","Yes",IF(N941='Policy Clause Build'!C$5,"Yes","No"))</f>
        <v>Yes</v>
      </c>
      <c r="T941" s="11" t="s">
        <v>17</v>
      </c>
      <c r="U941" s="11" t="s">
        <v>17</v>
      </c>
      <c r="W941" s="0" t="e">
        <f t="shared" si="28" ca="1"/>
        <v>#VALUE!</v>
      </c>
      <c r="X941" s="0" t="e">
        <f t="shared" si="29" ca="1"/>
        <v>#VALUE!</v>
      </c>
    </row>
    <row r="942">
      <c r="B942" s="18"/>
      <c r="C942" s="11"/>
      <c r="D942" s="19"/>
      <c r="E942" s="11"/>
      <c r="F942" s="42"/>
      <c r="G942" s="11" t="s">
        <v>17</v>
      </c>
      <c r="I942" s="11" t="s">
        <v>17</v>
      </c>
      <c r="J942" s="11" t="s">
        <v>17</v>
      </c>
      <c r="K942" s="11" t="s">
        <v>17</v>
      </c>
      <c r="L942" s="11" t="s">
        <v>17</v>
      </c>
      <c r="M942" s="11" t="s">
        <v>17</v>
      </c>
      <c r="N942" s="11" t="s">
        <v>17</v>
      </c>
      <c r="O942" s="11" t="s">
        <v>17</v>
      </c>
      <c r="P942" s="10" t="str">
        <f>IF(I942="-",'Policy Clause Build'!C$2,'Configuration Area'!I942)</f>
        <v>AR</v>
      </c>
      <c r="Q942" s="10" t="str">
        <f>IF(IF(K942="-","Yes",K942)="Yes",'Policy Clause Build'!C$3,IF(J942="-",'Policy Clause Build'!C$3,IF(ISNUMBER(SEARCH('Policy Clause Build'!C$3,'Configuration Area'!J942))=TRUE,'Policy Clause Build'!C$3,'Configuration Area'!J942)))</f>
        <v>Air</v>
      </c>
      <c r="R942" s="10" t="str">
        <f>IF(IF(M942="-","Yes",M942)="Yes",'Policy Clause Build'!C$4,IF(L942="-",'Policy Clause Build'!C$4,'Configuration Area'!L942))</f>
        <v>Dry</v>
      </c>
      <c r="S942" s="10" t="str">
        <f>IF(IF(O942="-","Yes",O942)="Yes","Yes",IF(N942='Policy Clause Build'!C$5,"Yes","No"))</f>
        <v>Yes</v>
      </c>
      <c r="T942" s="11" t="s">
        <v>17</v>
      </c>
      <c r="U942" s="11" t="s">
        <v>17</v>
      </c>
      <c r="W942" s="0" t="e">
        <f t="shared" si="28" ca="1"/>
        <v>#VALUE!</v>
      </c>
      <c r="X942" s="0" t="e">
        <f t="shared" si="29" ca="1"/>
        <v>#VALUE!</v>
      </c>
    </row>
    <row r="943">
      <c r="B943" s="18"/>
      <c r="C943" s="11"/>
      <c r="D943" s="19"/>
      <c r="E943" s="11"/>
      <c r="F943" s="42"/>
      <c r="G943" s="11" t="s">
        <v>17</v>
      </c>
      <c r="I943" s="11" t="s">
        <v>17</v>
      </c>
      <c r="J943" s="11" t="s">
        <v>17</v>
      </c>
      <c r="K943" s="11" t="s">
        <v>17</v>
      </c>
      <c r="L943" s="11" t="s">
        <v>17</v>
      </c>
      <c r="M943" s="11" t="s">
        <v>17</v>
      </c>
      <c r="N943" s="11" t="s">
        <v>17</v>
      </c>
      <c r="O943" s="11" t="s">
        <v>17</v>
      </c>
      <c r="P943" s="10" t="str">
        <f>IF(I943="-",'Policy Clause Build'!C$2,'Configuration Area'!I943)</f>
        <v>AR</v>
      </c>
      <c r="Q943" s="10" t="str">
        <f>IF(IF(K943="-","Yes",K943)="Yes",'Policy Clause Build'!C$3,IF(J943="-",'Policy Clause Build'!C$3,IF(ISNUMBER(SEARCH('Policy Clause Build'!C$3,'Configuration Area'!J943))=TRUE,'Policy Clause Build'!C$3,'Configuration Area'!J943)))</f>
        <v>Air</v>
      </c>
      <c r="R943" s="10" t="str">
        <f>IF(IF(M943="-","Yes",M943)="Yes",'Policy Clause Build'!C$4,IF(L943="-",'Policy Clause Build'!C$4,'Configuration Area'!L943))</f>
        <v>Dry</v>
      </c>
      <c r="S943" s="10" t="str">
        <f>IF(IF(O943="-","Yes",O943)="Yes","Yes",IF(N943='Policy Clause Build'!C$5,"Yes","No"))</f>
        <v>Yes</v>
      </c>
      <c r="T943" s="11" t="s">
        <v>17</v>
      </c>
      <c r="U943" s="11" t="s">
        <v>17</v>
      </c>
      <c r="W943" s="0" t="e">
        <f t="shared" si="28" ca="1"/>
        <v>#VALUE!</v>
      </c>
      <c r="X943" s="0" t="e">
        <f t="shared" si="29" ca="1"/>
        <v>#VALUE!</v>
      </c>
    </row>
    <row r="944">
      <c r="B944" s="18"/>
      <c r="C944" s="11"/>
      <c r="D944" s="19"/>
      <c r="E944" s="11"/>
      <c r="F944" s="42"/>
      <c r="G944" s="11" t="s">
        <v>17</v>
      </c>
      <c r="I944" s="11" t="s">
        <v>17</v>
      </c>
      <c r="J944" s="11" t="s">
        <v>17</v>
      </c>
      <c r="K944" s="11" t="s">
        <v>17</v>
      </c>
      <c r="L944" s="11" t="s">
        <v>17</v>
      </c>
      <c r="M944" s="11" t="s">
        <v>17</v>
      </c>
      <c r="N944" s="11" t="s">
        <v>17</v>
      </c>
      <c r="O944" s="11" t="s">
        <v>17</v>
      </c>
      <c r="P944" s="10" t="str">
        <f>IF(I944="-",'Policy Clause Build'!C$2,'Configuration Area'!I944)</f>
        <v>AR</v>
      </c>
      <c r="Q944" s="10" t="str">
        <f>IF(IF(K944="-","Yes",K944)="Yes",'Policy Clause Build'!C$3,IF(J944="-",'Policy Clause Build'!C$3,IF(ISNUMBER(SEARCH('Policy Clause Build'!C$3,'Configuration Area'!J944))=TRUE,'Policy Clause Build'!C$3,'Configuration Area'!J944)))</f>
        <v>Air</v>
      </c>
      <c r="R944" s="10" t="str">
        <f>IF(IF(M944="-","Yes",M944)="Yes",'Policy Clause Build'!C$4,IF(L944="-",'Policy Clause Build'!C$4,'Configuration Area'!L944))</f>
        <v>Dry</v>
      </c>
      <c r="S944" s="10" t="str">
        <f>IF(IF(O944="-","Yes",O944)="Yes","Yes",IF(N944='Policy Clause Build'!C$5,"Yes","No"))</f>
        <v>Yes</v>
      </c>
      <c r="T944" s="11" t="s">
        <v>17</v>
      </c>
      <c r="U944" s="11" t="s">
        <v>17</v>
      </c>
      <c r="W944" s="0" t="e">
        <f t="shared" si="28" ca="1"/>
        <v>#VALUE!</v>
      </c>
      <c r="X944" s="0" t="e">
        <f t="shared" si="29" ca="1"/>
        <v>#VALUE!</v>
      </c>
    </row>
    <row r="945">
      <c r="B945" s="18"/>
      <c r="C945" s="11"/>
      <c r="D945" s="19"/>
      <c r="E945" s="11"/>
      <c r="F945" s="42"/>
      <c r="G945" s="11" t="s">
        <v>17</v>
      </c>
      <c r="I945" s="11" t="s">
        <v>17</v>
      </c>
      <c r="J945" s="11" t="s">
        <v>17</v>
      </c>
      <c r="K945" s="11" t="s">
        <v>17</v>
      </c>
      <c r="L945" s="11" t="s">
        <v>17</v>
      </c>
      <c r="M945" s="11" t="s">
        <v>17</v>
      </c>
      <c r="N945" s="11" t="s">
        <v>17</v>
      </c>
      <c r="O945" s="11" t="s">
        <v>17</v>
      </c>
      <c r="P945" s="10" t="str">
        <f>IF(I945="-",'Policy Clause Build'!C$2,'Configuration Area'!I945)</f>
        <v>AR</v>
      </c>
      <c r="Q945" s="10" t="str">
        <f>IF(IF(K945="-","Yes",K945)="Yes",'Policy Clause Build'!C$3,IF(J945="-",'Policy Clause Build'!C$3,IF(ISNUMBER(SEARCH('Policy Clause Build'!C$3,'Configuration Area'!J945))=TRUE,'Policy Clause Build'!C$3,'Configuration Area'!J945)))</f>
        <v>Air</v>
      </c>
      <c r="R945" s="10" t="str">
        <f>IF(IF(M945="-","Yes",M945)="Yes",'Policy Clause Build'!C$4,IF(L945="-",'Policy Clause Build'!C$4,'Configuration Area'!L945))</f>
        <v>Dry</v>
      </c>
      <c r="S945" s="10" t="str">
        <f>IF(IF(O945="-","Yes",O945)="Yes","Yes",IF(N945='Policy Clause Build'!C$5,"Yes","No"))</f>
        <v>Yes</v>
      </c>
      <c r="T945" s="11" t="s">
        <v>17</v>
      </c>
      <c r="U945" s="11" t="s">
        <v>17</v>
      </c>
      <c r="W945" s="0" t="e">
        <f t="shared" si="28" ca="1"/>
        <v>#VALUE!</v>
      </c>
      <c r="X945" s="0" t="e">
        <f t="shared" si="29" ca="1"/>
        <v>#VALUE!</v>
      </c>
    </row>
    <row r="946">
      <c r="B946" s="18"/>
      <c r="C946" s="11"/>
      <c r="D946" s="19"/>
      <c r="E946" s="11"/>
      <c r="F946" s="42"/>
      <c r="G946" s="11" t="s">
        <v>17</v>
      </c>
      <c r="I946" s="11" t="s">
        <v>17</v>
      </c>
      <c r="J946" s="11" t="s">
        <v>17</v>
      </c>
      <c r="K946" s="11" t="s">
        <v>17</v>
      </c>
      <c r="L946" s="11" t="s">
        <v>17</v>
      </c>
      <c r="M946" s="11" t="s">
        <v>17</v>
      </c>
      <c r="N946" s="11" t="s">
        <v>17</v>
      </c>
      <c r="O946" s="11" t="s">
        <v>17</v>
      </c>
      <c r="P946" s="10" t="str">
        <f>IF(I946="-",'Policy Clause Build'!C$2,'Configuration Area'!I946)</f>
        <v>AR</v>
      </c>
      <c r="Q946" s="10" t="str">
        <f>IF(IF(K946="-","Yes",K946)="Yes",'Policy Clause Build'!C$3,IF(J946="-",'Policy Clause Build'!C$3,IF(ISNUMBER(SEARCH('Policy Clause Build'!C$3,'Configuration Area'!J946))=TRUE,'Policy Clause Build'!C$3,'Configuration Area'!J946)))</f>
        <v>Air</v>
      </c>
      <c r="R946" s="10" t="str">
        <f>IF(IF(M946="-","Yes",M946)="Yes",'Policy Clause Build'!C$4,IF(L946="-",'Policy Clause Build'!C$4,'Configuration Area'!L946))</f>
        <v>Dry</v>
      </c>
      <c r="S946" s="10" t="str">
        <f>IF(IF(O946="-","Yes",O946)="Yes","Yes",IF(N946='Policy Clause Build'!C$5,"Yes","No"))</f>
        <v>Yes</v>
      </c>
      <c r="T946" s="11" t="s">
        <v>17</v>
      </c>
      <c r="U946" s="11" t="s">
        <v>17</v>
      </c>
      <c r="W946" s="0" t="e">
        <f t="shared" si="28" ca="1"/>
        <v>#VALUE!</v>
      </c>
      <c r="X946" s="0" t="e">
        <f t="shared" si="29" ca="1"/>
        <v>#VALUE!</v>
      </c>
    </row>
    <row r="947">
      <c r="B947" s="18"/>
      <c r="C947" s="11"/>
      <c r="D947" s="19"/>
      <c r="E947" s="11"/>
      <c r="F947" s="42"/>
      <c r="G947" s="11" t="s">
        <v>17</v>
      </c>
      <c r="I947" s="11" t="s">
        <v>17</v>
      </c>
      <c r="J947" s="11" t="s">
        <v>17</v>
      </c>
      <c r="K947" s="11" t="s">
        <v>17</v>
      </c>
      <c r="L947" s="11" t="s">
        <v>17</v>
      </c>
      <c r="M947" s="11" t="s">
        <v>17</v>
      </c>
      <c r="N947" s="11" t="s">
        <v>17</v>
      </c>
      <c r="O947" s="11" t="s">
        <v>17</v>
      </c>
      <c r="P947" s="10" t="str">
        <f>IF(I947="-",'Policy Clause Build'!C$2,'Configuration Area'!I947)</f>
        <v>AR</v>
      </c>
      <c r="Q947" s="10" t="str">
        <f>IF(IF(K947="-","Yes",K947)="Yes",'Policy Clause Build'!C$3,IF(J947="-",'Policy Clause Build'!C$3,IF(ISNUMBER(SEARCH('Policy Clause Build'!C$3,'Configuration Area'!J947))=TRUE,'Policy Clause Build'!C$3,'Configuration Area'!J947)))</f>
        <v>Air</v>
      </c>
      <c r="R947" s="10" t="str">
        <f>IF(IF(M947="-","Yes",M947)="Yes",'Policy Clause Build'!C$4,IF(L947="-",'Policy Clause Build'!C$4,'Configuration Area'!L947))</f>
        <v>Dry</v>
      </c>
      <c r="S947" s="10" t="str">
        <f>IF(IF(O947="-","Yes",O947)="Yes","Yes",IF(N947='Policy Clause Build'!C$5,"Yes","No"))</f>
        <v>Yes</v>
      </c>
      <c r="T947" s="11" t="s">
        <v>17</v>
      </c>
      <c r="U947" s="11" t="s">
        <v>17</v>
      </c>
      <c r="W947" s="0" t="e">
        <f t="shared" si="28" ca="1"/>
        <v>#VALUE!</v>
      </c>
      <c r="X947" s="0" t="e">
        <f t="shared" si="29" ca="1"/>
        <v>#VALUE!</v>
      </c>
    </row>
    <row r="948">
      <c r="B948" s="18"/>
      <c r="C948" s="11"/>
      <c r="D948" s="19"/>
      <c r="E948" s="11"/>
      <c r="F948" s="42"/>
      <c r="G948" s="11" t="s">
        <v>17</v>
      </c>
      <c r="I948" s="11" t="s">
        <v>17</v>
      </c>
      <c r="J948" s="11" t="s">
        <v>17</v>
      </c>
      <c r="K948" s="11" t="s">
        <v>17</v>
      </c>
      <c r="L948" s="11" t="s">
        <v>17</v>
      </c>
      <c r="M948" s="11" t="s">
        <v>17</v>
      </c>
      <c r="N948" s="11" t="s">
        <v>17</v>
      </c>
      <c r="O948" s="11" t="s">
        <v>17</v>
      </c>
      <c r="P948" s="10" t="str">
        <f>IF(I948="-",'Policy Clause Build'!C$2,'Configuration Area'!I948)</f>
        <v>AR</v>
      </c>
      <c r="Q948" s="10" t="str">
        <f>IF(IF(K948="-","Yes",K948)="Yes",'Policy Clause Build'!C$3,IF(J948="-",'Policy Clause Build'!C$3,IF(ISNUMBER(SEARCH('Policy Clause Build'!C$3,'Configuration Area'!J948))=TRUE,'Policy Clause Build'!C$3,'Configuration Area'!J948)))</f>
        <v>Air</v>
      </c>
      <c r="R948" s="10" t="str">
        <f>IF(IF(M948="-","Yes",M948)="Yes",'Policy Clause Build'!C$4,IF(L948="-",'Policy Clause Build'!C$4,'Configuration Area'!L948))</f>
        <v>Dry</v>
      </c>
      <c r="S948" s="10" t="str">
        <f>IF(IF(O948="-","Yes",O948)="Yes","Yes",IF(N948='Policy Clause Build'!C$5,"Yes","No"))</f>
        <v>Yes</v>
      </c>
      <c r="T948" s="11" t="s">
        <v>17</v>
      </c>
      <c r="U948" s="11" t="s">
        <v>17</v>
      </c>
      <c r="W948" s="0" t="e">
        <f t="shared" si="28" ca="1"/>
        <v>#VALUE!</v>
      </c>
      <c r="X948" s="0" t="e">
        <f t="shared" si="29" ca="1"/>
        <v>#VALUE!</v>
      </c>
    </row>
    <row r="949">
      <c r="B949" s="18"/>
      <c r="C949" s="11"/>
      <c r="D949" s="19"/>
      <c r="E949" s="11"/>
      <c r="F949" s="42"/>
      <c r="G949" s="11" t="s">
        <v>17</v>
      </c>
      <c r="I949" s="11" t="s">
        <v>17</v>
      </c>
      <c r="J949" s="11" t="s">
        <v>17</v>
      </c>
      <c r="K949" s="11" t="s">
        <v>17</v>
      </c>
      <c r="L949" s="11" t="s">
        <v>17</v>
      </c>
      <c r="M949" s="11" t="s">
        <v>17</v>
      </c>
      <c r="N949" s="11" t="s">
        <v>17</v>
      </c>
      <c r="O949" s="11" t="s">
        <v>17</v>
      </c>
      <c r="P949" s="10" t="str">
        <f>IF(I949="-",'Policy Clause Build'!C$2,'Configuration Area'!I949)</f>
        <v>AR</v>
      </c>
      <c r="Q949" s="10" t="str">
        <f>IF(IF(K949="-","Yes",K949)="Yes",'Policy Clause Build'!C$3,IF(J949="-",'Policy Clause Build'!C$3,IF(ISNUMBER(SEARCH('Policy Clause Build'!C$3,'Configuration Area'!J949))=TRUE,'Policy Clause Build'!C$3,'Configuration Area'!J949)))</f>
        <v>Air</v>
      </c>
      <c r="R949" s="10" t="str">
        <f>IF(IF(M949="-","Yes",M949)="Yes",'Policy Clause Build'!C$4,IF(L949="-",'Policy Clause Build'!C$4,'Configuration Area'!L949))</f>
        <v>Dry</v>
      </c>
      <c r="S949" s="10" t="str">
        <f>IF(IF(O949="-","Yes",O949)="Yes","Yes",IF(N949='Policy Clause Build'!C$5,"Yes","No"))</f>
        <v>Yes</v>
      </c>
      <c r="T949" s="11" t="s">
        <v>17</v>
      </c>
      <c r="U949" s="11" t="s">
        <v>17</v>
      </c>
      <c r="W949" s="0" t="e">
        <f t="shared" si="28" ca="1"/>
        <v>#VALUE!</v>
      </c>
      <c r="X949" s="0" t="e">
        <f t="shared" si="29" ca="1"/>
        <v>#VALUE!</v>
      </c>
    </row>
    <row r="950">
      <c r="B950" s="18"/>
      <c r="C950" s="11"/>
      <c r="D950" s="19"/>
      <c r="E950" s="11"/>
      <c r="F950" s="42"/>
      <c r="G950" s="11" t="s">
        <v>17</v>
      </c>
      <c r="I950" s="11" t="s">
        <v>17</v>
      </c>
      <c r="J950" s="11" t="s">
        <v>17</v>
      </c>
      <c r="K950" s="11" t="s">
        <v>17</v>
      </c>
      <c r="L950" s="11" t="s">
        <v>17</v>
      </c>
      <c r="M950" s="11" t="s">
        <v>17</v>
      </c>
      <c r="N950" s="11" t="s">
        <v>17</v>
      </c>
      <c r="O950" s="11" t="s">
        <v>17</v>
      </c>
      <c r="P950" s="10" t="str">
        <f>IF(I950="-",'Policy Clause Build'!C$2,'Configuration Area'!I950)</f>
        <v>AR</v>
      </c>
      <c r="Q950" s="10" t="str">
        <f>IF(IF(K950="-","Yes",K950)="Yes",'Policy Clause Build'!C$3,IF(J950="-",'Policy Clause Build'!C$3,IF(ISNUMBER(SEARCH('Policy Clause Build'!C$3,'Configuration Area'!J950))=TRUE,'Policy Clause Build'!C$3,'Configuration Area'!J950)))</f>
        <v>Air</v>
      </c>
      <c r="R950" s="10" t="str">
        <f>IF(IF(M950="-","Yes",M950)="Yes",'Policy Clause Build'!C$4,IF(L950="-",'Policy Clause Build'!C$4,'Configuration Area'!L950))</f>
        <v>Dry</v>
      </c>
      <c r="S950" s="10" t="str">
        <f>IF(IF(O950="-","Yes",O950)="Yes","Yes",IF(N950='Policy Clause Build'!C$5,"Yes","No"))</f>
        <v>Yes</v>
      </c>
      <c r="T950" s="11" t="s">
        <v>17</v>
      </c>
      <c r="U950" s="11" t="s">
        <v>17</v>
      </c>
      <c r="W950" s="0" t="e">
        <f t="shared" si="28" ca="1"/>
        <v>#VALUE!</v>
      </c>
      <c r="X950" s="0" t="e">
        <f t="shared" si="29" ca="1"/>
        <v>#VALUE!</v>
      </c>
    </row>
    <row r="951">
      <c r="B951" s="18"/>
      <c r="C951" s="11"/>
      <c r="D951" s="19"/>
      <c r="E951" s="11"/>
      <c r="F951" s="42"/>
      <c r="G951" s="11" t="s">
        <v>17</v>
      </c>
      <c r="I951" s="11" t="s">
        <v>17</v>
      </c>
      <c r="J951" s="11" t="s">
        <v>17</v>
      </c>
      <c r="K951" s="11" t="s">
        <v>17</v>
      </c>
      <c r="L951" s="11" t="s">
        <v>17</v>
      </c>
      <c r="M951" s="11" t="s">
        <v>17</v>
      </c>
      <c r="N951" s="11" t="s">
        <v>17</v>
      </c>
      <c r="O951" s="11" t="s">
        <v>17</v>
      </c>
      <c r="P951" s="10" t="str">
        <f>IF(I951="-",'Policy Clause Build'!C$2,'Configuration Area'!I951)</f>
        <v>AR</v>
      </c>
      <c r="Q951" s="10" t="str">
        <f>IF(IF(K951="-","Yes",K951)="Yes",'Policy Clause Build'!C$3,IF(J951="-",'Policy Clause Build'!C$3,IF(ISNUMBER(SEARCH('Policy Clause Build'!C$3,'Configuration Area'!J951))=TRUE,'Policy Clause Build'!C$3,'Configuration Area'!J951)))</f>
        <v>Air</v>
      </c>
      <c r="R951" s="10" t="str">
        <f>IF(IF(M951="-","Yes",M951)="Yes",'Policy Clause Build'!C$4,IF(L951="-",'Policy Clause Build'!C$4,'Configuration Area'!L951))</f>
        <v>Dry</v>
      </c>
      <c r="S951" s="10" t="str">
        <f>IF(IF(O951="-","Yes",O951)="Yes","Yes",IF(N951='Policy Clause Build'!C$5,"Yes","No"))</f>
        <v>Yes</v>
      </c>
      <c r="T951" s="11" t="s">
        <v>17</v>
      </c>
      <c r="U951" s="11" t="s">
        <v>17</v>
      </c>
      <c r="W951" s="0" t="e">
        <f t="shared" si="28" ca="1"/>
        <v>#VALUE!</v>
      </c>
      <c r="X951" s="0" t="e">
        <f t="shared" si="29" ca="1"/>
        <v>#VALUE!</v>
      </c>
    </row>
    <row r="952">
      <c r="B952" s="18"/>
      <c r="C952" s="11"/>
      <c r="D952" s="19"/>
      <c r="E952" s="11"/>
      <c r="F952" s="42"/>
      <c r="G952" s="11" t="s">
        <v>17</v>
      </c>
      <c r="I952" s="11" t="s">
        <v>17</v>
      </c>
      <c r="J952" s="11" t="s">
        <v>17</v>
      </c>
      <c r="K952" s="11" t="s">
        <v>17</v>
      </c>
      <c r="L952" s="11" t="s">
        <v>17</v>
      </c>
      <c r="M952" s="11" t="s">
        <v>17</v>
      </c>
      <c r="N952" s="11" t="s">
        <v>17</v>
      </c>
      <c r="O952" s="11" t="s">
        <v>17</v>
      </c>
      <c r="P952" s="10" t="str">
        <f>IF(I952="-",'Policy Clause Build'!C$2,'Configuration Area'!I952)</f>
        <v>AR</v>
      </c>
      <c r="Q952" s="10" t="str">
        <f>IF(IF(K952="-","Yes",K952)="Yes",'Policy Clause Build'!C$3,IF(J952="-",'Policy Clause Build'!C$3,IF(ISNUMBER(SEARCH('Policy Clause Build'!C$3,'Configuration Area'!J952))=TRUE,'Policy Clause Build'!C$3,'Configuration Area'!J952)))</f>
        <v>Air</v>
      </c>
      <c r="R952" s="10" t="str">
        <f>IF(IF(M952="-","Yes",M952)="Yes",'Policy Clause Build'!C$4,IF(L952="-",'Policy Clause Build'!C$4,'Configuration Area'!L952))</f>
        <v>Dry</v>
      </c>
      <c r="S952" s="10" t="str">
        <f>IF(IF(O952="-","Yes",O952)="Yes","Yes",IF(N952='Policy Clause Build'!C$5,"Yes","No"))</f>
        <v>Yes</v>
      </c>
      <c r="T952" s="11" t="s">
        <v>17</v>
      </c>
      <c r="U952" s="11" t="s">
        <v>17</v>
      </c>
      <c r="W952" s="0" t="e">
        <f t="shared" si="28" ca="1"/>
        <v>#VALUE!</v>
      </c>
      <c r="X952" s="0" t="e">
        <f t="shared" si="29" ca="1"/>
        <v>#VALUE!</v>
      </c>
    </row>
    <row r="953">
      <c r="B953" s="18"/>
      <c r="C953" s="11"/>
      <c r="D953" s="19"/>
      <c r="E953" s="11"/>
      <c r="F953" s="42"/>
      <c r="G953" s="11" t="s">
        <v>17</v>
      </c>
      <c r="I953" s="11" t="s">
        <v>17</v>
      </c>
      <c r="J953" s="11" t="s">
        <v>17</v>
      </c>
      <c r="K953" s="11" t="s">
        <v>17</v>
      </c>
      <c r="L953" s="11" t="s">
        <v>17</v>
      </c>
      <c r="M953" s="11" t="s">
        <v>17</v>
      </c>
      <c r="N953" s="11" t="s">
        <v>17</v>
      </c>
      <c r="O953" s="11" t="s">
        <v>17</v>
      </c>
      <c r="P953" s="10" t="str">
        <f>IF(I953="-",'Policy Clause Build'!C$2,'Configuration Area'!I953)</f>
        <v>AR</v>
      </c>
      <c r="Q953" s="10" t="str">
        <f>IF(IF(K953="-","Yes",K953)="Yes",'Policy Clause Build'!C$3,IF(J953="-",'Policy Clause Build'!C$3,IF(ISNUMBER(SEARCH('Policy Clause Build'!C$3,'Configuration Area'!J953))=TRUE,'Policy Clause Build'!C$3,'Configuration Area'!J953)))</f>
        <v>Air</v>
      </c>
      <c r="R953" s="10" t="str">
        <f>IF(IF(M953="-","Yes",M953)="Yes",'Policy Clause Build'!C$4,IF(L953="-",'Policy Clause Build'!C$4,'Configuration Area'!L953))</f>
        <v>Dry</v>
      </c>
      <c r="S953" s="10" t="str">
        <f>IF(IF(O953="-","Yes",O953)="Yes","Yes",IF(N953='Policy Clause Build'!C$5,"Yes","No"))</f>
        <v>Yes</v>
      </c>
      <c r="T953" s="11" t="s">
        <v>17</v>
      </c>
      <c r="U953" s="11" t="s">
        <v>17</v>
      </c>
      <c r="W953" s="0" t="e">
        <f t="shared" si="28" ca="1"/>
        <v>#VALUE!</v>
      </c>
      <c r="X953" s="0" t="e">
        <f t="shared" si="29" ca="1"/>
        <v>#VALUE!</v>
      </c>
    </row>
    <row r="954">
      <c r="B954" s="18"/>
      <c r="C954" s="11"/>
      <c r="D954" s="19"/>
      <c r="E954" s="11"/>
      <c r="F954" s="42"/>
      <c r="G954" s="11" t="s">
        <v>17</v>
      </c>
      <c r="I954" s="11" t="s">
        <v>17</v>
      </c>
      <c r="J954" s="11" t="s">
        <v>17</v>
      </c>
      <c r="K954" s="11" t="s">
        <v>17</v>
      </c>
      <c r="L954" s="11" t="s">
        <v>17</v>
      </c>
      <c r="M954" s="11" t="s">
        <v>17</v>
      </c>
      <c r="N954" s="11" t="s">
        <v>17</v>
      </c>
      <c r="O954" s="11" t="s">
        <v>17</v>
      </c>
      <c r="P954" s="10" t="str">
        <f>IF(I954="-",'Policy Clause Build'!C$2,'Configuration Area'!I954)</f>
        <v>AR</v>
      </c>
      <c r="Q954" s="10" t="str">
        <f>IF(IF(K954="-","Yes",K954)="Yes",'Policy Clause Build'!C$3,IF(J954="-",'Policy Clause Build'!C$3,IF(ISNUMBER(SEARCH('Policy Clause Build'!C$3,'Configuration Area'!J954))=TRUE,'Policy Clause Build'!C$3,'Configuration Area'!J954)))</f>
        <v>Air</v>
      </c>
      <c r="R954" s="10" t="str">
        <f>IF(IF(M954="-","Yes",M954)="Yes",'Policy Clause Build'!C$4,IF(L954="-",'Policy Clause Build'!C$4,'Configuration Area'!L954))</f>
        <v>Dry</v>
      </c>
      <c r="S954" s="10" t="str">
        <f>IF(IF(O954="-","Yes",O954)="Yes","Yes",IF(N954='Policy Clause Build'!C$5,"Yes","No"))</f>
        <v>Yes</v>
      </c>
      <c r="T954" s="11" t="s">
        <v>17</v>
      </c>
      <c r="U954" s="11" t="s">
        <v>17</v>
      </c>
      <c r="W954" s="0" t="e">
        <f t="shared" si="28" ca="1"/>
        <v>#VALUE!</v>
      </c>
      <c r="X954" s="0" t="e">
        <f t="shared" si="29" ca="1"/>
        <v>#VALUE!</v>
      </c>
    </row>
    <row r="955">
      <c r="B955" s="18"/>
      <c r="C955" s="11"/>
      <c r="D955" s="19"/>
      <c r="E955" s="11"/>
      <c r="F955" s="42"/>
      <c r="G955" s="11" t="s">
        <v>17</v>
      </c>
      <c r="I955" s="11" t="s">
        <v>17</v>
      </c>
      <c r="J955" s="11" t="s">
        <v>17</v>
      </c>
      <c r="K955" s="11" t="s">
        <v>17</v>
      </c>
      <c r="L955" s="11" t="s">
        <v>17</v>
      </c>
      <c r="M955" s="11" t="s">
        <v>17</v>
      </c>
      <c r="N955" s="11" t="s">
        <v>17</v>
      </c>
      <c r="O955" s="11" t="s">
        <v>17</v>
      </c>
      <c r="P955" s="10" t="str">
        <f>IF(I955="-",'Policy Clause Build'!C$2,'Configuration Area'!I955)</f>
        <v>AR</v>
      </c>
      <c r="Q955" s="10" t="str">
        <f>IF(IF(K955="-","Yes",K955)="Yes",'Policy Clause Build'!C$3,IF(J955="-",'Policy Clause Build'!C$3,IF(ISNUMBER(SEARCH('Policy Clause Build'!C$3,'Configuration Area'!J955))=TRUE,'Policy Clause Build'!C$3,'Configuration Area'!J955)))</f>
        <v>Air</v>
      </c>
      <c r="R955" s="10" t="str">
        <f>IF(IF(M955="-","Yes",M955)="Yes",'Policy Clause Build'!C$4,IF(L955="-",'Policy Clause Build'!C$4,'Configuration Area'!L955))</f>
        <v>Dry</v>
      </c>
      <c r="S955" s="10" t="str">
        <f>IF(IF(O955="-","Yes",O955)="Yes","Yes",IF(N955='Policy Clause Build'!C$5,"Yes","No"))</f>
        <v>Yes</v>
      </c>
      <c r="T955" s="11" t="s">
        <v>17</v>
      </c>
      <c r="U955" s="11" t="s">
        <v>17</v>
      </c>
      <c r="W955" s="0" t="e">
        <f t="shared" si="28" ca="1"/>
        <v>#VALUE!</v>
      </c>
      <c r="X955" s="0" t="e">
        <f t="shared" si="29" ca="1"/>
        <v>#VALUE!</v>
      </c>
    </row>
    <row r="956">
      <c r="B956" s="18"/>
      <c r="C956" s="11"/>
      <c r="D956" s="19"/>
      <c r="E956" s="11"/>
      <c r="F956" s="42"/>
      <c r="G956" s="11" t="s">
        <v>17</v>
      </c>
      <c r="I956" s="11" t="s">
        <v>17</v>
      </c>
      <c r="J956" s="11" t="s">
        <v>17</v>
      </c>
      <c r="K956" s="11" t="s">
        <v>17</v>
      </c>
      <c r="L956" s="11" t="s">
        <v>17</v>
      </c>
      <c r="M956" s="11" t="s">
        <v>17</v>
      </c>
      <c r="N956" s="11" t="s">
        <v>17</v>
      </c>
      <c r="O956" s="11" t="s">
        <v>17</v>
      </c>
      <c r="P956" s="10" t="str">
        <f>IF(I956="-",'Policy Clause Build'!C$2,'Configuration Area'!I956)</f>
        <v>AR</v>
      </c>
      <c r="Q956" s="10" t="str">
        <f>IF(IF(K956="-","Yes",K956)="Yes",'Policy Clause Build'!C$3,IF(J956="-",'Policy Clause Build'!C$3,IF(ISNUMBER(SEARCH('Policy Clause Build'!C$3,'Configuration Area'!J956))=TRUE,'Policy Clause Build'!C$3,'Configuration Area'!J956)))</f>
        <v>Air</v>
      </c>
      <c r="R956" s="10" t="str">
        <f>IF(IF(M956="-","Yes",M956)="Yes",'Policy Clause Build'!C$4,IF(L956="-",'Policy Clause Build'!C$4,'Configuration Area'!L956))</f>
        <v>Dry</v>
      </c>
      <c r="S956" s="10" t="str">
        <f>IF(IF(O956="-","Yes",O956)="Yes","Yes",IF(N956='Policy Clause Build'!C$5,"Yes","No"))</f>
        <v>Yes</v>
      </c>
      <c r="T956" s="11" t="s">
        <v>17</v>
      </c>
      <c r="U956" s="11" t="s">
        <v>17</v>
      </c>
      <c r="W956" s="0" t="e">
        <f t="shared" si="28" ca="1"/>
        <v>#VALUE!</v>
      </c>
      <c r="X956" s="0" t="e">
        <f t="shared" si="29" ca="1"/>
        <v>#VALUE!</v>
      </c>
    </row>
    <row r="957">
      <c r="B957" s="18"/>
      <c r="C957" s="11"/>
      <c r="D957" s="19"/>
      <c r="E957" s="11"/>
      <c r="F957" s="42"/>
      <c r="G957" s="11" t="s">
        <v>17</v>
      </c>
      <c r="I957" s="11" t="s">
        <v>17</v>
      </c>
      <c r="J957" s="11" t="s">
        <v>17</v>
      </c>
      <c r="K957" s="11" t="s">
        <v>17</v>
      </c>
      <c r="L957" s="11" t="s">
        <v>17</v>
      </c>
      <c r="M957" s="11" t="s">
        <v>17</v>
      </c>
      <c r="N957" s="11" t="s">
        <v>17</v>
      </c>
      <c r="O957" s="11" t="s">
        <v>17</v>
      </c>
      <c r="P957" s="10" t="str">
        <f>IF(I957="-",'Policy Clause Build'!C$2,'Configuration Area'!I957)</f>
        <v>AR</v>
      </c>
      <c r="Q957" s="10" t="str">
        <f>IF(IF(K957="-","Yes",K957)="Yes",'Policy Clause Build'!C$3,IF(J957="-",'Policy Clause Build'!C$3,IF(ISNUMBER(SEARCH('Policy Clause Build'!C$3,'Configuration Area'!J957))=TRUE,'Policy Clause Build'!C$3,'Configuration Area'!J957)))</f>
        <v>Air</v>
      </c>
      <c r="R957" s="10" t="str">
        <f>IF(IF(M957="-","Yes",M957)="Yes",'Policy Clause Build'!C$4,IF(L957="-",'Policy Clause Build'!C$4,'Configuration Area'!L957))</f>
        <v>Dry</v>
      </c>
      <c r="S957" s="10" t="str">
        <f>IF(IF(O957="-","Yes",O957)="Yes","Yes",IF(N957='Policy Clause Build'!C$5,"Yes","No"))</f>
        <v>Yes</v>
      </c>
      <c r="T957" s="11" t="s">
        <v>17</v>
      </c>
      <c r="U957" s="11" t="s">
        <v>17</v>
      </c>
      <c r="W957" s="0" t="e">
        <f t="shared" si="28" ca="1"/>
        <v>#VALUE!</v>
      </c>
      <c r="X957" s="0" t="e">
        <f t="shared" si="29" ca="1"/>
        <v>#VALUE!</v>
      </c>
    </row>
    <row r="958">
      <c r="B958" s="18"/>
      <c r="C958" s="11"/>
      <c r="D958" s="19"/>
      <c r="E958" s="11"/>
      <c r="F958" s="42"/>
      <c r="G958" s="11" t="s">
        <v>17</v>
      </c>
      <c r="I958" s="11" t="s">
        <v>17</v>
      </c>
      <c r="J958" s="11" t="s">
        <v>17</v>
      </c>
      <c r="K958" s="11" t="s">
        <v>17</v>
      </c>
      <c r="L958" s="11" t="s">
        <v>17</v>
      </c>
      <c r="M958" s="11" t="s">
        <v>17</v>
      </c>
      <c r="N958" s="11" t="s">
        <v>17</v>
      </c>
      <c r="O958" s="11" t="s">
        <v>17</v>
      </c>
      <c r="P958" s="10" t="str">
        <f>IF(I958="-",'Policy Clause Build'!C$2,'Configuration Area'!I958)</f>
        <v>AR</v>
      </c>
      <c r="Q958" s="10" t="str">
        <f>IF(IF(K958="-","Yes",K958)="Yes",'Policy Clause Build'!C$3,IF(J958="-",'Policy Clause Build'!C$3,IF(ISNUMBER(SEARCH('Policy Clause Build'!C$3,'Configuration Area'!J958))=TRUE,'Policy Clause Build'!C$3,'Configuration Area'!J958)))</f>
        <v>Air</v>
      </c>
      <c r="R958" s="10" t="str">
        <f>IF(IF(M958="-","Yes",M958)="Yes",'Policy Clause Build'!C$4,IF(L958="-",'Policy Clause Build'!C$4,'Configuration Area'!L958))</f>
        <v>Dry</v>
      </c>
      <c r="S958" s="10" t="str">
        <f>IF(IF(O958="-","Yes",O958)="Yes","Yes",IF(N958='Policy Clause Build'!C$5,"Yes","No"))</f>
        <v>Yes</v>
      </c>
      <c r="T958" s="11" t="s">
        <v>17</v>
      </c>
      <c r="U958" s="11" t="s">
        <v>17</v>
      </c>
      <c r="W958" s="0" t="e">
        <f t="shared" si="28" ca="1"/>
        <v>#VALUE!</v>
      </c>
      <c r="X958" s="0" t="e">
        <f t="shared" si="29" ca="1"/>
        <v>#VALUE!</v>
      </c>
    </row>
    <row r="959">
      <c r="B959" s="18"/>
      <c r="C959" s="11"/>
      <c r="D959" s="19"/>
      <c r="E959" s="11"/>
      <c r="F959" s="42"/>
      <c r="G959" s="11" t="s">
        <v>17</v>
      </c>
      <c r="I959" s="11" t="s">
        <v>17</v>
      </c>
      <c r="J959" s="11" t="s">
        <v>17</v>
      </c>
      <c r="K959" s="11" t="s">
        <v>17</v>
      </c>
      <c r="L959" s="11" t="s">
        <v>17</v>
      </c>
      <c r="M959" s="11" t="s">
        <v>17</v>
      </c>
      <c r="N959" s="11" t="s">
        <v>17</v>
      </c>
      <c r="O959" s="11" t="s">
        <v>17</v>
      </c>
      <c r="P959" s="10" t="str">
        <f>IF(I959="-",'Policy Clause Build'!C$2,'Configuration Area'!I959)</f>
        <v>AR</v>
      </c>
      <c r="Q959" s="10" t="str">
        <f>IF(IF(K959="-","Yes",K959)="Yes",'Policy Clause Build'!C$3,IF(J959="-",'Policy Clause Build'!C$3,IF(ISNUMBER(SEARCH('Policy Clause Build'!C$3,'Configuration Area'!J959))=TRUE,'Policy Clause Build'!C$3,'Configuration Area'!J959)))</f>
        <v>Air</v>
      </c>
      <c r="R959" s="10" t="str">
        <f>IF(IF(M959="-","Yes",M959)="Yes",'Policy Clause Build'!C$4,IF(L959="-",'Policy Clause Build'!C$4,'Configuration Area'!L959))</f>
        <v>Dry</v>
      </c>
      <c r="S959" s="10" t="str">
        <f>IF(IF(O959="-","Yes",O959)="Yes","Yes",IF(N959='Policy Clause Build'!C$5,"Yes","No"))</f>
        <v>Yes</v>
      </c>
      <c r="T959" s="11" t="s">
        <v>17</v>
      </c>
      <c r="U959" s="11" t="s">
        <v>17</v>
      </c>
      <c r="W959" s="0" t="e">
        <f t="shared" si="28" ca="1"/>
        <v>#VALUE!</v>
      </c>
      <c r="X959" s="0" t="e">
        <f t="shared" si="29" ca="1"/>
        <v>#VALUE!</v>
      </c>
    </row>
    <row r="960">
      <c r="B960" s="18"/>
      <c r="C960" s="11"/>
      <c r="D960" s="19"/>
      <c r="E960" s="11"/>
      <c r="F960" s="42"/>
      <c r="G960" s="11" t="s">
        <v>17</v>
      </c>
      <c r="I960" s="11" t="s">
        <v>17</v>
      </c>
      <c r="J960" s="11" t="s">
        <v>17</v>
      </c>
      <c r="K960" s="11" t="s">
        <v>17</v>
      </c>
      <c r="L960" s="11" t="s">
        <v>17</v>
      </c>
      <c r="M960" s="11" t="s">
        <v>17</v>
      </c>
      <c r="N960" s="11" t="s">
        <v>17</v>
      </c>
      <c r="O960" s="11" t="s">
        <v>17</v>
      </c>
      <c r="P960" s="10" t="str">
        <f>IF(I960="-",'Policy Clause Build'!C$2,'Configuration Area'!I960)</f>
        <v>AR</v>
      </c>
      <c r="Q960" s="10" t="str">
        <f>IF(IF(K960="-","Yes",K960)="Yes",'Policy Clause Build'!C$3,IF(J960="-",'Policy Clause Build'!C$3,IF(ISNUMBER(SEARCH('Policy Clause Build'!C$3,'Configuration Area'!J960))=TRUE,'Policy Clause Build'!C$3,'Configuration Area'!J960)))</f>
        <v>Air</v>
      </c>
      <c r="R960" s="10" t="str">
        <f>IF(IF(M960="-","Yes",M960)="Yes",'Policy Clause Build'!C$4,IF(L960="-",'Policy Clause Build'!C$4,'Configuration Area'!L960))</f>
        <v>Dry</v>
      </c>
      <c r="S960" s="10" t="str">
        <f>IF(IF(O960="-","Yes",O960)="Yes","Yes",IF(N960='Policy Clause Build'!C$5,"Yes","No"))</f>
        <v>Yes</v>
      </c>
      <c r="T960" s="11" t="s">
        <v>17</v>
      </c>
      <c r="U960" s="11" t="s">
        <v>17</v>
      </c>
      <c r="W960" s="0" t="e">
        <f t="shared" si="28" ca="1"/>
        <v>#VALUE!</v>
      </c>
      <c r="X960" s="0" t="e">
        <f t="shared" si="29" ca="1"/>
        <v>#VALUE!</v>
      </c>
    </row>
    <row r="961">
      <c r="B961" s="18"/>
      <c r="C961" s="11"/>
      <c r="D961" s="19"/>
      <c r="E961" s="11"/>
      <c r="F961" s="42"/>
      <c r="G961" s="11" t="s">
        <v>17</v>
      </c>
      <c r="I961" s="11" t="s">
        <v>17</v>
      </c>
      <c r="J961" s="11" t="s">
        <v>17</v>
      </c>
      <c r="K961" s="11" t="s">
        <v>17</v>
      </c>
      <c r="L961" s="11" t="s">
        <v>17</v>
      </c>
      <c r="M961" s="11" t="s">
        <v>17</v>
      </c>
      <c r="N961" s="11" t="s">
        <v>17</v>
      </c>
      <c r="O961" s="11" t="s">
        <v>17</v>
      </c>
      <c r="P961" s="10" t="str">
        <f>IF(I961="-",'Policy Clause Build'!C$2,'Configuration Area'!I961)</f>
        <v>AR</v>
      </c>
      <c r="Q961" s="10" t="str">
        <f>IF(IF(K961="-","Yes",K961)="Yes",'Policy Clause Build'!C$3,IF(J961="-",'Policy Clause Build'!C$3,IF(ISNUMBER(SEARCH('Policy Clause Build'!C$3,'Configuration Area'!J961))=TRUE,'Policy Clause Build'!C$3,'Configuration Area'!J961)))</f>
        <v>Air</v>
      </c>
      <c r="R961" s="10" t="str">
        <f>IF(IF(M961="-","Yes",M961)="Yes",'Policy Clause Build'!C$4,IF(L961="-",'Policy Clause Build'!C$4,'Configuration Area'!L961))</f>
        <v>Dry</v>
      </c>
      <c r="S961" s="10" t="str">
        <f>IF(IF(O961="-","Yes",O961)="Yes","Yes",IF(N961='Policy Clause Build'!C$5,"Yes","No"))</f>
        <v>Yes</v>
      </c>
      <c r="T961" s="11" t="s">
        <v>17</v>
      </c>
      <c r="U961" s="11" t="s">
        <v>17</v>
      </c>
      <c r="W961" s="0" t="e">
        <f t="shared" si="28" ca="1"/>
        <v>#VALUE!</v>
      </c>
      <c r="X961" s="0" t="e">
        <f t="shared" si="29" ca="1"/>
        <v>#VALUE!</v>
      </c>
    </row>
    <row r="962">
      <c r="B962" s="18"/>
      <c r="C962" s="11"/>
      <c r="D962" s="19"/>
      <c r="E962" s="11"/>
      <c r="F962" s="42"/>
      <c r="G962" s="11" t="s">
        <v>17</v>
      </c>
      <c r="I962" s="11" t="s">
        <v>17</v>
      </c>
      <c r="J962" s="11" t="s">
        <v>17</v>
      </c>
      <c r="K962" s="11" t="s">
        <v>17</v>
      </c>
      <c r="L962" s="11" t="s">
        <v>17</v>
      </c>
      <c r="M962" s="11" t="s">
        <v>17</v>
      </c>
      <c r="N962" s="11" t="s">
        <v>17</v>
      </c>
      <c r="O962" s="11" t="s">
        <v>17</v>
      </c>
      <c r="P962" s="10" t="str">
        <f>IF(I962="-",'Policy Clause Build'!C$2,'Configuration Area'!I962)</f>
        <v>AR</v>
      </c>
      <c r="Q962" s="10" t="str">
        <f>IF(IF(K962="-","Yes",K962)="Yes",'Policy Clause Build'!C$3,IF(J962="-",'Policy Clause Build'!C$3,IF(ISNUMBER(SEARCH('Policy Clause Build'!C$3,'Configuration Area'!J962))=TRUE,'Policy Clause Build'!C$3,'Configuration Area'!J962)))</f>
        <v>Air</v>
      </c>
      <c r="R962" s="10" t="str">
        <f>IF(IF(M962="-","Yes",M962)="Yes",'Policy Clause Build'!C$4,IF(L962="-",'Policy Clause Build'!C$4,'Configuration Area'!L962))</f>
        <v>Dry</v>
      </c>
      <c r="S962" s="10" t="str">
        <f>IF(IF(O962="-","Yes",O962)="Yes","Yes",IF(N962='Policy Clause Build'!C$5,"Yes","No"))</f>
        <v>Yes</v>
      </c>
      <c r="T962" s="11" t="s">
        <v>17</v>
      </c>
      <c r="U962" s="11" t="s">
        <v>17</v>
      </c>
      <c r="W962" s="0" t="e">
        <f t="shared" si="28" ca="1"/>
        <v>#VALUE!</v>
      </c>
      <c r="X962" s="0" t="e">
        <f t="shared" si="29" ca="1"/>
        <v>#VALUE!</v>
      </c>
    </row>
    <row r="963">
      <c r="B963" s="18"/>
      <c r="C963" s="11"/>
      <c r="D963" s="19"/>
      <c r="E963" s="11"/>
      <c r="F963" s="42"/>
      <c r="G963" s="11" t="s">
        <v>17</v>
      </c>
      <c r="I963" s="11" t="s">
        <v>17</v>
      </c>
      <c r="J963" s="11" t="s">
        <v>17</v>
      </c>
      <c r="K963" s="11" t="s">
        <v>17</v>
      </c>
      <c r="L963" s="11" t="s">
        <v>17</v>
      </c>
      <c r="M963" s="11" t="s">
        <v>17</v>
      </c>
      <c r="N963" s="11" t="s">
        <v>17</v>
      </c>
      <c r="O963" s="11" t="s">
        <v>17</v>
      </c>
      <c r="P963" s="10" t="str">
        <f>IF(I963="-",'Policy Clause Build'!C$2,'Configuration Area'!I963)</f>
        <v>AR</v>
      </c>
      <c r="Q963" s="10" t="str">
        <f>IF(IF(K963="-","Yes",K963)="Yes",'Policy Clause Build'!C$3,IF(J963="-",'Policy Clause Build'!C$3,IF(ISNUMBER(SEARCH('Policy Clause Build'!C$3,'Configuration Area'!J963))=TRUE,'Policy Clause Build'!C$3,'Configuration Area'!J963)))</f>
        <v>Air</v>
      </c>
      <c r="R963" s="10" t="str">
        <f>IF(IF(M963="-","Yes",M963)="Yes",'Policy Clause Build'!C$4,IF(L963="-",'Policy Clause Build'!C$4,'Configuration Area'!L963))</f>
        <v>Dry</v>
      </c>
      <c r="S963" s="10" t="str">
        <f>IF(IF(O963="-","Yes",O963)="Yes","Yes",IF(N963='Policy Clause Build'!C$5,"Yes","No"))</f>
        <v>Yes</v>
      </c>
      <c r="T963" s="11" t="s">
        <v>17</v>
      </c>
      <c r="U963" s="11" t="s">
        <v>17</v>
      </c>
      <c r="W963" s="0" t="e">
        <f t="shared" si="28" ca="1"/>
        <v>#VALUE!</v>
      </c>
      <c r="X963" s="0" t="e">
        <f t="shared" si="29" ca="1"/>
        <v>#VALUE!</v>
      </c>
    </row>
    <row r="964">
      <c r="B964" s="18"/>
      <c r="C964" s="11"/>
      <c r="D964" s="19"/>
      <c r="E964" s="11"/>
      <c r="F964" s="42"/>
      <c r="G964" s="11" t="s">
        <v>17</v>
      </c>
      <c r="I964" s="11" t="s">
        <v>17</v>
      </c>
      <c r="J964" s="11" t="s">
        <v>17</v>
      </c>
      <c r="K964" s="11" t="s">
        <v>17</v>
      </c>
      <c r="L964" s="11" t="s">
        <v>17</v>
      </c>
      <c r="M964" s="11" t="s">
        <v>17</v>
      </c>
      <c r="N964" s="11" t="s">
        <v>17</v>
      </c>
      <c r="O964" s="11" t="s">
        <v>17</v>
      </c>
      <c r="P964" s="10" t="str">
        <f>IF(I964="-",'Policy Clause Build'!C$2,'Configuration Area'!I964)</f>
        <v>AR</v>
      </c>
      <c r="Q964" s="10" t="str">
        <f>IF(IF(K964="-","Yes",K964)="Yes",'Policy Clause Build'!C$3,IF(J964="-",'Policy Clause Build'!C$3,IF(ISNUMBER(SEARCH('Policy Clause Build'!C$3,'Configuration Area'!J964))=TRUE,'Policy Clause Build'!C$3,'Configuration Area'!J964)))</f>
        <v>Air</v>
      </c>
      <c r="R964" s="10" t="str">
        <f>IF(IF(M964="-","Yes",M964)="Yes",'Policy Clause Build'!C$4,IF(L964="-",'Policy Clause Build'!C$4,'Configuration Area'!L964))</f>
        <v>Dry</v>
      </c>
      <c r="S964" s="10" t="str">
        <f>IF(IF(O964="-","Yes",O964)="Yes","Yes",IF(N964='Policy Clause Build'!C$5,"Yes","No"))</f>
        <v>Yes</v>
      </c>
      <c r="T964" s="11" t="s">
        <v>17</v>
      </c>
      <c r="U964" s="11" t="s">
        <v>17</v>
      </c>
      <c r="W964" s="0" t="e">
        <f t="shared" si="28" ca="1"/>
        <v>#VALUE!</v>
      </c>
      <c r="X964" s="0" t="e">
        <f t="shared" si="29" ca="1"/>
        <v>#VALUE!</v>
      </c>
    </row>
    <row r="965">
      <c r="B965" s="18"/>
      <c r="C965" s="11"/>
      <c r="D965" s="19"/>
      <c r="E965" s="11"/>
      <c r="F965" s="42"/>
      <c r="G965" s="11" t="s">
        <v>17</v>
      </c>
      <c r="I965" s="11" t="s">
        <v>17</v>
      </c>
      <c r="J965" s="11" t="s">
        <v>17</v>
      </c>
      <c r="K965" s="11" t="s">
        <v>17</v>
      </c>
      <c r="L965" s="11" t="s">
        <v>17</v>
      </c>
      <c r="M965" s="11" t="s">
        <v>17</v>
      </c>
      <c r="N965" s="11" t="s">
        <v>17</v>
      </c>
      <c r="O965" s="11" t="s">
        <v>17</v>
      </c>
      <c r="P965" s="10" t="str">
        <f>IF(I965="-",'Policy Clause Build'!C$2,'Configuration Area'!I965)</f>
        <v>AR</v>
      </c>
      <c r="Q965" s="10" t="str">
        <f>IF(IF(K965="-","Yes",K965)="Yes",'Policy Clause Build'!C$3,IF(J965="-",'Policy Clause Build'!C$3,IF(ISNUMBER(SEARCH('Policy Clause Build'!C$3,'Configuration Area'!J965))=TRUE,'Policy Clause Build'!C$3,'Configuration Area'!J965)))</f>
        <v>Air</v>
      </c>
      <c r="R965" s="10" t="str">
        <f>IF(IF(M965="-","Yes",M965)="Yes",'Policy Clause Build'!C$4,IF(L965="-",'Policy Clause Build'!C$4,'Configuration Area'!L965))</f>
        <v>Dry</v>
      </c>
      <c r="S965" s="10" t="str">
        <f>IF(IF(O965="-","Yes",O965)="Yes","Yes",IF(N965='Policy Clause Build'!C$5,"Yes","No"))</f>
        <v>Yes</v>
      </c>
      <c r="T965" s="11" t="s">
        <v>17</v>
      </c>
      <c r="U965" s="11" t="s">
        <v>17</v>
      </c>
      <c r="W965" s="0" t="e">
        <f t="shared" si="28" ca="1"/>
        <v>#VALUE!</v>
      </c>
      <c r="X965" s="0" t="e">
        <f t="shared" si="29" ca="1"/>
        <v>#VALUE!</v>
      </c>
    </row>
    <row r="966">
      <c r="B966" s="18"/>
      <c r="C966" s="11"/>
      <c r="D966" s="19"/>
      <c r="E966" s="11"/>
      <c r="F966" s="42"/>
      <c r="G966" s="11" t="s">
        <v>17</v>
      </c>
      <c r="I966" s="11" t="s">
        <v>17</v>
      </c>
      <c r="J966" s="11" t="s">
        <v>17</v>
      </c>
      <c r="K966" s="11" t="s">
        <v>17</v>
      </c>
      <c r="L966" s="11" t="s">
        <v>17</v>
      </c>
      <c r="M966" s="11" t="s">
        <v>17</v>
      </c>
      <c r="N966" s="11" t="s">
        <v>17</v>
      </c>
      <c r="O966" s="11" t="s">
        <v>17</v>
      </c>
      <c r="P966" s="10" t="str">
        <f>IF(I966="-",'Policy Clause Build'!C$2,'Configuration Area'!I966)</f>
        <v>AR</v>
      </c>
      <c r="Q966" s="10" t="str">
        <f>IF(IF(K966="-","Yes",K966)="Yes",'Policy Clause Build'!C$3,IF(J966="-",'Policy Clause Build'!C$3,IF(ISNUMBER(SEARCH('Policy Clause Build'!C$3,'Configuration Area'!J966))=TRUE,'Policy Clause Build'!C$3,'Configuration Area'!J966)))</f>
        <v>Air</v>
      </c>
      <c r="R966" s="10" t="str">
        <f>IF(IF(M966="-","Yes",M966)="Yes",'Policy Clause Build'!C$4,IF(L966="-",'Policy Clause Build'!C$4,'Configuration Area'!L966))</f>
        <v>Dry</v>
      </c>
      <c r="S966" s="10" t="str">
        <f>IF(IF(O966="-","Yes",O966)="Yes","Yes",IF(N966='Policy Clause Build'!C$5,"Yes","No"))</f>
        <v>Yes</v>
      </c>
      <c r="T966" s="11" t="s">
        <v>17</v>
      </c>
      <c r="U966" s="11" t="s">
        <v>17</v>
      </c>
      <c r="W966" s="0" t="e">
        <f ref="W966:W1023" t="shared" si="30" ca="1">IFERROR(MATCH("Yes",INDIRECT(CONCATENATE("T",W965+1,":T$1002"),TRUE),0)+W965,"")</f>
        <v>#VALUE!</v>
      </c>
      <c r="X966" s="0" t="e">
        <f ref="X966:X1023" t="shared" si="31" ca="1">IFERROR(MATCH("Yes",INDIRECT(CONCATENATE("G",X965+1,":G$1002"),TRUE),0)+X965,"")</f>
        <v>#VALUE!</v>
      </c>
    </row>
    <row r="967">
      <c r="B967" s="18"/>
      <c r="C967" s="11"/>
      <c r="D967" s="19"/>
      <c r="E967" s="11"/>
      <c r="F967" s="42"/>
      <c r="G967" s="11" t="s">
        <v>17</v>
      </c>
      <c r="I967" s="11" t="s">
        <v>17</v>
      </c>
      <c r="J967" s="11" t="s">
        <v>17</v>
      </c>
      <c r="K967" s="11" t="s">
        <v>17</v>
      </c>
      <c r="L967" s="11" t="s">
        <v>17</v>
      </c>
      <c r="M967" s="11" t="s">
        <v>17</v>
      </c>
      <c r="N967" s="11" t="s">
        <v>17</v>
      </c>
      <c r="O967" s="11" t="s">
        <v>17</v>
      </c>
      <c r="P967" s="10" t="str">
        <f>IF(I967="-",'Policy Clause Build'!C$2,'Configuration Area'!I967)</f>
        <v>AR</v>
      </c>
      <c r="Q967" s="10" t="str">
        <f>IF(IF(K967="-","Yes",K967)="Yes",'Policy Clause Build'!C$3,IF(J967="-",'Policy Clause Build'!C$3,IF(ISNUMBER(SEARCH('Policy Clause Build'!C$3,'Configuration Area'!J967))=TRUE,'Policy Clause Build'!C$3,'Configuration Area'!J967)))</f>
        <v>Air</v>
      </c>
      <c r="R967" s="10" t="str">
        <f>IF(IF(M967="-","Yes",M967)="Yes",'Policy Clause Build'!C$4,IF(L967="-",'Policy Clause Build'!C$4,'Configuration Area'!L967))</f>
        <v>Dry</v>
      </c>
      <c r="S967" s="10" t="str">
        <f>IF(IF(O967="-","Yes",O967)="Yes","Yes",IF(N967='Policy Clause Build'!C$5,"Yes","No"))</f>
        <v>Yes</v>
      </c>
      <c r="T967" s="11" t="s">
        <v>17</v>
      </c>
      <c r="U967" s="11" t="s">
        <v>17</v>
      </c>
      <c r="W967" s="0" t="e">
        <f t="shared" si="30" ca="1"/>
        <v>#VALUE!</v>
      </c>
      <c r="X967" s="0" t="e">
        <f t="shared" si="31" ca="1"/>
        <v>#VALUE!</v>
      </c>
    </row>
    <row r="968">
      <c r="B968" s="18"/>
      <c r="C968" s="11"/>
      <c r="D968" s="19"/>
      <c r="E968" s="11"/>
      <c r="F968" s="42"/>
      <c r="G968" s="11" t="s">
        <v>17</v>
      </c>
      <c r="I968" s="11" t="s">
        <v>17</v>
      </c>
      <c r="J968" s="11" t="s">
        <v>17</v>
      </c>
      <c r="K968" s="11" t="s">
        <v>17</v>
      </c>
      <c r="L968" s="11" t="s">
        <v>17</v>
      </c>
      <c r="M968" s="11" t="s">
        <v>17</v>
      </c>
      <c r="N968" s="11" t="s">
        <v>17</v>
      </c>
      <c r="O968" s="11" t="s">
        <v>17</v>
      </c>
      <c r="P968" s="10" t="str">
        <f>IF(I968="-",'Policy Clause Build'!C$2,'Configuration Area'!I968)</f>
        <v>AR</v>
      </c>
      <c r="Q968" s="10" t="str">
        <f>IF(IF(K968="-","Yes",K968)="Yes",'Policy Clause Build'!C$3,IF(J968="-",'Policy Clause Build'!C$3,IF(ISNUMBER(SEARCH('Policy Clause Build'!C$3,'Configuration Area'!J968))=TRUE,'Policy Clause Build'!C$3,'Configuration Area'!J968)))</f>
        <v>Air</v>
      </c>
      <c r="R968" s="10" t="str">
        <f>IF(IF(M968="-","Yes",M968)="Yes",'Policy Clause Build'!C$4,IF(L968="-",'Policy Clause Build'!C$4,'Configuration Area'!L968))</f>
        <v>Dry</v>
      </c>
      <c r="S968" s="10" t="str">
        <f>IF(IF(O968="-","Yes",O968)="Yes","Yes",IF(N968='Policy Clause Build'!C$5,"Yes","No"))</f>
        <v>Yes</v>
      </c>
      <c r="T968" s="11" t="s">
        <v>17</v>
      </c>
      <c r="U968" s="11" t="s">
        <v>17</v>
      </c>
      <c r="W968" s="0" t="e">
        <f t="shared" si="30" ca="1"/>
        <v>#VALUE!</v>
      </c>
      <c r="X968" s="0" t="e">
        <f t="shared" si="31" ca="1"/>
        <v>#VALUE!</v>
      </c>
    </row>
    <row r="969">
      <c r="B969" s="18"/>
      <c r="C969" s="11"/>
      <c r="D969" s="19"/>
      <c r="E969" s="11"/>
      <c r="F969" s="42"/>
      <c r="G969" s="11" t="s">
        <v>17</v>
      </c>
      <c r="I969" s="11" t="s">
        <v>17</v>
      </c>
      <c r="J969" s="11" t="s">
        <v>17</v>
      </c>
      <c r="K969" s="11" t="s">
        <v>17</v>
      </c>
      <c r="L969" s="11" t="s">
        <v>17</v>
      </c>
      <c r="M969" s="11" t="s">
        <v>17</v>
      </c>
      <c r="N969" s="11" t="s">
        <v>17</v>
      </c>
      <c r="O969" s="11" t="s">
        <v>17</v>
      </c>
      <c r="P969" s="10" t="str">
        <f>IF(I969="-",'Policy Clause Build'!C$2,'Configuration Area'!I969)</f>
        <v>AR</v>
      </c>
      <c r="Q969" s="10" t="str">
        <f>IF(IF(K969="-","Yes",K969)="Yes",'Policy Clause Build'!C$3,IF(J969="-",'Policy Clause Build'!C$3,IF(ISNUMBER(SEARCH('Policy Clause Build'!C$3,'Configuration Area'!J969))=TRUE,'Policy Clause Build'!C$3,'Configuration Area'!J969)))</f>
        <v>Air</v>
      </c>
      <c r="R969" s="10" t="str">
        <f>IF(IF(M969="-","Yes",M969)="Yes",'Policy Clause Build'!C$4,IF(L969="-",'Policy Clause Build'!C$4,'Configuration Area'!L969))</f>
        <v>Dry</v>
      </c>
      <c r="S969" s="10" t="str">
        <f>IF(IF(O969="-","Yes",O969)="Yes","Yes",IF(N969='Policy Clause Build'!C$5,"Yes","No"))</f>
        <v>Yes</v>
      </c>
      <c r="T969" s="11" t="s">
        <v>17</v>
      </c>
      <c r="U969" s="11" t="s">
        <v>17</v>
      </c>
      <c r="W969" s="0" t="e">
        <f t="shared" si="30" ca="1"/>
        <v>#VALUE!</v>
      </c>
      <c r="X969" s="0" t="e">
        <f t="shared" si="31" ca="1"/>
        <v>#VALUE!</v>
      </c>
    </row>
    <row r="970">
      <c r="B970" s="18"/>
      <c r="C970" s="11"/>
      <c r="D970" s="19"/>
      <c r="E970" s="11"/>
      <c r="F970" s="42"/>
      <c r="G970" s="11" t="s">
        <v>17</v>
      </c>
      <c r="I970" s="11" t="s">
        <v>17</v>
      </c>
      <c r="J970" s="11" t="s">
        <v>17</v>
      </c>
      <c r="K970" s="11" t="s">
        <v>17</v>
      </c>
      <c r="L970" s="11" t="s">
        <v>17</v>
      </c>
      <c r="M970" s="11" t="s">
        <v>17</v>
      </c>
      <c r="N970" s="11" t="s">
        <v>17</v>
      </c>
      <c r="O970" s="11" t="s">
        <v>17</v>
      </c>
      <c r="P970" s="10" t="str">
        <f>IF(I970="-",'Policy Clause Build'!C$2,'Configuration Area'!I970)</f>
        <v>AR</v>
      </c>
      <c r="Q970" s="10" t="str">
        <f>IF(IF(K970="-","Yes",K970)="Yes",'Policy Clause Build'!C$3,IF(J970="-",'Policy Clause Build'!C$3,IF(ISNUMBER(SEARCH('Policy Clause Build'!C$3,'Configuration Area'!J970))=TRUE,'Policy Clause Build'!C$3,'Configuration Area'!J970)))</f>
        <v>Air</v>
      </c>
      <c r="R970" s="10" t="str">
        <f>IF(IF(M970="-","Yes",M970)="Yes",'Policy Clause Build'!C$4,IF(L970="-",'Policy Clause Build'!C$4,'Configuration Area'!L970))</f>
        <v>Dry</v>
      </c>
      <c r="S970" s="10" t="str">
        <f>IF(IF(O970="-","Yes",O970)="Yes","Yes",IF(N970='Policy Clause Build'!C$5,"Yes","No"))</f>
        <v>Yes</v>
      </c>
      <c r="T970" s="11" t="s">
        <v>17</v>
      </c>
      <c r="U970" s="11" t="s">
        <v>17</v>
      </c>
      <c r="W970" s="0" t="e">
        <f t="shared" si="30" ca="1"/>
        <v>#VALUE!</v>
      </c>
      <c r="X970" s="0" t="e">
        <f t="shared" si="31" ca="1"/>
        <v>#VALUE!</v>
      </c>
    </row>
    <row r="971">
      <c r="B971" s="18"/>
      <c r="C971" s="11"/>
      <c r="D971" s="19"/>
      <c r="E971" s="11"/>
      <c r="F971" s="42"/>
      <c r="G971" s="11" t="s">
        <v>17</v>
      </c>
      <c r="I971" s="11" t="s">
        <v>17</v>
      </c>
      <c r="J971" s="11" t="s">
        <v>17</v>
      </c>
      <c r="K971" s="11" t="s">
        <v>17</v>
      </c>
      <c r="L971" s="11" t="s">
        <v>17</v>
      </c>
      <c r="M971" s="11" t="s">
        <v>17</v>
      </c>
      <c r="N971" s="11" t="s">
        <v>17</v>
      </c>
      <c r="O971" s="11" t="s">
        <v>17</v>
      </c>
      <c r="P971" s="10" t="str">
        <f>IF(I971="-",'Policy Clause Build'!C$2,'Configuration Area'!I971)</f>
        <v>AR</v>
      </c>
      <c r="Q971" s="10" t="str">
        <f>IF(IF(K971="-","Yes",K971)="Yes",'Policy Clause Build'!C$3,IF(J971="-",'Policy Clause Build'!C$3,IF(ISNUMBER(SEARCH('Policy Clause Build'!C$3,'Configuration Area'!J971))=TRUE,'Policy Clause Build'!C$3,'Configuration Area'!J971)))</f>
        <v>Air</v>
      </c>
      <c r="R971" s="10" t="str">
        <f>IF(IF(M971="-","Yes",M971)="Yes",'Policy Clause Build'!C$4,IF(L971="-",'Policy Clause Build'!C$4,'Configuration Area'!L971))</f>
        <v>Dry</v>
      </c>
      <c r="S971" s="10" t="str">
        <f>IF(IF(O971="-","Yes",O971)="Yes","Yes",IF(N971='Policy Clause Build'!C$5,"Yes","No"))</f>
        <v>Yes</v>
      </c>
      <c r="T971" s="11" t="s">
        <v>17</v>
      </c>
      <c r="U971" s="11" t="s">
        <v>17</v>
      </c>
      <c r="W971" s="0" t="e">
        <f t="shared" si="30" ca="1"/>
        <v>#VALUE!</v>
      </c>
      <c r="X971" s="0" t="e">
        <f t="shared" si="31" ca="1"/>
        <v>#VALUE!</v>
      </c>
    </row>
    <row r="972">
      <c r="B972" s="18"/>
      <c r="C972" s="11"/>
      <c r="D972" s="19"/>
      <c r="E972" s="11"/>
      <c r="F972" s="42"/>
      <c r="G972" s="11" t="s">
        <v>17</v>
      </c>
      <c r="I972" s="11" t="s">
        <v>17</v>
      </c>
      <c r="J972" s="11" t="s">
        <v>17</v>
      </c>
      <c r="K972" s="11" t="s">
        <v>17</v>
      </c>
      <c r="L972" s="11" t="s">
        <v>17</v>
      </c>
      <c r="M972" s="11" t="s">
        <v>17</v>
      </c>
      <c r="N972" s="11" t="s">
        <v>17</v>
      </c>
      <c r="O972" s="11" t="s">
        <v>17</v>
      </c>
      <c r="P972" s="10" t="str">
        <f>IF(I972="-",'Policy Clause Build'!C$2,'Configuration Area'!I972)</f>
        <v>AR</v>
      </c>
      <c r="Q972" s="10" t="str">
        <f>IF(IF(K972="-","Yes",K972)="Yes",'Policy Clause Build'!C$3,IF(J972="-",'Policy Clause Build'!C$3,IF(ISNUMBER(SEARCH('Policy Clause Build'!C$3,'Configuration Area'!J972))=TRUE,'Policy Clause Build'!C$3,'Configuration Area'!J972)))</f>
        <v>Air</v>
      </c>
      <c r="R972" s="10" t="str">
        <f>IF(IF(M972="-","Yes",M972)="Yes",'Policy Clause Build'!C$4,IF(L972="-",'Policy Clause Build'!C$4,'Configuration Area'!L972))</f>
        <v>Dry</v>
      </c>
      <c r="S972" s="10" t="str">
        <f>IF(IF(O972="-","Yes",O972)="Yes","Yes",IF(N972='Policy Clause Build'!C$5,"Yes","No"))</f>
        <v>Yes</v>
      </c>
      <c r="T972" s="11" t="s">
        <v>17</v>
      </c>
      <c r="U972" s="11" t="s">
        <v>17</v>
      </c>
      <c r="W972" s="0" t="e">
        <f t="shared" si="30" ca="1"/>
        <v>#VALUE!</v>
      </c>
      <c r="X972" s="0" t="e">
        <f t="shared" si="31" ca="1"/>
        <v>#VALUE!</v>
      </c>
    </row>
    <row r="973">
      <c r="B973" s="18"/>
      <c r="C973" s="11"/>
      <c r="D973" s="19"/>
      <c r="E973" s="11"/>
      <c r="F973" s="42"/>
      <c r="G973" s="11" t="s">
        <v>17</v>
      </c>
      <c r="I973" s="11" t="s">
        <v>17</v>
      </c>
      <c r="J973" s="11" t="s">
        <v>17</v>
      </c>
      <c r="K973" s="11" t="s">
        <v>17</v>
      </c>
      <c r="L973" s="11" t="s">
        <v>17</v>
      </c>
      <c r="M973" s="11" t="s">
        <v>17</v>
      </c>
      <c r="N973" s="11" t="s">
        <v>17</v>
      </c>
      <c r="O973" s="11" t="s">
        <v>17</v>
      </c>
      <c r="P973" s="10" t="str">
        <f>IF(I973="-",'Policy Clause Build'!C$2,'Configuration Area'!I973)</f>
        <v>AR</v>
      </c>
      <c r="Q973" s="10" t="str">
        <f>IF(IF(K973="-","Yes",K973)="Yes",'Policy Clause Build'!C$3,IF(J973="-",'Policy Clause Build'!C$3,IF(ISNUMBER(SEARCH('Policy Clause Build'!C$3,'Configuration Area'!J973))=TRUE,'Policy Clause Build'!C$3,'Configuration Area'!J973)))</f>
        <v>Air</v>
      </c>
      <c r="R973" s="10" t="str">
        <f>IF(IF(M973="-","Yes",M973)="Yes",'Policy Clause Build'!C$4,IF(L973="-",'Policy Clause Build'!C$4,'Configuration Area'!L973))</f>
        <v>Dry</v>
      </c>
      <c r="S973" s="10" t="str">
        <f>IF(IF(O973="-","Yes",O973)="Yes","Yes",IF(N973='Policy Clause Build'!C$5,"Yes","No"))</f>
        <v>Yes</v>
      </c>
      <c r="T973" s="11" t="s">
        <v>17</v>
      </c>
      <c r="U973" s="11" t="s">
        <v>17</v>
      </c>
      <c r="W973" s="0" t="e">
        <f t="shared" si="30" ca="1"/>
        <v>#VALUE!</v>
      </c>
      <c r="X973" s="0" t="e">
        <f t="shared" si="31" ca="1"/>
        <v>#VALUE!</v>
      </c>
    </row>
    <row r="974">
      <c r="B974" s="18"/>
      <c r="C974" s="11"/>
      <c r="D974" s="19"/>
      <c r="E974" s="11"/>
      <c r="F974" s="42"/>
      <c r="G974" s="11" t="s">
        <v>17</v>
      </c>
      <c r="I974" s="11" t="s">
        <v>17</v>
      </c>
      <c r="J974" s="11" t="s">
        <v>17</v>
      </c>
      <c r="K974" s="11" t="s">
        <v>17</v>
      </c>
      <c r="L974" s="11" t="s">
        <v>17</v>
      </c>
      <c r="M974" s="11" t="s">
        <v>17</v>
      </c>
      <c r="N974" s="11" t="s">
        <v>17</v>
      </c>
      <c r="O974" s="11" t="s">
        <v>17</v>
      </c>
      <c r="P974" s="10" t="str">
        <f>IF(I974="-",'Policy Clause Build'!C$2,'Configuration Area'!I974)</f>
        <v>AR</v>
      </c>
      <c r="Q974" s="10" t="str">
        <f>IF(IF(K974="-","Yes",K974)="Yes",'Policy Clause Build'!C$3,IF(J974="-",'Policy Clause Build'!C$3,IF(ISNUMBER(SEARCH('Policy Clause Build'!C$3,'Configuration Area'!J974))=TRUE,'Policy Clause Build'!C$3,'Configuration Area'!J974)))</f>
        <v>Air</v>
      </c>
      <c r="R974" s="10" t="str">
        <f>IF(IF(M974="-","Yes",M974)="Yes",'Policy Clause Build'!C$4,IF(L974="-",'Policy Clause Build'!C$4,'Configuration Area'!L974))</f>
        <v>Dry</v>
      </c>
      <c r="S974" s="10" t="str">
        <f>IF(IF(O974="-","Yes",O974)="Yes","Yes",IF(N974='Policy Clause Build'!C$5,"Yes","No"))</f>
        <v>Yes</v>
      </c>
      <c r="T974" s="11" t="s">
        <v>17</v>
      </c>
      <c r="U974" s="11" t="s">
        <v>17</v>
      </c>
      <c r="W974" s="0" t="e">
        <f t="shared" si="30" ca="1"/>
        <v>#VALUE!</v>
      </c>
      <c r="X974" s="0" t="e">
        <f t="shared" si="31" ca="1"/>
        <v>#VALUE!</v>
      </c>
    </row>
    <row r="975">
      <c r="B975" s="18"/>
      <c r="C975" s="11"/>
      <c r="D975" s="19"/>
      <c r="E975" s="11"/>
      <c r="F975" s="42"/>
      <c r="G975" s="11" t="s">
        <v>17</v>
      </c>
      <c r="I975" s="11" t="s">
        <v>17</v>
      </c>
      <c r="J975" s="11" t="s">
        <v>17</v>
      </c>
      <c r="K975" s="11" t="s">
        <v>17</v>
      </c>
      <c r="L975" s="11" t="s">
        <v>17</v>
      </c>
      <c r="M975" s="11" t="s">
        <v>17</v>
      </c>
      <c r="N975" s="11" t="s">
        <v>17</v>
      </c>
      <c r="O975" s="11" t="s">
        <v>17</v>
      </c>
      <c r="P975" s="10" t="str">
        <f>IF(I975="-",'Policy Clause Build'!C$2,'Configuration Area'!I975)</f>
        <v>AR</v>
      </c>
      <c r="Q975" s="10" t="str">
        <f>IF(IF(K975="-","Yes",K975)="Yes",'Policy Clause Build'!C$3,IF(J975="-",'Policy Clause Build'!C$3,IF(ISNUMBER(SEARCH('Policy Clause Build'!C$3,'Configuration Area'!J975))=TRUE,'Policy Clause Build'!C$3,'Configuration Area'!J975)))</f>
        <v>Air</v>
      </c>
      <c r="R975" s="10" t="str">
        <f>IF(IF(M975="-","Yes",M975)="Yes",'Policy Clause Build'!C$4,IF(L975="-",'Policy Clause Build'!C$4,'Configuration Area'!L975))</f>
        <v>Dry</v>
      </c>
      <c r="S975" s="10" t="str">
        <f>IF(IF(O975="-","Yes",O975)="Yes","Yes",IF(N975='Policy Clause Build'!C$5,"Yes","No"))</f>
        <v>Yes</v>
      </c>
      <c r="T975" s="11" t="s">
        <v>17</v>
      </c>
      <c r="U975" s="11" t="s">
        <v>17</v>
      </c>
      <c r="W975" s="0" t="e">
        <f t="shared" si="30" ca="1"/>
        <v>#VALUE!</v>
      </c>
      <c r="X975" s="0" t="e">
        <f t="shared" si="31" ca="1"/>
        <v>#VALUE!</v>
      </c>
    </row>
    <row r="976">
      <c r="B976" s="18"/>
      <c r="C976" s="11"/>
      <c r="D976" s="19"/>
      <c r="E976" s="11"/>
      <c r="F976" s="42"/>
      <c r="G976" s="11" t="s">
        <v>17</v>
      </c>
      <c r="I976" s="11" t="s">
        <v>17</v>
      </c>
      <c r="J976" s="11" t="s">
        <v>17</v>
      </c>
      <c r="K976" s="11" t="s">
        <v>17</v>
      </c>
      <c r="L976" s="11" t="s">
        <v>17</v>
      </c>
      <c r="M976" s="11" t="s">
        <v>17</v>
      </c>
      <c r="N976" s="11" t="s">
        <v>17</v>
      </c>
      <c r="O976" s="11" t="s">
        <v>17</v>
      </c>
      <c r="P976" s="10" t="str">
        <f>IF(I976="-",'Policy Clause Build'!C$2,'Configuration Area'!I976)</f>
        <v>AR</v>
      </c>
      <c r="Q976" s="10" t="str">
        <f>IF(IF(K976="-","Yes",K976)="Yes",'Policy Clause Build'!C$3,IF(J976="-",'Policy Clause Build'!C$3,IF(ISNUMBER(SEARCH('Policy Clause Build'!C$3,'Configuration Area'!J976))=TRUE,'Policy Clause Build'!C$3,'Configuration Area'!J976)))</f>
        <v>Air</v>
      </c>
      <c r="R976" s="10" t="str">
        <f>IF(IF(M976="-","Yes",M976)="Yes",'Policy Clause Build'!C$4,IF(L976="-",'Policy Clause Build'!C$4,'Configuration Area'!L976))</f>
        <v>Dry</v>
      </c>
      <c r="S976" s="10" t="str">
        <f>IF(IF(O976="-","Yes",O976)="Yes","Yes",IF(N976='Policy Clause Build'!C$5,"Yes","No"))</f>
        <v>Yes</v>
      </c>
      <c r="T976" s="11" t="s">
        <v>17</v>
      </c>
      <c r="U976" s="11" t="s">
        <v>17</v>
      </c>
      <c r="W976" s="0" t="e">
        <f t="shared" si="30" ca="1"/>
        <v>#VALUE!</v>
      </c>
      <c r="X976" s="0" t="e">
        <f t="shared" si="31" ca="1"/>
        <v>#VALUE!</v>
      </c>
    </row>
    <row r="977">
      <c r="B977" s="18"/>
      <c r="C977" s="11"/>
      <c r="D977" s="19"/>
      <c r="E977" s="11"/>
      <c r="F977" s="42"/>
      <c r="G977" s="11" t="s">
        <v>17</v>
      </c>
      <c r="I977" s="11" t="s">
        <v>17</v>
      </c>
      <c r="J977" s="11" t="s">
        <v>17</v>
      </c>
      <c r="K977" s="11" t="s">
        <v>17</v>
      </c>
      <c r="L977" s="11" t="s">
        <v>17</v>
      </c>
      <c r="M977" s="11" t="s">
        <v>17</v>
      </c>
      <c r="N977" s="11" t="s">
        <v>17</v>
      </c>
      <c r="O977" s="11" t="s">
        <v>17</v>
      </c>
      <c r="P977" s="10" t="str">
        <f>IF(I977="-",'Policy Clause Build'!C$2,'Configuration Area'!I977)</f>
        <v>AR</v>
      </c>
      <c r="Q977" s="10" t="str">
        <f>IF(IF(K977="-","Yes",K977)="Yes",'Policy Clause Build'!C$3,IF(J977="-",'Policy Clause Build'!C$3,IF(ISNUMBER(SEARCH('Policy Clause Build'!C$3,'Configuration Area'!J977))=TRUE,'Policy Clause Build'!C$3,'Configuration Area'!J977)))</f>
        <v>Air</v>
      </c>
      <c r="R977" s="10" t="str">
        <f>IF(IF(M977="-","Yes",M977)="Yes",'Policy Clause Build'!C$4,IF(L977="-",'Policy Clause Build'!C$4,'Configuration Area'!L977))</f>
        <v>Dry</v>
      </c>
      <c r="S977" s="10" t="str">
        <f>IF(IF(O977="-","Yes",O977)="Yes","Yes",IF(N977='Policy Clause Build'!C$5,"Yes","No"))</f>
        <v>Yes</v>
      </c>
      <c r="T977" s="11" t="s">
        <v>17</v>
      </c>
      <c r="U977" s="11" t="s">
        <v>17</v>
      </c>
      <c r="W977" s="0" t="e">
        <f t="shared" si="30" ca="1"/>
        <v>#VALUE!</v>
      </c>
      <c r="X977" s="0" t="e">
        <f t="shared" si="31" ca="1"/>
        <v>#VALUE!</v>
      </c>
    </row>
    <row r="978">
      <c r="B978" s="18"/>
      <c r="C978" s="11"/>
      <c r="D978" s="19"/>
      <c r="E978" s="11"/>
      <c r="F978" s="42"/>
      <c r="G978" s="11" t="s">
        <v>17</v>
      </c>
      <c r="I978" s="11" t="s">
        <v>17</v>
      </c>
      <c r="J978" s="11" t="s">
        <v>17</v>
      </c>
      <c r="K978" s="11" t="s">
        <v>17</v>
      </c>
      <c r="L978" s="11" t="s">
        <v>17</v>
      </c>
      <c r="M978" s="11" t="s">
        <v>17</v>
      </c>
      <c r="N978" s="11" t="s">
        <v>17</v>
      </c>
      <c r="O978" s="11" t="s">
        <v>17</v>
      </c>
      <c r="P978" s="10" t="str">
        <f>IF(I978="-",'Policy Clause Build'!C$2,'Configuration Area'!I978)</f>
        <v>AR</v>
      </c>
      <c r="Q978" s="10" t="str">
        <f>IF(IF(K978="-","Yes",K978)="Yes",'Policy Clause Build'!C$3,IF(J978="-",'Policy Clause Build'!C$3,IF(ISNUMBER(SEARCH('Policy Clause Build'!C$3,'Configuration Area'!J978))=TRUE,'Policy Clause Build'!C$3,'Configuration Area'!J978)))</f>
        <v>Air</v>
      </c>
      <c r="R978" s="10" t="str">
        <f>IF(IF(M978="-","Yes",M978)="Yes",'Policy Clause Build'!C$4,IF(L978="-",'Policy Clause Build'!C$4,'Configuration Area'!L978))</f>
        <v>Dry</v>
      </c>
      <c r="S978" s="10" t="str">
        <f>IF(IF(O978="-","Yes",O978)="Yes","Yes",IF(N978='Policy Clause Build'!C$5,"Yes","No"))</f>
        <v>Yes</v>
      </c>
      <c r="T978" s="11" t="s">
        <v>17</v>
      </c>
      <c r="U978" s="11" t="s">
        <v>17</v>
      </c>
      <c r="W978" s="0" t="e">
        <f t="shared" si="30" ca="1"/>
        <v>#VALUE!</v>
      </c>
      <c r="X978" s="0" t="e">
        <f t="shared" si="31" ca="1"/>
        <v>#VALUE!</v>
      </c>
    </row>
    <row r="979">
      <c r="B979" s="18"/>
      <c r="C979" s="11"/>
      <c r="D979" s="19"/>
      <c r="E979" s="11"/>
      <c r="F979" s="42"/>
      <c r="G979" s="11" t="s">
        <v>17</v>
      </c>
      <c r="I979" s="11" t="s">
        <v>17</v>
      </c>
      <c r="J979" s="11" t="s">
        <v>17</v>
      </c>
      <c r="K979" s="11" t="s">
        <v>17</v>
      </c>
      <c r="L979" s="11" t="s">
        <v>17</v>
      </c>
      <c r="M979" s="11" t="s">
        <v>17</v>
      </c>
      <c r="N979" s="11" t="s">
        <v>17</v>
      </c>
      <c r="O979" s="11" t="s">
        <v>17</v>
      </c>
      <c r="P979" s="10" t="str">
        <f>IF(I979="-",'Policy Clause Build'!C$2,'Configuration Area'!I979)</f>
        <v>AR</v>
      </c>
      <c r="Q979" s="10" t="str">
        <f>IF(IF(K979="-","Yes",K979)="Yes",'Policy Clause Build'!C$3,IF(J979="-",'Policy Clause Build'!C$3,IF(ISNUMBER(SEARCH('Policy Clause Build'!C$3,'Configuration Area'!J979))=TRUE,'Policy Clause Build'!C$3,'Configuration Area'!J979)))</f>
        <v>Air</v>
      </c>
      <c r="R979" s="10" t="str">
        <f>IF(IF(M979="-","Yes",M979)="Yes",'Policy Clause Build'!C$4,IF(L979="-",'Policy Clause Build'!C$4,'Configuration Area'!L979))</f>
        <v>Dry</v>
      </c>
      <c r="S979" s="10" t="str">
        <f>IF(IF(O979="-","Yes",O979)="Yes","Yes",IF(N979='Policy Clause Build'!C$5,"Yes","No"))</f>
        <v>Yes</v>
      </c>
      <c r="T979" s="11" t="s">
        <v>17</v>
      </c>
      <c r="U979" s="11" t="s">
        <v>17</v>
      </c>
      <c r="W979" s="0" t="e">
        <f t="shared" si="30" ca="1"/>
        <v>#VALUE!</v>
      </c>
      <c r="X979" s="0" t="e">
        <f t="shared" si="31" ca="1"/>
        <v>#VALUE!</v>
      </c>
    </row>
    <row r="980">
      <c r="B980" s="18"/>
      <c r="C980" s="11"/>
      <c r="D980" s="19"/>
      <c r="E980" s="11"/>
      <c r="F980" s="42"/>
      <c r="G980" s="11" t="s">
        <v>17</v>
      </c>
      <c r="I980" s="11" t="s">
        <v>17</v>
      </c>
      <c r="J980" s="11" t="s">
        <v>17</v>
      </c>
      <c r="K980" s="11" t="s">
        <v>17</v>
      </c>
      <c r="L980" s="11" t="s">
        <v>17</v>
      </c>
      <c r="M980" s="11" t="s">
        <v>17</v>
      </c>
      <c r="N980" s="11" t="s">
        <v>17</v>
      </c>
      <c r="O980" s="11" t="s">
        <v>17</v>
      </c>
      <c r="P980" s="10" t="str">
        <f>IF(I980="-",'Policy Clause Build'!C$2,'Configuration Area'!I980)</f>
        <v>AR</v>
      </c>
      <c r="Q980" s="10" t="str">
        <f>IF(IF(K980="-","Yes",K980)="Yes",'Policy Clause Build'!C$3,IF(J980="-",'Policy Clause Build'!C$3,IF(ISNUMBER(SEARCH('Policy Clause Build'!C$3,'Configuration Area'!J980))=TRUE,'Policy Clause Build'!C$3,'Configuration Area'!J980)))</f>
        <v>Air</v>
      </c>
      <c r="R980" s="10" t="str">
        <f>IF(IF(M980="-","Yes",M980)="Yes",'Policy Clause Build'!C$4,IF(L980="-",'Policy Clause Build'!C$4,'Configuration Area'!L980))</f>
        <v>Dry</v>
      </c>
      <c r="S980" s="10" t="str">
        <f>IF(IF(O980="-","Yes",O980)="Yes","Yes",IF(N980='Policy Clause Build'!C$5,"Yes","No"))</f>
        <v>Yes</v>
      </c>
      <c r="T980" s="11" t="s">
        <v>17</v>
      </c>
      <c r="U980" s="11" t="s">
        <v>17</v>
      </c>
      <c r="W980" s="0" t="e">
        <f t="shared" si="30" ca="1"/>
        <v>#VALUE!</v>
      </c>
      <c r="X980" s="0" t="e">
        <f t="shared" si="31" ca="1"/>
        <v>#VALUE!</v>
      </c>
    </row>
    <row r="981">
      <c r="B981" s="18"/>
      <c r="C981" s="11"/>
      <c r="D981" s="19"/>
      <c r="E981" s="11"/>
      <c r="F981" s="42"/>
      <c r="G981" s="11" t="s">
        <v>17</v>
      </c>
      <c r="I981" s="11" t="s">
        <v>17</v>
      </c>
      <c r="J981" s="11" t="s">
        <v>17</v>
      </c>
      <c r="K981" s="11" t="s">
        <v>17</v>
      </c>
      <c r="L981" s="11" t="s">
        <v>17</v>
      </c>
      <c r="M981" s="11" t="s">
        <v>17</v>
      </c>
      <c r="N981" s="11" t="s">
        <v>17</v>
      </c>
      <c r="O981" s="11" t="s">
        <v>17</v>
      </c>
      <c r="P981" s="10" t="str">
        <f>IF(I981="-",'Policy Clause Build'!C$2,'Configuration Area'!I981)</f>
        <v>AR</v>
      </c>
      <c r="Q981" s="10" t="str">
        <f>IF(IF(K981="-","Yes",K981)="Yes",'Policy Clause Build'!C$3,IF(J981="-",'Policy Clause Build'!C$3,IF(ISNUMBER(SEARCH('Policy Clause Build'!C$3,'Configuration Area'!J981))=TRUE,'Policy Clause Build'!C$3,'Configuration Area'!J981)))</f>
        <v>Air</v>
      </c>
      <c r="R981" s="10" t="str">
        <f>IF(IF(M981="-","Yes",M981)="Yes",'Policy Clause Build'!C$4,IF(L981="-",'Policy Clause Build'!C$4,'Configuration Area'!L981))</f>
        <v>Dry</v>
      </c>
      <c r="S981" s="10" t="str">
        <f>IF(IF(O981="-","Yes",O981)="Yes","Yes",IF(N981='Policy Clause Build'!C$5,"Yes","No"))</f>
        <v>Yes</v>
      </c>
      <c r="T981" s="11" t="s">
        <v>17</v>
      </c>
      <c r="U981" s="11" t="s">
        <v>17</v>
      </c>
      <c r="W981" s="0" t="e">
        <f t="shared" si="30" ca="1"/>
        <v>#VALUE!</v>
      </c>
      <c r="X981" s="0" t="e">
        <f t="shared" si="31" ca="1"/>
        <v>#VALUE!</v>
      </c>
    </row>
    <row r="982">
      <c r="B982" s="18"/>
      <c r="C982" s="11"/>
      <c r="D982" s="19"/>
      <c r="E982" s="11"/>
      <c r="F982" s="42"/>
      <c r="G982" s="11" t="s">
        <v>17</v>
      </c>
      <c r="I982" s="11" t="s">
        <v>17</v>
      </c>
      <c r="J982" s="11" t="s">
        <v>17</v>
      </c>
      <c r="K982" s="11" t="s">
        <v>17</v>
      </c>
      <c r="L982" s="11" t="s">
        <v>17</v>
      </c>
      <c r="M982" s="11" t="s">
        <v>17</v>
      </c>
      <c r="N982" s="11" t="s">
        <v>17</v>
      </c>
      <c r="O982" s="11" t="s">
        <v>17</v>
      </c>
      <c r="P982" s="10" t="str">
        <f>IF(I982="-",'Policy Clause Build'!C$2,'Configuration Area'!I982)</f>
        <v>AR</v>
      </c>
      <c r="Q982" s="10" t="str">
        <f>IF(IF(K982="-","Yes",K982)="Yes",'Policy Clause Build'!C$3,IF(J982="-",'Policy Clause Build'!C$3,IF(ISNUMBER(SEARCH('Policy Clause Build'!C$3,'Configuration Area'!J982))=TRUE,'Policy Clause Build'!C$3,'Configuration Area'!J982)))</f>
        <v>Air</v>
      </c>
      <c r="R982" s="10" t="str">
        <f>IF(IF(M982="-","Yes",M982)="Yes",'Policy Clause Build'!C$4,IF(L982="-",'Policy Clause Build'!C$4,'Configuration Area'!L982))</f>
        <v>Dry</v>
      </c>
      <c r="S982" s="10" t="str">
        <f>IF(IF(O982="-","Yes",O982)="Yes","Yes",IF(N982='Policy Clause Build'!C$5,"Yes","No"))</f>
        <v>Yes</v>
      </c>
      <c r="T982" s="11" t="s">
        <v>17</v>
      </c>
      <c r="U982" s="11" t="s">
        <v>17</v>
      </c>
      <c r="W982" s="0" t="e">
        <f t="shared" si="30" ca="1"/>
        <v>#VALUE!</v>
      </c>
      <c r="X982" s="0" t="e">
        <f t="shared" si="31" ca="1"/>
        <v>#VALUE!</v>
      </c>
    </row>
    <row r="983">
      <c r="B983" s="18"/>
      <c r="C983" s="11"/>
      <c r="D983" s="19"/>
      <c r="E983" s="11"/>
      <c r="F983" s="42"/>
      <c r="G983" s="11" t="s">
        <v>17</v>
      </c>
      <c r="I983" s="11" t="s">
        <v>17</v>
      </c>
      <c r="J983" s="11" t="s">
        <v>17</v>
      </c>
      <c r="K983" s="11" t="s">
        <v>17</v>
      </c>
      <c r="L983" s="11" t="s">
        <v>17</v>
      </c>
      <c r="M983" s="11" t="s">
        <v>17</v>
      </c>
      <c r="N983" s="11" t="s">
        <v>17</v>
      </c>
      <c r="O983" s="11" t="s">
        <v>17</v>
      </c>
      <c r="P983" s="10" t="str">
        <f>IF(I983="-",'Policy Clause Build'!C$2,'Configuration Area'!I983)</f>
        <v>AR</v>
      </c>
      <c r="Q983" s="10" t="str">
        <f>IF(IF(K983="-","Yes",K983)="Yes",'Policy Clause Build'!C$3,IF(J983="-",'Policy Clause Build'!C$3,IF(ISNUMBER(SEARCH('Policy Clause Build'!C$3,'Configuration Area'!J983))=TRUE,'Policy Clause Build'!C$3,'Configuration Area'!J983)))</f>
        <v>Air</v>
      </c>
      <c r="R983" s="10" t="str">
        <f>IF(IF(M983="-","Yes",M983)="Yes",'Policy Clause Build'!C$4,IF(L983="-",'Policy Clause Build'!C$4,'Configuration Area'!L983))</f>
        <v>Dry</v>
      </c>
      <c r="S983" s="10" t="str">
        <f>IF(IF(O983="-","Yes",O983)="Yes","Yes",IF(N983='Policy Clause Build'!C$5,"Yes","No"))</f>
        <v>Yes</v>
      </c>
      <c r="T983" s="11" t="s">
        <v>17</v>
      </c>
      <c r="U983" s="11" t="s">
        <v>17</v>
      </c>
      <c r="W983" s="0" t="e">
        <f t="shared" si="30" ca="1"/>
        <v>#VALUE!</v>
      </c>
      <c r="X983" s="0" t="e">
        <f t="shared" si="31" ca="1"/>
        <v>#VALUE!</v>
      </c>
    </row>
    <row r="984">
      <c r="B984" s="18"/>
      <c r="C984" s="11"/>
      <c r="D984" s="19"/>
      <c r="E984" s="11"/>
      <c r="F984" s="42"/>
      <c r="G984" s="11" t="s">
        <v>17</v>
      </c>
      <c r="I984" s="11" t="s">
        <v>17</v>
      </c>
      <c r="J984" s="11" t="s">
        <v>17</v>
      </c>
      <c r="K984" s="11" t="s">
        <v>17</v>
      </c>
      <c r="L984" s="11" t="s">
        <v>17</v>
      </c>
      <c r="M984" s="11" t="s">
        <v>17</v>
      </c>
      <c r="N984" s="11" t="s">
        <v>17</v>
      </c>
      <c r="O984" s="11" t="s">
        <v>17</v>
      </c>
      <c r="P984" s="10" t="str">
        <f>IF(I984="-",'Policy Clause Build'!C$2,'Configuration Area'!I984)</f>
        <v>AR</v>
      </c>
      <c r="Q984" s="10" t="str">
        <f>IF(IF(K984="-","Yes",K984)="Yes",'Policy Clause Build'!C$3,IF(J984="-",'Policy Clause Build'!C$3,IF(ISNUMBER(SEARCH('Policy Clause Build'!C$3,'Configuration Area'!J984))=TRUE,'Policy Clause Build'!C$3,'Configuration Area'!J984)))</f>
        <v>Air</v>
      </c>
      <c r="R984" s="10" t="str">
        <f>IF(IF(M984="-","Yes",M984)="Yes",'Policy Clause Build'!C$4,IF(L984="-",'Policy Clause Build'!C$4,'Configuration Area'!L984))</f>
        <v>Dry</v>
      </c>
      <c r="S984" s="10" t="str">
        <f>IF(IF(O984="-","Yes",O984)="Yes","Yes",IF(N984='Policy Clause Build'!C$5,"Yes","No"))</f>
        <v>Yes</v>
      </c>
      <c r="T984" s="11" t="s">
        <v>17</v>
      </c>
      <c r="U984" s="11" t="s">
        <v>17</v>
      </c>
      <c r="W984" s="0" t="e">
        <f t="shared" si="30" ca="1"/>
        <v>#VALUE!</v>
      </c>
      <c r="X984" s="0" t="e">
        <f t="shared" si="31" ca="1"/>
        <v>#VALUE!</v>
      </c>
    </row>
    <row r="985">
      <c r="B985" s="18"/>
      <c r="C985" s="11"/>
      <c r="D985" s="19"/>
      <c r="E985" s="11"/>
      <c r="F985" s="42"/>
      <c r="G985" s="11" t="s">
        <v>17</v>
      </c>
      <c r="I985" s="11" t="s">
        <v>17</v>
      </c>
      <c r="J985" s="11" t="s">
        <v>17</v>
      </c>
      <c r="K985" s="11" t="s">
        <v>17</v>
      </c>
      <c r="L985" s="11" t="s">
        <v>17</v>
      </c>
      <c r="M985" s="11" t="s">
        <v>17</v>
      </c>
      <c r="N985" s="11" t="s">
        <v>17</v>
      </c>
      <c r="O985" s="11" t="s">
        <v>17</v>
      </c>
      <c r="P985" s="10" t="str">
        <f>IF(I985="-",'Policy Clause Build'!C$2,'Configuration Area'!I985)</f>
        <v>AR</v>
      </c>
      <c r="Q985" s="10" t="str">
        <f>IF(IF(K985="-","Yes",K985)="Yes",'Policy Clause Build'!C$3,IF(J985="-",'Policy Clause Build'!C$3,IF(ISNUMBER(SEARCH('Policy Clause Build'!C$3,'Configuration Area'!J985))=TRUE,'Policy Clause Build'!C$3,'Configuration Area'!J985)))</f>
        <v>Air</v>
      </c>
      <c r="R985" s="10" t="str">
        <f>IF(IF(M985="-","Yes",M985)="Yes",'Policy Clause Build'!C$4,IF(L985="-",'Policy Clause Build'!C$4,'Configuration Area'!L985))</f>
        <v>Dry</v>
      </c>
      <c r="S985" s="10" t="str">
        <f>IF(IF(O985="-","Yes",O985)="Yes","Yes",IF(N985='Policy Clause Build'!C$5,"Yes","No"))</f>
        <v>Yes</v>
      </c>
      <c r="T985" s="11" t="s">
        <v>17</v>
      </c>
      <c r="U985" s="11" t="s">
        <v>17</v>
      </c>
      <c r="W985" s="0" t="e">
        <f t="shared" si="30" ca="1"/>
        <v>#VALUE!</v>
      </c>
      <c r="X985" s="0" t="e">
        <f t="shared" si="31" ca="1"/>
        <v>#VALUE!</v>
      </c>
    </row>
    <row r="986">
      <c r="B986" s="18"/>
      <c r="C986" s="11"/>
      <c r="D986" s="19"/>
      <c r="E986" s="11"/>
      <c r="F986" s="42"/>
      <c r="G986" s="11" t="s">
        <v>17</v>
      </c>
      <c r="I986" s="11" t="s">
        <v>17</v>
      </c>
      <c r="J986" s="11" t="s">
        <v>17</v>
      </c>
      <c r="K986" s="11" t="s">
        <v>17</v>
      </c>
      <c r="L986" s="11" t="s">
        <v>17</v>
      </c>
      <c r="M986" s="11" t="s">
        <v>17</v>
      </c>
      <c r="N986" s="11" t="s">
        <v>17</v>
      </c>
      <c r="O986" s="11" t="s">
        <v>17</v>
      </c>
      <c r="P986" s="10" t="str">
        <f>IF(I986="-",'Policy Clause Build'!C$2,'Configuration Area'!I986)</f>
        <v>AR</v>
      </c>
      <c r="Q986" s="10" t="str">
        <f>IF(IF(K986="-","Yes",K986)="Yes",'Policy Clause Build'!C$3,IF(J986="-",'Policy Clause Build'!C$3,IF(ISNUMBER(SEARCH('Policy Clause Build'!C$3,'Configuration Area'!J986))=TRUE,'Policy Clause Build'!C$3,'Configuration Area'!J986)))</f>
        <v>Air</v>
      </c>
      <c r="R986" s="10" t="str">
        <f>IF(IF(M986="-","Yes",M986)="Yes",'Policy Clause Build'!C$4,IF(L986="-",'Policy Clause Build'!C$4,'Configuration Area'!L986))</f>
        <v>Dry</v>
      </c>
      <c r="S986" s="10" t="str">
        <f>IF(IF(O986="-","Yes",O986)="Yes","Yes",IF(N986='Policy Clause Build'!C$5,"Yes","No"))</f>
        <v>Yes</v>
      </c>
      <c r="T986" s="11" t="s">
        <v>17</v>
      </c>
      <c r="U986" s="11" t="s">
        <v>17</v>
      </c>
      <c r="W986" s="0" t="e">
        <f t="shared" si="30" ca="1"/>
        <v>#VALUE!</v>
      </c>
      <c r="X986" s="0" t="e">
        <f t="shared" si="31" ca="1"/>
        <v>#VALUE!</v>
      </c>
    </row>
    <row r="987">
      <c r="B987" s="18"/>
      <c r="C987" s="11"/>
      <c r="D987" s="19"/>
      <c r="E987" s="11"/>
      <c r="F987" s="42"/>
      <c r="G987" s="11" t="s">
        <v>17</v>
      </c>
      <c r="I987" s="11" t="s">
        <v>17</v>
      </c>
      <c r="J987" s="11" t="s">
        <v>17</v>
      </c>
      <c r="K987" s="11" t="s">
        <v>17</v>
      </c>
      <c r="L987" s="11" t="s">
        <v>17</v>
      </c>
      <c r="M987" s="11" t="s">
        <v>17</v>
      </c>
      <c r="N987" s="11" t="s">
        <v>17</v>
      </c>
      <c r="O987" s="11" t="s">
        <v>17</v>
      </c>
      <c r="P987" s="10" t="str">
        <f>IF(I987="-",'Policy Clause Build'!C$2,'Configuration Area'!I987)</f>
        <v>AR</v>
      </c>
      <c r="Q987" s="10" t="str">
        <f>IF(IF(K987="-","Yes",K987)="Yes",'Policy Clause Build'!C$3,IF(J987="-",'Policy Clause Build'!C$3,IF(ISNUMBER(SEARCH('Policy Clause Build'!C$3,'Configuration Area'!J987))=TRUE,'Policy Clause Build'!C$3,'Configuration Area'!J987)))</f>
        <v>Air</v>
      </c>
      <c r="R987" s="10" t="str">
        <f>IF(IF(M987="-","Yes",M987)="Yes",'Policy Clause Build'!C$4,IF(L987="-",'Policy Clause Build'!C$4,'Configuration Area'!L987))</f>
        <v>Dry</v>
      </c>
      <c r="S987" s="10" t="str">
        <f>IF(IF(O987="-","Yes",O987)="Yes","Yes",IF(N987='Policy Clause Build'!C$5,"Yes","No"))</f>
        <v>Yes</v>
      </c>
      <c r="T987" s="11" t="s">
        <v>17</v>
      </c>
      <c r="U987" s="11" t="s">
        <v>17</v>
      </c>
      <c r="W987" s="0" t="e">
        <f t="shared" si="30" ca="1"/>
        <v>#VALUE!</v>
      </c>
      <c r="X987" s="0" t="e">
        <f t="shared" si="31" ca="1"/>
        <v>#VALUE!</v>
      </c>
    </row>
    <row r="988">
      <c r="B988" s="18"/>
      <c r="C988" s="11"/>
      <c r="D988" s="19"/>
      <c r="E988" s="11"/>
      <c r="F988" s="42"/>
      <c r="G988" s="11" t="s">
        <v>17</v>
      </c>
      <c r="I988" s="11" t="s">
        <v>17</v>
      </c>
      <c r="J988" s="11" t="s">
        <v>17</v>
      </c>
      <c r="K988" s="11" t="s">
        <v>17</v>
      </c>
      <c r="L988" s="11" t="s">
        <v>17</v>
      </c>
      <c r="M988" s="11" t="s">
        <v>17</v>
      </c>
      <c r="N988" s="11" t="s">
        <v>17</v>
      </c>
      <c r="O988" s="11" t="s">
        <v>17</v>
      </c>
      <c r="P988" s="10" t="str">
        <f>IF(I988="-",'Policy Clause Build'!C$2,'Configuration Area'!I988)</f>
        <v>AR</v>
      </c>
      <c r="Q988" s="10" t="str">
        <f>IF(IF(K988="-","Yes",K988)="Yes",'Policy Clause Build'!C$3,IF(J988="-",'Policy Clause Build'!C$3,IF(ISNUMBER(SEARCH('Policy Clause Build'!C$3,'Configuration Area'!J988))=TRUE,'Policy Clause Build'!C$3,'Configuration Area'!J988)))</f>
        <v>Air</v>
      </c>
      <c r="R988" s="10" t="str">
        <f>IF(IF(M988="-","Yes",M988)="Yes",'Policy Clause Build'!C$4,IF(L988="-",'Policy Clause Build'!C$4,'Configuration Area'!L988))</f>
        <v>Dry</v>
      </c>
      <c r="S988" s="10" t="str">
        <f>IF(IF(O988="-","Yes",O988)="Yes","Yes",IF(N988='Policy Clause Build'!C$5,"Yes","No"))</f>
        <v>Yes</v>
      </c>
      <c r="T988" s="11" t="s">
        <v>17</v>
      </c>
      <c r="U988" s="11" t="s">
        <v>17</v>
      </c>
      <c r="W988" s="0" t="e">
        <f t="shared" si="30" ca="1"/>
        <v>#VALUE!</v>
      </c>
      <c r="X988" s="0" t="e">
        <f t="shared" si="31" ca="1"/>
        <v>#VALUE!</v>
      </c>
    </row>
    <row r="989">
      <c r="B989" s="18"/>
      <c r="C989" s="11"/>
      <c r="D989" s="19"/>
      <c r="E989" s="11"/>
      <c r="F989" s="42"/>
      <c r="G989" s="11" t="s">
        <v>17</v>
      </c>
      <c r="I989" s="11" t="s">
        <v>17</v>
      </c>
      <c r="J989" s="11" t="s">
        <v>17</v>
      </c>
      <c r="K989" s="11" t="s">
        <v>17</v>
      </c>
      <c r="L989" s="11" t="s">
        <v>17</v>
      </c>
      <c r="M989" s="11" t="s">
        <v>17</v>
      </c>
      <c r="N989" s="11" t="s">
        <v>17</v>
      </c>
      <c r="O989" s="11" t="s">
        <v>17</v>
      </c>
      <c r="P989" s="10" t="str">
        <f>IF(I989="-",'Policy Clause Build'!C$2,'Configuration Area'!I989)</f>
        <v>AR</v>
      </c>
      <c r="Q989" s="10" t="str">
        <f>IF(IF(K989="-","Yes",K989)="Yes",'Policy Clause Build'!C$3,IF(J989="-",'Policy Clause Build'!C$3,IF(ISNUMBER(SEARCH('Policy Clause Build'!C$3,'Configuration Area'!J989))=TRUE,'Policy Clause Build'!C$3,'Configuration Area'!J989)))</f>
        <v>Air</v>
      </c>
      <c r="R989" s="10" t="str">
        <f>IF(IF(M989="-","Yes",M989)="Yes",'Policy Clause Build'!C$4,IF(L989="-",'Policy Clause Build'!C$4,'Configuration Area'!L989))</f>
        <v>Dry</v>
      </c>
      <c r="S989" s="10" t="str">
        <f>IF(IF(O989="-","Yes",O989)="Yes","Yes",IF(N989='Policy Clause Build'!C$5,"Yes","No"))</f>
        <v>Yes</v>
      </c>
      <c r="T989" s="11" t="s">
        <v>17</v>
      </c>
      <c r="U989" s="11" t="s">
        <v>17</v>
      </c>
      <c r="W989" s="0" t="e">
        <f t="shared" si="30" ca="1"/>
        <v>#VALUE!</v>
      </c>
      <c r="X989" s="0" t="e">
        <f t="shared" si="31" ca="1"/>
        <v>#VALUE!</v>
      </c>
    </row>
    <row r="990">
      <c r="B990" s="18"/>
      <c r="C990" s="11"/>
      <c r="D990" s="19"/>
      <c r="E990" s="11"/>
      <c r="F990" s="42"/>
      <c r="G990" s="11" t="s">
        <v>17</v>
      </c>
      <c r="I990" s="11" t="s">
        <v>17</v>
      </c>
      <c r="J990" s="11" t="s">
        <v>17</v>
      </c>
      <c r="K990" s="11" t="s">
        <v>17</v>
      </c>
      <c r="L990" s="11" t="s">
        <v>17</v>
      </c>
      <c r="M990" s="11" t="s">
        <v>17</v>
      </c>
      <c r="N990" s="11" t="s">
        <v>17</v>
      </c>
      <c r="O990" s="11" t="s">
        <v>17</v>
      </c>
      <c r="P990" s="10" t="str">
        <f>IF(I990="-",'Policy Clause Build'!C$2,'Configuration Area'!I990)</f>
        <v>AR</v>
      </c>
      <c r="Q990" s="10" t="str">
        <f>IF(IF(K990="-","Yes",K990)="Yes",'Policy Clause Build'!C$3,IF(J990="-",'Policy Clause Build'!C$3,IF(ISNUMBER(SEARCH('Policy Clause Build'!C$3,'Configuration Area'!J990))=TRUE,'Policy Clause Build'!C$3,'Configuration Area'!J990)))</f>
        <v>Air</v>
      </c>
      <c r="R990" s="10" t="str">
        <f>IF(IF(M990="-","Yes",M990)="Yes",'Policy Clause Build'!C$4,IF(L990="-",'Policy Clause Build'!C$4,'Configuration Area'!L990))</f>
        <v>Dry</v>
      </c>
      <c r="S990" s="10" t="str">
        <f>IF(IF(O990="-","Yes",O990)="Yes","Yes",IF(N990='Policy Clause Build'!C$5,"Yes","No"))</f>
        <v>Yes</v>
      </c>
      <c r="T990" s="11" t="s">
        <v>17</v>
      </c>
      <c r="U990" s="11" t="s">
        <v>17</v>
      </c>
      <c r="W990" s="0" t="e">
        <f t="shared" si="30" ca="1"/>
        <v>#VALUE!</v>
      </c>
      <c r="X990" s="0" t="e">
        <f t="shared" si="31" ca="1"/>
        <v>#VALUE!</v>
      </c>
    </row>
    <row r="991">
      <c r="B991" s="18"/>
      <c r="C991" s="11"/>
      <c r="D991" s="19"/>
      <c r="E991" s="11"/>
      <c r="F991" s="42"/>
      <c r="G991" s="11" t="s">
        <v>17</v>
      </c>
      <c r="I991" s="11" t="s">
        <v>17</v>
      </c>
      <c r="J991" s="11" t="s">
        <v>17</v>
      </c>
      <c r="K991" s="11" t="s">
        <v>17</v>
      </c>
      <c r="L991" s="11" t="s">
        <v>17</v>
      </c>
      <c r="M991" s="11" t="s">
        <v>17</v>
      </c>
      <c r="N991" s="11" t="s">
        <v>17</v>
      </c>
      <c r="O991" s="11" t="s">
        <v>17</v>
      </c>
      <c r="P991" s="10" t="str">
        <f>IF(I991="-",'Policy Clause Build'!C$2,'Configuration Area'!I991)</f>
        <v>AR</v>
      </c>
      <c r="Q991" s="10" t="str">
        <f>IF(IF(K991="-","Yes",K991)="Yes",'Policy Clause Build'!C$3,IF(J991="-",'Policy Clause Build'!C$3,IF(ISNUMBER(SEARCH('Policy Clause Build'!C$3,'Configuration Area'!J991))=TRUE,'Policy Clause Build'!C$3,'Configuration Area'!J991)))</f>
        <v>Air</v>
      </c>
      <c r="R991" s="10" t="str">
        <f>IF(IF(M991="-","Yes",M991)="Yes",'Policy Clause Build'!C$4,IF(L991="-",'Policy Clause Build'!C$4,'Configuration Area'!L991))</f>
        <v>Dry</v>
      </c>
      <c r="S991" s="10" t="str">
        <f>IF(IF(O991="-","Yes",O991)="Yes","Yes",IF(N991='Policy Clause Build'!C$5,"Yes","No"))</f>
        <v>Yes</v>
      </c>
      <c r="T991" s="11" t="s">
        <v>17</v>
      </c>
      <c r="U991" s="11" t="s">
        <v>17</v>
      </c>
      <c r="W991" s="0" t="e">
        <f t="shared" si="30" ca="1"/>
        <v>#VALUE!</v>
      </c>
      <c r="X991" s="0" t="e">
        <f t="shared" si="31" ca="1"/>
        <v>#VALUE!</v>
      </c>
    </row>
    <row r="992">
      <c r="B992" s="18"/>
      <c r="C992" s="11"/>
      <c r="D992" s="19"/>
      <c r="E992" s="11"/>
      <c r="F992" s="42"/>
      <c r="G992" s="11" t="s">
        <v>17</v>
      </c>
      <c r="I992" s="11" t="s">
        <v>17</v>
      </c>
      <c r="J992" s="11" t="s">
        <v>17</v>
      </c>
      <c r="K992" s="11" t="s">
        <v>17</v>
      </c>
      <c r="L992" s="11" t="s">
        <v>17</v>
      </c>
      <c r="M992" s="11" t="s">
        <v>17</v>
      </c>
      <c r="N992" s="11" t="s">
        <v>17</v>
      </c>
      <c r="O992" s="11" t="s">
        <v>17</v>
      </c>
      <c r="P992" s="10" t="str">
        <f>IF(I992="-",'Policy Clause Build'!C$2,'Configuration Area'!I992)</f>
        <v>AR</v>
      </c>
      <c r="Q992" s="10" t="str">
        <f>IF(IF(K992="-","Yes",K992)="Yes",'Policy Clause Build'!C$3,IF(J992="-",'Policy Clause Build'!C$3,IF(ISNUMBER(SEARCH('Policy Clause Build'!C$3,'Configuration Area'!J992))=TRUE,'Policy Clause Build'!C$3,'Configuration Area'!J992)))</f>
        <v>Air</v>
      </c>
      <c r="R992" s="10" t="str">
        <f>IF(IF(M992="-","Yes",M992)="Yes",'Policy Clause Build'!C$4,IF(L992="-",'Policy Clause Build'!C$4,'Configuration Area'!L992))</f>
        <v>Dry</v>
      </c>
      <c r="S992" s="10" t="str">
        <f>IF(IF(O992="-","Yes",O992)="Yes","Yes",IF(N992='Policy Clause Build'!C$5,"Yes","No"))</f>
        <v>Yes</v>
      </c>
      <c r="T992" s="11" t="s">
        <v>17</v>
      </c>
      <c r="U992" s="11" t="s">
        <v>17</v>
      </c>
      <c r="W992" s="0" t="e">
        <f t="shared" si="30" ca="1"/>
        <v>#VALUE!</v>
      </c>
      <c r="X992" s="0" t="e">
        <f t="shared" si="31" ca="1"/>
        <v>#VALUE!</v>
      </c>
    </row>
    <row r="993">
      <c r="B993" s="18"/>
      <c r="C993" s="11"/>
      <c r="D993" s="19"/>
      <c r="E993" s="11"/>
      <c r="F993" s="42"/>
      <c r="G993" s="11" t="s">
        <v>17</v>
      </c>
      <c r="I993" s="11" t="s">
        <v>17</v>
      </c>
      <c r="J993" s="11" t="s">
        <v>17</v>
      </c>
      <c r="K993" s="11" t="s">
        <v>17</v>
      </c>
      <c r="L993" s="11" t="s">
        <v>17</v>
      </c>
      <c r="M993" s="11" t="s">
        <v>17</v>
      </c>
      <c r="N993" s="11" t="s">
        <v>17</v>
      </c>
      <c r="O993" s="11" t="s">
        <v>17</v>
      </c>
      <c r="P993" s="10" t="str">
        <f>IF(I993="-",'Policy Clause Build'!C$2,'Configuration Area'!I993)</f>
        <v>AR</v>
      </c>
      <c r="Q993" s="10" t="str">
        <f>IF(IF(K993="-","Yes",K993)="Yes",'Policy Clause Build'!C$3,IF(J993="-",'Policy Clause Build'!C$3,IF(ISNUMBER(SEARCH('Policy Clause Build'!C$3,'Configuration Area'!J993))=TRUE,'Policy Clause Build'!C$3,'Configuration Area'!J993)))</f>
        <v>Air</v>
      </c>
      <c r="R993" s="10" t="str">
        <f>IF(IF(M993="-","Yes",M993)="Yes",'Policy Clause Build'!C$4,IF(L993="-",'Policy Clause Build'!C$4,'Configuration Area'!L993))</f>
        <v>Dry</v>
      </c>
      <c r="S993" s="10" t="str">
        <f>IF(IF(O993="-","Yes",O993)="Yes","Yes",IF(N993='Policy Clause Build'!C$5,"Yes","No"))</f>
        <v>Yes</v>
      </c>
      <c r="T993" s="11" t="s">
        <v>17</v>
      </c>
      <c r="U993" s="11" t="s">
        <v>17</v>
      </c>
      <c r="W993" s="0" t="e">
        <f t="shared" si="30" ca="1"/>
        <v>#VALUE!</v>
      </c>
      <c r="X993" s="0" t="e">
        <f t="shared" si="31" ca="1"/>
        <v>#VALUE!</v>
      </c>
    </row>
    <row r="994">
      <c r="B994" s="18"/>
      <c r="C994" s="11"/>
      <c r="D994" s="19"/>
      <c r="E994" s="11"/>
      <c r="F994" s="42"/>
      <c r="G994" s="11" t="s">
        <v>17</v>
      </c>
      <c r="I994" s="11" t="s">
        <v>17</v>
      </c>
      <c r="J994" s="11" t="s">
        <v>17</v>
      </c>
      <c r="K994" s="11" t="s">
        <v>17</v>
      </c>
      <c r="L994" s="11" t="s">
        <v>17</v>
      </c>
      <c r="M994" s="11" t="s">
        <v>17</v>
      </c>
      <c r="N994" s="11" t="s">
        <v>17</v>
      </c>
      <c r="O994" s="11" t="s">
        <v>17</v>
      </c>
      <c r="P994" s="10" t="str">
        <f>IF(I994="-",'Policy Clause Build'!C$2,'Configuration Area'!I994)</f>
        <v>AR</v>
      </c>
      <c r="Q994" s="10" t="str">
        <f>IF(IF(K994="-","Yes",K994)="Yes",'Policy Clause Build'!C$3,IF(J994="-",'Policy Clause Build'!C$3,IF(ISNUMBER(SEARCH('Policy Clause Build'!C$3,'Configuration Area'!J994))=TRUE,'Policy Clause Build'!C$3,'Configuration Area'!J994)))</f>
        <v>Air</v>
      </c>
      <c r="R994" s="10" t="str">
        <f>IF(IF(M994="-","Yes",M994)="Yes",'Policy Clause Build'!C$4,IF(L994="-",'Policy Clause Build'!C$4,'Configuration Area'!L994))</f>
        <v>Dry</v>
      </c>
      <c r="S994" s="10" t="str">
        <f>IF(IF(O994="-","Yes",O994)="Yes","Yes",IF(N994='Policy Clause Build'!C$5,"Yes","No"))</f>
        <v>Yes</v>
      </c>
      <c r="T994" s="11" t="s">
        <v>17</v>
      </c>
      <c r="U994" s="11" t="s">
        <v>17</v>
      </c>
      <c r="W994" s="0" t="e">
        <f t="shared" si="30" ca="1"/>
        <v>#VALUE!</v>
      </c>
      <c r="X994" s="0" t="e">
        <f t="shared" si="31" ca="1"/>
        <v>#VALUE!</v>
      </c>
    </row>
    <row r="995">
      <c r="B995" s="18"/>
      <c r="C995" s="11"/>
      <c r="D995" s="19"/>
      <c r="E995" s="11"/>
      <c r="F995" s="42"/>
      <c r="G995" s="11" t="s">
        <v>17</v>
      </c>
      <c r="I995" s="11" t="s">
        <v>17</v>
      </c>
      <c r="J995" s="11" t="s">
        <v>17</v>
      </c>
      <c r="K995" s="11" t="s">
        <v>17</v>
      </c>
      <c r="L995" s="11" t="s">
        <v>17</v>
      </c>
      <c r="M995" s="11" t="s">
        <v>17</v>
      </c>
      <c r="N995" s="11" t="s">
        <v>17</v>
      </c>
      <c r="O995" s="11" t="s">
        <v>17</v>
      </c>
      <c r="P995" s="10" t="str">
        <f>IF(I995="-",'Policy Clause Build'!C$2,'Configuration Area'!I995)</f>
        <v>AR</v>
      </c>
      <c r="Q995" s="10" t="str">
        <f>IF(IF(K995="-","Yes",K995)="Yes",'Policy Clause Build'!C$3,IF(J995="-",'Policy Clause Build'!C$3,IF(ISNUMBER(SEARCH('Policy Clause Build'!C$3,'Configuration Area'!J995))=TRUE,'Policy Clause Build'!C$3,'Configuration Area'!J995)))</f>
        <v>Air</v>
      </c>
      <c r="R995" s="10" t="str">
        <f>IF(IF(M995="-","Yes",M995)="Yes",'Policy Clause Build'!C$4,IF(L995="-",'Policy Clause Build'!C$4,'Configuration Area'!L995))</f>
        <v>Dry</v>
      </c>
      <c r="S995" s="10" t="str">
        <f>IF(IF(O995="-","Yes",O995)="Yes","Yes",IF(N995='Policy Clause Build'!C$5,"Yes","No"))</f>
        <v>Yes</v>
      </c>
      <c r="T995" s="11" t="s">
        <v>17</v>
      </c>
      <c r="U995" s="11" t="s">
        <v>17</v>
      </c>
      <c r="W995" s="0" t="e">
        <f t="shared" si="30" ca="1"/>
        <v>#VALUE!</v>
      </c>
      <c r="X995" s="0" t="e">
        <f t="shared" si="31" ca="1"/>
        <v>#VALUE!</v>
      </c>
    </row>
    <row r="996">
      <c r="B996" s="18"/>
      <c r="C996" s="11"/>
      <c r="D996" s="19"/>
      <c r="E996" s="11"/>
      <c r="F996" s="42"/>
      <c r="G996" s="11" t="s">
        <v>17</v>
      </c>
      <c r="I996" s="11" t="s">
        <v>17</v>
      </c>
      <c r="J996" s="11" t="s">
        <v>17</v>
      </c>
      <c r="K996" s="11" t="s">
        <v>17</v>
      </c>
      <c r="L996" s="11" t="s">
        <v>17</v>
      </c>
      <c r="M996" s="11" t="s">
        <v>17</v>
      </c>
      <c r="N996" s="11" t="s">
        <v>17</v>
      </c>
      <c r="O996" s="11" t="s">
        <v>17</v>
      </c>
      <c r="P996" s="10" t="str">
        <f>IF(I996="-",'Policy Clause Build'!C$2,'Configuration Area'!I996)</f>
        <v>AR</v>
      </c>
      <c r="Q996" s="10" t="str">
        <f>IF(IF(K996="-","Yes",K996)="Yes",'Policy Clause Build'!C$3,IF(J996="-",'Policy Clause Build'!C$3,IF(ISNUMBER(SEARCH('Policy Clause Build'!C$3,'Configuration Area'!J996))=TRUE,'Policy Clause Build'!C$3,'Configuration Area'!J996)))</f>
        <v>Air</v>
      </c>
      <c r="R996" s="10" t="str">
        <f>IF(IF(M996="-","Yes",M996)="Yes",'Policy Clause Build'!C$4,IF(L996="-",'Policy Clause Build'!C$4,'Configuration Area'!L996))</f>
        <v>Dry</v>
      </c>
      <c r="S996" s="10" t="str">
        <f>IF(IF(O996="-","Yes",O996)="Yes","Yes",IF(N996='Policy Clause Build'!C$5,"Yes","No"))</f>
        <v>Yes</v>
      </c>
      <c r="T996" s="11" t="s">
        <v>17</v>
      </c>
      <c r="U996" s="11" t="s">
        <v>17</v>
      </c>
      <c r="W996" s="0" t="e">
        <f t="shared" si="30" ca="1"/>
        <v>#VALUE!</v>
      </c>
      <c r="X996" s="0" t="e">
        <f t="shared" si="31" ca="1"/>
        <v>#VALUE!</v>
      </c>
    </row>
    <row r="997">
      <c r="B997" s="18"/>
      <c r="C997" s="11"/>
      <c r="D997" s="19"/>
      <c r="E997" s="11"/>
      <c r="F997" s="42"/>
      <c r="G997" s="11" t="s">
        <v>17</v>
      </c>
      <c r="I997" s="11" t="s">
        <v>17</v>
      </c>
      <c r="J997" s="11" t="s">
        <v>17</v>
      </c>
      <c r="K997" s="11" t="s">
        <v>17</v>
      </c>
      <c r="L997" s="11" t="s">
        <v>17</v>
      </c>
      <c r="M997" s="11" t="s">
        <v>17</v>
      </c>
      <c r="N997" s="11" t="s">
        <v>17</v>
      </c>
      <c r="O997" s="11" t="s">
        <v>17</v>
      </c>
      <c r="P997" s="10" t="str">
        <f>IF(I997="-",'Policy Clause Build'!C$2,'Configuration Area'!I997)</f>
        <v>AR</v>
      </c>
      <c r="Q997" s="10" t="str">
        <f>IF(IF(K997="-","Yes",K997)="Yes",'Policy Clause Build'!C$3,IF(J997="-",'Policy Clause Build'!C$3,IF(ISNUMBER(SEARCH('Policy Clause Build'!C$3,'Configuration Area'!J997))=TRUE,'Policy Clause Build'!C$3,'Configuration Area'!J997)))</f>
        <v>Air</v>
      </c>
      <c r="R997" s="10" t="str">
        <f>IF(IF(M997="-","Yes",M997)="Yes",'Policy Clause Build'!C$4,IF(L997="-",'Policy Clause Build'!C$4,'Configuration Area'!L997))</f>
        <v>Dry</v>
      </c>
      <c r="S997" s="10" t="str">
        <f>IF(IF(O997="-","Yes",O997)="Yes","Yes",IF(N997='Policy Clause Build'!C$5,"Yes","No"))</f>
        <v>Yes</v>
      </c>
      <c r="T997" s="11" t="s">
        <v>17</v>
      </c>
      <c r="U997" s="11" t="s">
        <v>17</v>
      </c>
      <c r="W997" s="0" t="e">
        <f t="shared" si="30" ca="1"/>
        <v>#VALUE!</v>
      </c>
      <c r="X997" s="0" t="e">
        <f t="shared" si="31" ca="1"/>
        <v>#VALUE!</v>
      </c>
    </row>
    <row r="998">
      <c r="B998" s="18"/>
      <c r="C998" s="11"/>
      <c r="D998" s="19"/>
      <c r="E998" s="11"/>
      <c r="F998" s="42"/>
      <c r="G998" s="11" t="s">
        <v>17</v>
      </c>
      <c r="I998" s="11" t="s">
        <v>17</v>
      </c>
      <c r="J998" s="11" t="s">
        <v>17</v>
      </c>
      <c r="K998" s="11" t="s">
        <v>17</v>
      </c>
      <c r="L998" s="11" t="s">
        <v>17</v>
      </c>
      <c r="M998" s="11" t="s">
        <v>17</v>
      </c>
      <c r="N998" s="11" t="s">
        <v>17</v>
      </c>
      <c r="O998" s="11" t="s">
        <v>17</v>
      </c>
      <c r="P998" s="10" t="str">
        <f>IF(I998="-",'Policy Clause Build'!C$2,'Configuration Area'!I998)</f>
        <v>AR</v>
      </c>
      <c r="Q998" s="10" t="str">
        <f>IF(IF(K998="-","Yes",K998)="Yes",'Policy Clause Build'!C$3,IF(J998="-",'Policy Clause Build'!C$3,IF(ISNUMBER(SEARCH('Policy Clause Build'!C$3,'Configuration Area'!J998))=TRUE,'Policy Clause Build'!C$3,'Configuration Area'!J998)))</f>
        <v>Air</v>
      </c>
      <c r="R998" s="10" t="str">
        <f>IF(IF(M998="-","Yes",M998)="Yes",'Policy Clause Build'!C$4,IF(L998="-",'Policy Clause Build'!C$4,'Configuration Area'!L998))</f>
        <v>Dry</v>
      </c>
      <c r="S998" s="10" t="str">
        <f>IF(IF(O998="-","Yes",O998)="Yes","Yes",IF(N998='Policy Clause Build'!C$5,"Yes","No"))</f>
        <v>Yes</v>
      </c>
      <c r="T998" s="11" t="s">
        <v>17</v>
      </c>
      <c r="U998" s="11" t="s">
        <v>17</v>
      </c>
      <c r="W998" s="0" t="e">
        <f t="shared" si="30" ca="1"/>
        <v>#VALUE!</v>
      </c>
      <c r="X998" s="0" t="e">
        <f t="shared" si="31" ca="1"/>
        <v>#VALUE!</v>
      </c>
    </row>
    <row r="999">
      <c r="B999" s="18"/>
      <c r="C999" s="11"/>
      <c r="D999" s="19"/>
      <c r="E999" s="11"/>
      <c r="F999" s="42"/>
      <c r="G999" s="11" t="s">
        <v>17</v>
      </c>
      <c r="I999" s="11" t="s">
        <v>17</v>
      </c>
      <c r="J999" s="11" t="s">
        <v>17</v>
      </c>
      <c r="K999" s="11" t="s">
        <v>17</v>
      </c>
      <c r="L999" s="11" t="s">
        <v>17</v>
      </c>
      <c r="M999" s="11" t="s">
        <v>17</v>
      </c>
      <c r="N999" s="11" t="s">
        <v>17</v>
      </c>
      <c r="O999" s="11" t="s">
        <v>17</v>
      </c>
      <c r="P999" s="10" t="str">
        <f>IF(I999="-",'Policy Clause Build'!C$2,'Configuration Area'!I999)</f>
        <v>AR</v>
      </c>
      <c r="Q999" s="10" t="str">
        <f>IF(IF(K999="-","Yes",K999)="Yes",'Policy Clause Build'!C$3,IF(J999="-",'Policy Clause Build'!C$3,IF(ISNUMBER(SEARCH('Policy Clause Build'!C$3,'Configuration Area'!J999))=TRUE,'Policy Clause Build'!C$3,'Configuration Area'!J999)))</f>
        <v>Air</v>
      </c>
      <c r="R999" s="10" t="str">
        <f>IF(IF(M999="-","Yes",M999)="Yes",'Policy Clause Build'!C$4,IF(L999="-",'Policy Clause Build'!C$4,'Configuration Area'!L999))</f>
        <v>Dry</v>
      </c>
      <c r="S999" s="10" t="str">
        <f>IF(IF(O999="-","Yes",O999)="Yes","Yes",IF(N999='Policy Clause Build'!C$5,"Yes","No"))</f>
        <v>Yes</v>
      </c>
      <c r="T999" s="11" t="s">
        <v>17</v>
      </c>
      <c r="U999" s="11" t="s">
        <v>17</v>
      </c>
      <c r="W999" s="0" t="e">
        <f t="shared" si="30" ca="1"/>
        <v>#VALUE!</v>
      </c>
      <c r="X999" s="0" t="e">
        <f t="shared" si="31" ca="1"/>
        <v>#VALUE!</v>
      </c>
    </row>
    <row r="1000">
      <c r="B1000" s="18"/>
      <c r="C1000" s="11"/>
      <c r="D1000" s="19"/>
      <c r="E1000" s="11"/>
      <c r="F1000" s="42"/>
      <c r="G1000" s="11" t="s">
        <v>17</v>
      </c>
      <c r="I1000" s="11" t="s">
        <v>17</v>
      </c>
      <c r="J1000" s="11" t="s">
        <v>17</v>
      </c>
      <c r="K1000" s="11" t="s">
        <v>17</v>
      </c>
      <c r="L1000" s="11" t="s">
        <v>17</v>
      </c>
      <c r="M1000" s="11" t="s">
        <v>17</v>
      </c>
      <c r="N1000" s="11" t="s">
        <v>17</v>
      </c>
      <c r="O1000" s="11" t="s">
        <v>17</v>
      </c>
      <c r="P1000" s="10" t="str">
        <f>IF(I1000="-",'Policy Clause Build'!C$2,'Configuration Area'!I1000)</f>
        <v>AR</v>
      </c>
      <c r="Q1000" s="10" t="str">
        <f>IF(IF(K1000="-","Yes",K1000)="Yes",'Policy Clause Build'!C$3,IF(J1000="-",'Policy Clause Build'!C$3,IF(ISNUMBER(SEARCH('Policy Clause Build'!C$3,'Configuration Area'!J1000))=TRUE,'Policy Clause Build'!C$3,'Configuration Area'!J1000)))</f>
        <v>Air</v>
      </c>
      <c r="R1000" s="10" t="str">
        <f>IF(IF(M1000="-","Yes",M1000)="Yes",'Policy Clause Build'!C$4,IF(L1000="-",'Policy Clause Build'!C$4,'Configuration Area'!L1000))</f>
        <v>Dry</v>
      </c>
      <c r="S1000" s="10" t="str">
        <f>IF(IF(O1000="-","Yes",O1000)="Yes","Yes",IF(N1000='Policy Clause Build'!C$5,"Yes","No"))</f>
        <v>Yes</v>
      </c>
      <c r="T1000" s="11" t="s">
        <v>17</v>
      </c>
      <c r="U1000" s="11" t="s">
        <v>17</v>
      </c>
      <c r="W1000" s="0" t="e">
        <f t="shared" si="30" ca="1"/>
        <v>#VALUE!</v>
      </c>
      <c r="X1000" s="0" t="e">
        <f t="shared" si="31" ca="1"/>
        <v>#VALUE!</v>
      </c>
    </row>
    <row r="1001">
      <c r="B1001" s="18"/>
      <c r="C1001" s="11"/>
      <c r="D1001" s="19"/>
      <c r="E1001" s="11"/>
      <c r="F1001" s="42"/>
      <c r="G1001" s="11" t="s">
        <v>17</v>
      </c>
      <c r="I1001" s="11" t="s">
        <v>17</v>
      </c>
      <c r="J1001" s="11" t="s">
        <v>17</v>
      </c>
      <c r="K1001" s="11" t="s">
        <v>17</v>
      </c>
      <c r="L1001" s="11" t="s">
        <v>17</v>
      </c>
      <c r="M1001" s="11" t="s">
        <v>17</v>
      </c>
      <c r="N1001" s="11" t="s">
        <v>17</v>
      </c>
      <c r="O1001" s="11" t="s">
        <v>17</v>
      </c>
      <c r="P1001" s="10" t="str">
        <f>IF(I1001="-",'Policy Clause Build'!C$2,'Configuration Area'!I1001)</f>
        <v>AR</v>
      </c>
      <c r="Q1001" s="10" t="str">
        <f>IF(IF(K1001="-","Yes",K1001)="Yes",'Policy Clause Build'!C$3,IF(J1001="-",'Policy Clause Build'!C$3,IF(ISNUMBER(SEARCH('Policy Clause Build'!C$3,'Configuration Area'!J1001))=TRUE,'Policy Clause Build'!C$3,'Configuration Area'!J1001)))</f>
        <v>Air</v>
      </c>
      <c r="R1001" s="10" t="str">
        <f>IF(IF(M1001="-","Yes",M1001)="Yes",'Policy Clause Build'!C$4,IF(L1001="-",'Policy Clause Build'!C$4,'Configuration Area'!L1001))</f>
        <v>Dry</v>
      </c>
      <c r="S1001" s="10" t="str">
        <f>IF(IF(O1001="-","Yes",O1001)="Yes","Yes",IF(N1001='Policy Clause Build'!C$5,"Yes","No"))</f>
        <v>Yes</v>
      </c>
      <c r="T1001" s="11" t="s">
        <v>17</v>
      </c>
      <c r="U1001" s="11" t="s">
        <v>17</v>
      </c>
      <c r="W1001" s="0" t="e">
        <f t="shared" si="30" ca="1"/>
        <v>#VALUE!</v>
      </c>
      <c r="X1001" s="0" t="e">
        <f t="shared" si="31" ca="1"/>
        <v>#VALUE!</v>
      </c>
    </row>
    <row r="1002">
      <c r="B1002" s="18"/>
      <c r="C1002" s="11"/>
      <c r="D1002" s="19"/>
      <c r="E1002" s="11"/>
      <c r="F1002" s="42"/>
      <c r="G1002" s="11" t="s">
        <v>17</v>
      </c>
      <c r="I1002" s="11" t="s">
        <v>17</v>
      </c>
      <c r="J1002" s="11" t="s">
        <v>17</v>
      </c>
      <c r="K1002" s="11" t="s">
        <v>17</v>
      </c>
      <c r="L1002" s="11" t="s">
        <v>17</v>
      </c>
      <c r="M1002" s="11" t="s">
        <v>17</v>
      </c>
      <c r="N1002" s="11" t="s">
        <v>17</v>
      </c>
      <c r="O1002" s="11" t="s">
        <v>17</v>
      </c>
      <c r="P1002" s="10" t="str">
        <f>IF(I1002="-",'Policy Clause Build'!C$2,'Configuration Area'!I1002)</f>
        <v>AR</v>
      </c>
      <c r="Q1002" s="10" t="str">
        <f>IF(IF(K1002="-","Yes",K1002)="Yes",'Policy Clause Build'!C$3,IF(J1002="-",'Policy Clause Build'!C$3,IF(ISNUMBER(SEARCH('Policy Clause Build'!C$3,'Configuration Area'!J1002))=TRUE,'Policy Clause Build'!C$3,'Configuration Area'!J1002)))</f>
        <v>Air</v>
      </c>
      <c r="R1002" s="10" t="str">
        <f>IF(IF(M1002="-","Yes",M1002)="Yes",'Policy Clause Build'!C$4,IF(L1002="-",'Policy Clause Build'!C$4,'Configuration Area'!L1002))</f>
        <v>Dry</v>
      </c>
      <c r="S1002" s="10" t="str">
        <f>IF(IF(O1002="-","Yes",O1002)="Yes","Yes",IF(N1002='Policy Clause Build'!C$5,"Yes","No"))</f>
        <v>Yes</v>
      </c>
      <c r="T1002" s="11" t="s">
        <v>17</v>
      </c>
      <c r="U1002" s="11" t="s">
        <v>17</v>
      </c>
      <c r="W1002" s="0" t="e">
        <f t="shared" si="30" ca="1"/>
        <v>#VALUE!</v>
      </c>
      <c r="X1002" s="0" t="e">
        <f t="shared" si="31" ca="1"/>
        <v>#VALUE!</v>
      </c>
    </row>
    <row r="1003">
      <c r="B1003" s="18"/>
      <c r="C1003" s="11"/>
      <c r="D1003" s="19"/>
      <c r="E1003" s="11"/>
      <c r="F1003" s="42"/>
      <c r="G1003" s="11" t="s">
        <v>17</v>
      </c>
      <c r="I1003" s="11" t="s">
        <v>17</v>
      </c>
      <c r="J1003" s="11" t="s">
        <v>17</v>
      </c>
      <c r="K1003" s="11" t="s">
        <v>17</v>
      </c>
      <c r="L1003" s="11" t="s">
        <v>17</v>
      </c>
      <c r="M1003" s="11" t="s">
        <v>17</v>
      </c>
      <c r="N1003" s="11" t="s">
        <v>17</v>
      </c>
      <c r="O1003" s="11" t="s">
        <v>17</v>
      </c>
      <c r="P1003" s="10" t="str">
        <f>IF(I1003="-",'Policy Clause Build'!C$2,'Configuration Area'!I1003)</f>
        <v>AR</v>
      </c>
      <c r="Q1003" s="10" t="str">
        <f>IF(IF(K1003="-","Yes",K1003)="Yes",'Policy Clause Build'!C$3,IF(J1003="-",'Policy Clause Build'!C$3,IF(ISNUMBER(SEARCH('Policy Clause Build'!C$3,'Configuration Area'!J1003))=TRUE,'Policy Clause Build'!C$3,'Configuration Area'!J1003)))</f>
        <v>Air</v>
      </c>
      <c r="R1003" s="10" t="str">
        <f>IF(IF(M1003="-","Yes",M1003)="Yes",'Policy Clause Build'!C$4,IF(L1003="-",'Policy Clause Build'!C$4,'Configuration Area'!L1003))</f>
        <v>Dry</v>
      </c>
      <c r="S1003" s="10" t="str">
        <f>IF(IF(O1003="-","Yes",O1003)="Yes","Yes",IF(N1003='Policy Clause Build'!C$5,"Yes","No"))</f>
        <v>Yes</v>
      </c>
      <c r="T1003" s="11" t="s">
        <v>17</v>
      </c>
      <c r="U1003" s="11" t="s">
        <v>17</v>
      </c>
      <c r="W1003" s="0" t="e">
        <f t="shared" si="30" ca="1"/>
        <v>#VALUE!</v>
      </c>
      <c r="X1003" s="0" t="e">
        <f t="shared" si="31" ca="1"/>
        <v>#VALUE!</v>
      </c>
    </row>
    <row r="1004">
      <c r="B1004" s="18"/>
      <c r="C1004" s="11"/>
      <c r="D1004" s="19"/>
      <c r="E1004" s="11"/>
      <c r="F1004" s="42"/>
      <c r="G1004" s="11" t="s">
        <v>17</v>
      </c>
      <c r="I1004" s="11" t="s">
        <v>17</v>
      </c>
      <c r="J1004" s="11" t="s">
        <v>17</v>
      </c>
      <c r="K1004" s="11" t="s">
        <v>17</v>
      </c>
      <c r="L1004" s="11" t="s">
        <v>17</v>
      </c>
      <c r="M1004" s="11" t="s">
        <v>17</v>
      </c>
      <c r="N1004" s="11" t="s">
        <v>17</v>
      </c>
      <c r="O1004" s="11" t="s">
        <v>17</v>
      </c>
      <c r="P1004" s="10" t="str">
        <f>IF(I1004="-",'Policy Clause Build'!C$2,'Configuration Area'!I1004)</f>
        <v>AR</v>
      </c>
      <c r="Q1004" s="10" t="str">
        <f>IF(IF(K1004="-","Yes",K1004)="Yes",'Policy Clause Build'!C$3,IF(J1004="-",'Policy Clause Build'!C$3,IF(ISNUMBER(SEARCH('Policy Clause Build'!C$3,'Configuration Area'!J1004))=TRUE,'Policy Clause Build'!C$3,'Configuration Area'!J1004)))</f>
        <v>Air</v>
      </c>
      <c r="R1004" s="10" t="str">
        <f>IF(IF(M1004="-","Yes",M1004)="Yes",'Policy Clause Build'!C$4,IF(L1004="-",'Policy Clause Build'!C$4,'Configuration Area'!L1004))</f>
        <v>Dry</v>
      </c>
      <c r="S1004" s="10" t="str">
        <f>IF(IF(O1004="-","Yes",O1004)="Yes","Yes",IF(N1004='Policy Clause Build'!C$5,"Yes","No"))</f>
        <v>Yes</v>
      </c>
      <c r="T1004" s="11" t="s">
        <v>17</v>
      </c>
      <c r="U1004" s="11" t="s">
        <v>17</v>
      </c>
      <c r="W1004" s="0" t="e">
        <f t="shared" si="30" ca="1"/>
        <v>#VALUE!</v>
      </c>
      <c r="X1004" s="0" t="e">
        <f t="shared" si="31" ca="1"/>
        <v>#VALUE!</v>
      </c>
    </row>
    <row r="1005">
      <c r="B1005" s="18"/>
      <c r="C1005" s="11"/>
      <c r="D1005" s="19"/>
      <c r="E1005" s="11"/>
      <c r="F1005" s="42"/>
      <c r="G1005" s="11" t="s">
        <v>17</v>
      </c>
      <c r="I1005" s="11" t="s">
        <v>17</v>
      </c>
      <c r="J1005" s="11" t="s">
        <v>17</v>
      </c>
      <c r="K1005" s="11" t="s">
        <v>17</v>
      </c>
      <c r="L1005" s="11" t="s">
        <v>17</v>
      </c>
      <c r="M1005" s="11" t="s">
        <v>17</v>
      </c>
      <c r="N1005" s="11" t="s">
        <v>17</v>
      </c>
      <c r="O1005" s="11" t="s">
        <v>17</v>
      </c>
      <c r="P1005" s="10" t="str">
        <f>IF(I1005="-",'Policy Clause Build'!C$2,'Configuration Area'!I1005)</f>
        <v>AR</v>
      </c>
      <c r="Q1005" s="10" t="str">
        <f>IF(IF(K1005="-","Yes",K1005)="Yes",'Policy Clause Build'!C$3,IF(J1005="-",'Policy Clause Build'!C$3,IF(ISNUMBER(SEARCH('Policy Clause Build'!C$3,'Configuration Area'!J1005))=TRUE,'Policy Clause Build'!C$3,'Configuration Area'!J1005)))</f>
        <v>Air</v>
      </c>
      <c r="R1005" s="10" t="str">
        <f>IF(IF(M1005="-","Yes",M1005)="Yes",'Policy Clause Build'!C$4,IF(L1005="-",'Policy Clause Build'!C$4,'Configuration Area'!L1005))</f>
        <v>Dry</v>
      </c>
      <c r="S1005" s="10" t="str">
        <f>IF(IF(O1005="-","Yes",O1005)="Yes","Yes",IF(N1005='Policy Clause Build'!C$5,"Yes","No"))</f>
        <v>Yes</v>
      </c>
      <c r="T1005" s="11" t="s">
        <v>17</v>
      </c>
      <c r="U1005" s="11" t="s">
        <v>17</v>
      </c>
      <c r="W1005" s="0" t="e">
        <f t="shared" si="30" ca="1"/>
        <v>#VALUE!</v>
      </c>
      <c r="X1005" s="0" t="e">
        <f t="shared" si="31" ca="1"/>
        <v>#VALUE!</v>
      </c>
    </row>
    <row r="1006">
      <c r="B1006" s="18"/>
      <c r="C1006" s="11"/>
      <c r="D1006" s="19"/>
      <c r="E1006" s="11"/>
      <c r="F1006" s="42"/>
      <c r="G1006" s="11" t="s">
        <v>17</v>
      </c>
      <c r="I1006" s="11" t="s">
        <v>17</v>
      </c>
      <c r="J1006" s="11" t="s">
        <v>17</v>
      </c>
      <c r="K1006" s="11" t="s">
        <v>17</v>
      </c>
      <c r="L1006" s="11" t="s">
        <v>17</v>
      </c>
      <c r="M1006" s="11" t="s">
        <v>17</v>
      </c>
      <c r="N1006" s="11" t="s">
        <v>17</v>
      </c>
      <c r="O1006" s="11" t="s">
        <v>17</v>
      </c>
      <c r="P1006" s="10" t="str">
        <f>IF(I1006="-",'Policy Clause Build'!C$2,'Configuration Area'!I1006)</f>
        <v>AR</v>
      </c>
      <c r="Q1006" s="10" t="str">
        <f>IF(IF(K1006="-","Yes",K1006)="Yes",'Policy Clause Build'!C$3,IF(J1006="-",'Policy Clause Build'!C$3,IF(ISNUMBER(SEARCH('Policy Clause Build'!C$3,'Configuration Area'!J1006))=TRUE,'Policy Clause Build'!C$3,'Configuration Area'!J1006)))</f>
        <v>Air</v>
      </c>
      <c r="R1006" s="10" t="str">
        <f>IF(IF(M1006="-","Yes",M1006)="Yes",'Policy Clause Build'!C$4,IF(L1006="-",'Policy Clause Build'!C$4,'Configuration Area'!L1006))</f>
        <v>Dry</v>
      </c>
      <c r="S1006" s="10" t="str">
        <f>IF(IF(O1006="-","Yes",O1006)="Yes","Yes",IF(N1006='Policy Clause Build'!C$5,"Yes","No"))</f>
        <v>Yes</v>
      </c>
      <c r="T1006" s="11" t="s">
        <v>17</v>
      </c>
      <c r="U1006" s="11" t="s">
        <v>17</v>
      </c>
      <c r="W1006" s="0" t="e">
        <f t="shared" si="30" ca="1"/>
        <v>#VALUE!</v>
      </c>
      <c r="X1006" s="0" t="e">
        <f t="shared" si="31" ca="1"/>
        <v>#VALUE!</v>
      </c>
    </row>
    <row r="1007">
      <c r="B1007" s="18"/>
      <c r="C1007" s="11"/>
      <c r="D1007" s="19"/>
      <c r="E1007" s="11"/>
      <c r="F1007" s="42"/>
      <c r="G1007" s="11" t="s">
        <v>17</v>
      </c>
      <c r="I1007" s="11" t="s">
        <v>17</v>
      </c>
      <c r="J1007" s="11" t="s">
        <v>17</v>
      </c>
      <c r="K1007" s="11" t="s">
        <v>17</v>
      </c>
      <c r="L1007" s="11" t="s">
        <v>17</v>
      </c>
      <c r="M1007" s="11" t="s">
        <v>17</v>
      </c>
      <c r="N1007" s="11" t="s">
        <v>17</v>
      </c>
      <c r="O1007" s="11" t="s">
        <v>17</v>
      </c>
      <c r="P1007" s="10" t="str">
        <f>IF(I1007="-",'Policy Clause Build'!C$2,'Configuration Area'!I1007)</f>
        <v>AR</v>
      </c>
      <c r="Q1007" s="10" t="str">
        <f>IF(IF(K1007="-","Yes",K1007)="Yes",'Policy Clause Build'!C$3,IF(J1007="-",'Policy Clause Build'!C$3,IF(ISNUMBER(SEARCH('Policy Clause Build'!C$3,'Configuration Area'!J1007))=TRUE,'Policy Clause Build'!C$3,'Configuration Area'!J1007)))</f>
        <v>Air</v>
      </c>
      <c r="R1007" s="10" t="str">
        <f>IF(IF(M1007="-","Yes",M1007)="Yes",'Policy Clause Build'!C$4,IF(L1007="-",'Policy Clause Build'!C$4,'Configuration Area'!L1007))</f>
        <v>Dry</v>
      </c>
      <c r="S1007" s="10" t="str">
        <f>IF(IF(O1007="-","Yes",O1007)="Yes","Yes",IF(N1007='Policy Clause Build'!C$5,"Yes","No"))</f>
        <v>Yes</v>
      </c>
      <c r="T1007" s="11" t="s">
        <v>17</v>
      </c>
      <c r="U1007" s="11" t="s">
        <v>17</v>
      </c>
      <c r="W1007" s="0" t="e">
        <f t="shared" si="30" ca="1"/>
        <v>#VALUE!</v>
      </c>
      <c r="X1007" s="0" t="e">
        <f t="shared" si="31" ca="1"/>
        <v>#VALUE!</v>
      </c>
    </row>
    <row r="1008">
      <c r="B1008" s="18"/>
      <c r="C1008" s="11"/>
      <c r="D1008" s="19"/>
      <c r="E1008" s="11"/>
      <c r="F1008" s="42"/>
      <c r="G1008" s="11" t="s">
        <v>17</v>
      </c>
      <c r="I1008" s="11" t="s">
        <v>17</v>
      </c>
      <c r="J1008" s="11" t="s">
        <v>17</v>
      </c>
      <c r="K1008" s="11" t="s">
        <v>17</v>
      </c>
      <c r="L1008" s="11" t="s">
        <v>17</v>
      </c>
      <c r="M1008" s="11" t="s">
        <v>17</v>
      </c>
      <c r="N1008" s="11" t="s">
        <v>17</v>
      </c>
      <c r="O1008" s="11" t="s">
        <v>17</v>
      </c>
      <c r="P1008" s="10" t="str">
        <f>IF(I1008="-",'Policy Clause Build'!C$2,'Configuration Area'!I1008)</f>
        <v>AR</v>
      </c>
      <c r="Q1008" s="10" t="str">
        <f>IF(IF(K1008="-","Yes",K1008)="Yes",'Policy Clause Build'!C$3,IF(J1008="-",'Policy Clause Build'!C$3,IF(ISNUMBER(SEARCH('Policy Clause Build'!C$3,'Configuration Area'!J1008))=TRUE,'Policy Clause Build'!C$3,'Configuration Area'!J1008)))</f>
        <v>Air</v>
      </c>
      <c r="R1008" s="10" t="str">
        <f>IF(IF(M1008="-","Yes",M1008)="Yes",'Policy Clause Build'!C$4,IF(L1008="-",'Policy Clause Build'!C$4,'Configuration Area'!L1008))</f>
        <v>Dry</v>
      </c>
      <c r="S1008" s="10" t="str">
        <f>IF(IF(O1008="-","Yes",O1008)="Yes","Yes",IF(N1008='Policy Clause Build'!C$5,"Yes","No"))</f>
        <v>Yes</v>
      </c>
      <c r="T1008" s="11" t="s">
        <v>17</v>
      </c>
      <c r="U1008" s="11" t="s">
        <v>17</v>
      </c>
      <c r="W1008" s="0" t="e">
        <f t="shared" si="30" ca="1"/>
        <v>#VALUE!</v>
      </c>
      <c r="X1008" s="0" t="e">
        <f t="shared" si="31" ca="1"/>
        <v>#VALUE!</v>
      </c>
    </row>
    <row r="1009">
      <c r="B1009" s="18"/>
      <c r="C1009" s="11"/>
      <c r="D1009" s="19"/>
      <c r="E1009" s="11"/>
      <c r="F1009" s="42"/>
      <c r="G1009" s="11" t="s">
        <v>17</v>
      </c>
      <c r="I1009" s="11" t="s">
        <v>17</v>
      </c>
      <c r="J1009" s="11" t="s">
        <v>17</v>
      </c>
      <c r="K1009" s="11" t="s">
        <v>17</v>
      </c>
      <c r="L1009" s="11" t="s">
        <v>17</v>
      </c>
      <c r="M1009" s="11" t="s">
        <v>17</v>
      </c>
      <c r="N1009" s="11" t="s">
        <v>17</v>
      </c>
      <c r="O1009" s="11" t="s">
        <v>17</v>
      </c>
      <c r="P1009" s="10" t="str">
        <f>IF(I1009="-",'Policy Clause Build'!C$2,'Configuration Area'!I1009)</f>
        <v>AR</v>
      </c>
      <c r="Q1009" s="10" t="str">
        <f>IF(IF(K1009="-","Yes",K1009)="Yes",'Policy Clause Build'!C$3,IF(J1009="-",'Policy Clause Build'!C$3,IF(ISNUMBER(SEARCH('Policy Clause Build'!C$3,'Configuration Area'!J1009))=TRUE,'Policy Clause Build'!C$3,'Configuration Area'!J1009)))</f>
        <v>Air</v>
      </c>
      <c r="R1009" s="10" t="str">
        <f>IF(IF(M1009="-","Yes",M1009)="Yes",'Policy Clause Build'!C$4,IF(L1009="-",'Policy Clause Build'!C$4,'Configuration Area'!L1009))</f>
        <v>Dry</v>
      </c>
      <c r="S1009" s="10" t="str">
        <f>IF(IF(O1009="-","Yes",O1009)="Yes","Yes",IF(N1009='Policy Clause Build'!C$5,"Yes","No"))</f>
        <v>Yes</v>
      </c>
      <c r="T1009" s="11" t="s">
        <v>17</v>
      </c>
      <c r="U1009" s="11" t="s">
        <v>17</v>
      </c>
      <c r="W1009" s="0" t="e">
        <f t="shared" si="30" ca="1"/>
        <v>#VALUE!</v>
      </c>
      <c r="X1009" s="0" t="e">
        <f t="shared" si="31" ca="1"/>
        <v>#VALUE!</v>
      </c>
    </row>
    <row r="1010">
      <c r="B1010" s="18"/>
      <c r="C1010" s="11"/>
      <c r="D1010" s="19"/>
      <c r="E1010" s="11"/>
      <c r="F1010" s="42"/>
      <c r="G1010" s="11" t="s">
        <v>17</v>
      </c>
      <c r="I1010" s="11" t="s">
        <v>17</v>
      </c>
      <c r="J1010" s="11" t="s">
        <v>17</v>
      </c>
      <c r="K1010" s="11" t="s">
        <v>17</v>
      </c>
      <c r="L1010" s="11" t="s">
        <v>17</v>
      </c>
      <c r="M1010" s="11" t="s">
        <v>17</v>
      </c>
      <c r="N1010" s="11" t="s">
        <v>17</v>
      </c>
      <c r="O1010" s="11" t="s">
        <v>17</v>
      </c>
      <c r="P1010" s="10" t="str">
        <f>IF(I1010="-",'Policy Clause Build'!C$2,'Configuration Area'!I1010)</f>
        <v>AR</v>
      </c>
      <c r="Q1010" s="10" t="str">
        <f>IF(IF(K1010="-","Yes",K1010)="Yes",'Policy Clause Build'!C$3,IF(J1010="-",'Policy Clause Build'!C$3,IF(ISNUMBER(SEARCH('Policy Clause Build'!C$3,'Configuration Area'!J1010))=TRUE,'Policy Clause Build'!C$3,'Configuration Area'!J1010)))</f>
        <v>Air</v>
      </c>
      <c r="R1010" s="10" t="str">
        <f>IF(IF(M1010="-","Yes",M1010)="Yes",'Policy Clause Build'!C$4,IF(L1010="-",'Policy Clause Build'!C$4,'Configuration Area'!L1010))</f>
        <v>Dry</v>
      </c>
      <c r="S1010" s="10" t="str">
        <f>IF(IF(O1010="-","Yes",O1010)="Yes","Yes",IF(N1010='Policy Clause Build'!C$5,"Yes","No"))</f>
        <v>Yes</v>
      </c>
      <c r="T1010" s="11" t="s">
        <v>17</v>
      </c>
      <c r="U1010" s="11" t="s">
        <v>17</v>
      </c>
      <c r="W1010" s="0" t="e">
        <f t="shared" si="30" ca="1"/>
        <v>#VALUE!</v>
      </c>
      <c r="X1010" s="0" t="e">
        <f t="shared" si="31" ca="1"/>
        <v>#VALUE!</v>
      </c>
    </row>
    <row r="1011">
      <c r="B1011" s="18"/>
      <c r="C1011" s="11"/>
      <c r="D1011" s="19"/>
      <c r="E1011" s="11"/>
      <c r="F1011" s="42"/>
      <c r="G1011" s="11" t="s">
        <v>17</v>
      </c>
      <c r="I1011" s="11" t="s">
        <v>17</v>
      </c>
      <c r="J1011" s="11" t="s">
        <v>17</v>
      </c>
      <c r="K1011" s="11" t="s">
        <v>17</v>
      </c>
      <c r="L1011" s="11" t="s">
        <v>17</v>
      </c>
      <c r="M1011" s="11" t="s">
        <v>17</v>
      </c>
      <c r="N1011" s="11" t="s">
        <v>17</v>
      </c>
      <c r="O1011" s="11" t="s">
        <v>17</v>
      </c>
      <c r="P1011" s="10" t="str">
        <f>IF(I1011="-",'Policy Clause Build'!C$2,'Configuration Area'!I1011)</f>
        <v>AR</v>
      </c>
      <c r="Q1011" s="10" t="str">
        <f>IF(IF(K1011="-","Yes",K1011)="Yes",'Policy Clause Build'!C$3,IF(J1011="-",'Policy Clause Build'!C$3,IF(ISNUMBER(SEARCH('Policy Clause Build'!C$3,'Configuration Area'!J1011))=TRUE,'Policy Clause Build'!C$3,'Configuration Area'!J1011)))</f>
        <v>Air</v>
      </c>
      <c r="R1011" s="10" t="str">
        <f>IF(IF(M1011="-","Yes",M1011)="Yes",'Policy Clause Build'!C$4,IF(L1011="-",'Policy Clause Build'!C$4,'Configuration Area'!L1011))</f>
        <v>Dry</v>
      </c>
      <c r="S1011" s="10" t="str">
        <f>IF(IF(O1011="-","Yes",O1011)="Yes","Yes",IF(N1011='Policy Clause Build'!C$5,"Yes","No"))</f>
        <v>Yes</v>
      </c>
      <c r="T1011" s="11" t="s">
        <v>17</v>
      </c>
      <c r="U1011" s="11" t="s">
        <v>17</v>
      </c>
      <c r="W1011" s="0" t="e">
        <f t="shared" si="30" ca="1"/>
        <v>#VALUE!</v>
      </c>
      <c r="X1011" s="0" t="e">
        <f t="shared" si="31" ca="1"/>
        <v>#VALUE!</v>
      </c>
    </row>
    <row r="1012">
      <c r="B1012" s="18"/>
      <c r="C1012" s="11"/>
      <c r="D1012" s="19"/>
      <c r="E1012" s="11"/>
      <c r="F1012" s="42"/>
      <c r="G1012" s="11" t="s">
        <v>17</v>
      </c>
      <c r="I1012" s="11" t="s">
        <v>17</v>
      </c>
      <c r="J1012" s="11" t="s">
        <v>17</v>
      </c>
      <c r="K1012" s="11" t="s">
        <v>17</v>
      </c>
      <c r="L1012" s="11" t="s">
        <v>17</v>
      </c>
      <c r="M1012" s="11" t="s">
        <v>17</v>
      </c>
      <c r="N1012" s="11" t="s">
        <v>17</v>
      </c>
      <c r="O1012" s="11" t="s">
        <v>17</v>
      </c>
      <c r="P1012" s="10" t="str">
        <f>IF(I1012="-",'Policy Clause Build'!C$2,'Configuration Area'!I1012)</f>
        <v>AR</v>
      </c>
      <c r="Q1012" s="10" t="str">
        <f>IF(IF(K1012="-","Yes",K1012)="Yes",'Policy Clause Build'!C$3,IF(J1012="-",'Policy Clause Build'!C$3,IF(ISNUMBER(SEARCH('Policy Clause Build'!C$3,'Configuration Area'!J1012))=TRUE,'Policy Clause Build'!C$3,'Configuration Area'!J1012)))</f>
        <v>Air</v>
      </c>
      <c r="R1012" s="10" t="str">
        <f>IF(IF(M1012="-","Yes",M1012)="Yes",'Policy Clause Build'!C$4,IF(L1012="-",'Policy Clause Build'!C$4,'Configuration Area'!L1012))</f>
        <v>Dry</v>
      </c>
      <c r="S1012" s="10" t="str">
        <f>IF(IF(O1012="-","Yes",O1012)="Yes","Yes",IF(N1012='Policy Clause Build'!C$5,"Yes","No"))</f>
        <v>Yes</v>
      </c>
      <c r="T1012" s="11" t="s">
        <v>17</v>
      </c>
      <c r="U1012" s="11" t="s">
        <v>17</v>
      </c>
      <c r="W1012" s="0" t="e">
        <f t="shared" si="30" ca="1"/>
        <v>#VALUE!</v>
      </c>
      <c r="X1012" s="0" t="e">
        <f t="shared" si="31" ca="1"/>
        <v>#VALUE!</v>
      </c>
    </row>
    <row r="1013">
      <c r="B1013" s="18"/>
      <c r="C1013" s="11"/>
      <c r="D1013" s="19"/>
      <c r="E1013" s="11"/>
      <c r="F1013" s="42"/>
      <c r="G1013" s="11" t="s">
        <v>17</v>
      </c>
      <c r="I1013" s="11" t="s">
        <v>17</v>
      </c>
      <c r="J1013" s="11" t="s">
        <v>17</v>
      </c>
      <c r="K1013" s="11" t="s">
        <v>17</v>
      </c>
      <c r="L1013" s="11" t="s">
        <v>17</v>
      </c>
      <c r="M1013" s="11" t="s">
        <v>17</v>
      </c>
      <c r="N1013" s="11" t="s">
        <v>17</v>
      </c>
      <c r="O1013" s="11" t="s">
        <v>17</v>
      </c>
      <c r="P1013" s="10" t="str">
        <f>IF(I1013="-",'Policy Clause Build'!C$2,'Configuration Area'!I1013)</f>
        <v>AR</v>
      </c>
      <c r="Q1013" s="10" t="str">
        <f>IF(IF(K1013="-","Yes",K1013)="Yes",'Policy Clause Build'!C$3,IF(J1013="-",'Policy Clause Build'!C$3,IF(ISNUMBER(SEARCH('Policy Clause Build'!C$3,'Configuration Area'!J1013))=TRUE,'Policy Clause Build'!C$3,'Configuration Area'!J1013)))</f>
        <v>Air</v>
      </c>
      <c r="R1013" s="10" t="str">
        <f>IF(IF(M1013="-","Yes",M1013)="Yes",'Policy Clause Build'!C$4,IF(L1013="-",'Policy Clause Build'!C$4,'Configuration Area'!L1013))</f>
        <v>Dry</v>
      </c>
      <c r="S1013" s="10" t="str">
        <f>IF(IF(O1013="-","Yes",O1013)="Yes","Yes",IF(N1013='Policy Clause Build'!C$5,"Yes","No"))</f>
        <v>Yes</v>
      </c>
      <c r="T1013" s="11" t="s">
        <v>17</v>
      </c>
      <c r="U1013" s="11" t="s">
        <v>17</v>
      </c>
      <c r="W1013" s="0" t="e">
        <f t="shared" si="30" ca="1"/>
        <v>#VALUE!</v>
      </c>
      <c r="X1013" s="0" t="e">
        <f t="shared" si="31" ca="1"/>
        <v>#VALUE!</v>
      </c>
    </row>
    <row r="1014">
      <c r="B1014" s="18"/>
      <c r="C1014" s="11"/>
      <c r="D1014" s="19"/>
      <c r="E1014" s="11"/>
      <c r="F1014" s="42"/>
      <c r="G1014" s="11" t="s">
        <v>17</v>
      </c>
      <c r="I1014" s="11" t="s">
        <v>17</v>
      </c>
      <c r="J1014" s="11" t="s">
        <v>17</v>
      </c>
      <c r="K1014" s="11" t="s">
        <v>17</v>
      </c>
      <c r="L1014" s="11" t="s">
        <v>17</v>
      </c>
      <c r="M1014" s="11" t="s">
        <v>17</v>
      </c>
      <c r="N1014" s="11" t="s">
        <v>17</v>
      </c>
      <c r="O1014" s="11" t="s">
        <v>17</v>
      </c>
      <c r="P1014" s="10" t="str">
        <f>IF(I1014="-",'Policy Clause Build'!C$2,'Configuration Area'!I1014)</f>
        <v>AR</v>
      </c>
      <c r="Q1014" s="10" t="str">
        <f>IF(IF(K1014="-","Yes",K1014)="Yes",'Policy Clause Build'!C$3,IF(J1014="-",'Policy Clause Build'!C$3,IF(ISNUMBER(SEARCH('Policy Clause Build'!C$3,'Configuration Area'!J1014))=TRUE,'Policy Clause Build'!C$3,'Configuration Area'!J1014)))</f>
        <v>Air</v>
      </c>
      <c r="R1014" s="10" t="str">
        <f>IF(IF(M1014="-","Yes",M1014)="Yes",'Policy Clause Build'!C$4,IF(L1014="-",'Policy Clause Build'!C$4,'Configuration Area'!L1014))</f>
        <v>Dry</v>
      </c>
      <c r="S1014" s="10" t="str">
        <f>IF(IF(O1014="-","Yes",O1014)="Yes","Yes",IF(N1014='Policy Clause Build'!C$5,"Yes","No"))</f>
        <v>Yes</v>
      </c>
      <c r="T1014" s="11" t="s">
        <v>17</v>
      </c>
      <c r="U1014" s="11" t="s">
        <v>17</v>
      </c>
      <c r="W1014" s="0" t="e">
        <f t="shared" si="30" ca="1"/>
        <v>#VALUE!</v>
      </c>
      <c r="X1014" s="0" t="e">
        <f t="shared" si="31" ca="1"/>
        <v>#VALUE!</v>
      </c>
    </row>
    <row r="1015">
      <c r="B1015" s="18"/>
      <c r="C1015" s="11"/>
      <c r="D1015" s="19"/>
      <c r="E1015" s="11"/>
      <c r="F1015" s="42"/>
      <c r="G1015" s="11" t="s">
        <v>17</v>
      </c>
      <c r="I1015" s="11" t="s">
        <v>17</v>
      </c>
      <c r="J1015" s="11" t="s">
        <v>17</v>
      </c>
      <c r="K1015" s="11" t="s">
        <v>17</v>
      </c>
      <c r="L1015" s="11" t="s">
        <v>17</v>
      </c>
      <c r="M1015" s="11" t="s">
        <v>17</v>
      </c>
      <c r="N1015" s="11" t="s">
        <v>17</v>
      </c>
      <c r="O1015" s="11" t="s">
        <v>17</v>
      </c>
      <c r="P1015" s="10" t="str">
        <f>IF(I1015="-",'Policy Clause Build'!C$2,'Configuration Area'!I1015)</f>
        <v>AR</v>
      </c>
      <c r="Q1015" s="10" t="str">
        <f>IF(IF(K1015="-","Yes",K1015)="Yes",'Policy Clause Build'!C$3,IF(J1015="-",'Policy Clause Build'!C$3,IF(ISNUMBER(SEARCH('Policy Clause Build'!C$3,'Configuration Area'!J1015))=TRUE,'Policy Clause Build'!C$3,'Configuration Area'!J1015)))</f>
        <v>Air</v>
      </c>
      <c r="R1015" s="10" t="str">
        <f>IF(IF(M1015="-","Yes",M1015)="Yes",'Policy Clause Build'!C$4,IF(L1015="-",'Policy Clause Build'!C$4,'Configuration Area'!L1015))</f>
        <v>Dry</v>
      </c>
      <c r="S1015" s="10" t="str">
        <f>IF(IF(O1015="-","Yes",O1015)="Yes","Yes",IF(N1015='Policy Clause Build'!C$5,"Yes","No"))</f>
        <v>Yes</v>
      </c>
      <c r="T1015" s="11" t="s">
        <v>17</v>
      </c>
      <c r="U1015" s="11" t="s">
        <v>17</v>
      </c>
      <c r="W1015" s="0" t="e">
        <f t="shared" si="30" ca="1"/>
        <v>#VALUE!</v>
      </c>
      <c r="X1015" s="0" t="e">
        <f t="shared" si="31" ca="1"/>
        <v>#VALUE!</v>
      </c>
    </row>
    <row r="1016">
      <c r="B1016" s="18"/>
      <c r="C1016" s="11"/>
      <c r="D1016" s="19"/>
      <c r="E1016" s="11"/>
      <c r="F1016" s="42"/>
      <c r="G1016" s="11" t="s">
        <v>17</v>
      </c>
      <c r="I1016" s="11" t="s">
        <v>17</v>
      </c>
      <c r="J1016" s="11" t="s">
        <v>17</v>
      </c>
      <c r="K1016" s="11" t="s">
        <v>17</v>
      </c>
      <c r="L1016" s="11" t="s">
        <v>17</v>
      </c>
      <c r="M1016" s="11" t="s">
        <v>17</v>
      </c>
      <c r="N1016" s="11" t="s">
        <v>17</v>
      </c>
      <c r="O1016" s="11" t="s">
        <v>17</v>
      </c>
      <c r="P1016" s="10" t="str">
        <f>IF(I1016="-",'Policy Clause Build'!C$2,'Configuration Area'!I1016)</f>
        <v>AR</v>
      </c>
      <c r="Q1016" s="10" t="str">
        <f>IF(IF(K1016="-","Yes",K1016)="Yes",'Policy Clause Build'!C$3,IF(J1016="-",'Policy Clause Build'!C$3,IF(ISNUMBER(SEARCH('Policy Clause Build'!C$3,'Configuration Area'!J1016))=TRUE,'Policy Clause Build'!C$3,'Configuration Area'!J1016)))</f>
        <v>Air</v>
      </c>
      <c r="R1016" s="10" t="str">
        <f>IF(IF(M1016="-","Yes",M1016)="Yes",'Policy Clause Build'!C$4,IF(L1016="-",'Policy Clause Build'!C$4,'Configuration Area'!L1016))</f>
        <v>Dry</v>
      </c>
      <c r="S1016" s="10" t="str">
        <f>IF(IF(O1016="-","Yes",O1016)="Yes","Yes",IF(N1016='Policy Clause Build'!C$5,"Yes","No"))</f>
        <v>Yes</v>
      </c>
      <c r="T1016" s="11" t="s">
        <v>17</v>
      </c>
      <c r="U1016" s="11" t="s">
        <v>17</v>
      </c>
      <c r="W1016" s="0" t="e">
        <f t="shared" si="30" ca="1"/>
        <v>#VALUE!</v>
      </c>
      <c r="X1016" s="0" t="e">
        <f t="shared" si="31" ca="1"/>
        <v>#VALUE!</v>
      </c>
    </row>
    <row r="1017">
      <c r="B1017" s="18"/>
      <c r="C1017" s="11"/>
      <c r="D1017" s="19"/>
      <c r="E1017" s="11"/>
      <c r="F1017" s="42"/>
      <c r="G1017" s="11" t="s">
        <v>17</v>
      </c>
      <c r="I1017" s="11" t="s">
        <v>17</v>
      </c>
      <c r="J1017" s="11" t="s">
        <v>17</v>
      </c>
      <c r="K1017" s="11" t="s">
        <v>17</v>
      </c>
      <c r="L1017" s="11" t="s">
        <v>17</v>
      </c>
      <c r="M1017" s="11" t="s">
        <v>17</v>
      </c>
      <c r="N1017" s="11" t="s">
        <v>17</v>
      </c>
      <c r="O1017" s="11" t="s">
        <v>17</v>
      </c>
      <c r="P1017" s="10" t="str">
        <f>IF(I1017="-",'Policy Clause Build'!C$2,'Configuration Area'!I1017)</f>
        <v>AR</v>
      </c>
      <c r="Q1017" s="10" t="str">
        <f>IF(IF(K1017="-","Yes",K1017)="Yes",'Policy Clause Build'!C$3,IF(J1017="-",'Policy Clause Build'!C$3,IF(ISNUMBER(SEARCH('Policy Clause Build'!C$3,'Configuration Area'!J1017))=TRUE,'Policy Clause Build'!C$3,'Configuration Area'!J1017)))</f>
        <v>Air</v>
      </c>
      <c r="R1017" s="10" t="str">
        <f>IF(IF(M1017="-","Yes",M1017)="Yes",'Policy Clause Build'!C$4,IF(L1017="-",'Policy Clause Build'!C$4,'Configuration Area'!L1017))</f>
        <v>Dry</v>
      </c>
      <c r="S1017" s="10" t="str">
        <f>IF(IF(O1017="-","Yes",O1017)="Yes","Yes",IF(N1017='Policy Clause Build'!C$5,"Yes","No"))</f>
        <v>Yes</v>
      </c>
      <c r="T1017" s="11" t="s">
        <v>17</v>
      </c>
      <c r="U1017" s="11" t="s">
        <v>17</v>
      </c>
      <c r="W1017" s="0" t="e">
        <f t="shared" si="30" ca="1"/>
        <v>#VALUE!</v>
      </c>
      <c r="X1017" s="0" t="e">
        <f t="shared" si="31" ca="1"/>
        <v>#VALUE!</v>
      </c>
    </row>
    <row r="1018">
      <c r="B1018" s="18"/>
      <c r="C1018" s="11"/>
      <c r="D1018" s="19"/>
      <c r="E1018" s="11"/>
      <c r="F1018" s="42"/>
      <c r="G1018" s="11" t="s">
        <v>17</v>
      </c>
      <c r="I1018" s="11" t="s">
        <v>17</v>
      </c>
      <c r="J1018" s="11" t="s">
        <v>17</v>
      </c>
      <c r="K1018" s="11" t="s">
        <v>17</v>
      </c>
      <c r="L1018" s="11" t="s">
        <v>17</v>
      </c>
      <c r="M1018" s="11" t="s">
        <v>17</v>
      </c>
      <c r="N1018" s="11" t="s">
        <v>17</v>
      </c>
      <c r="O1018" s="11" t="s">
        <v>17</v>
      </c>
      <c r="P1018" s="10" t="str">
        <f>IF(I1018="-",'Policy Clause Build'!C$2,'Configuration Area'!I1018)</f>
        <v>AR</v>
      </c>
      <c r="Q1018" s="10" t="str">
        <f>IF(IF(K1018="-","Yes",K1018)="Yes",'Policy Clause Build'!C$3,IF(J1018="-",'Policy Clause Build'!C$3,IF(ISNUMBER(SEARCH('Policy Clause Build'!C$3,'Configuration Area'!J1018))=TRUE,'Policy Clause Build'!C$3,'Configuration Area'!J1018)))</f>
        <v>Air</v>
      </c>
      <c r="R1018" s="10" t="str">
        <f>IF(IF(M1018="-","Yes",M1018)="Yes",'Policy Clause Build'!C$4,IF(L1018="-",'Policy Clause Build'!C$4,'Configuration Area'!L1018))</f>
        <v>Dry</v>
      </c>
      <c r="S1018" s="10" t="str">
        <f>IF(IF(O1018="-","Yes",O1018)="Yes","Yes",IF(N1018='Policy Clause Build'!C$5,"Yes","No"))</f>
        <v>Yes</v>
      </c>
      <c r="T1018" s="11" t="s">
        <v>17</v>
      </c>
      <c r="U1018" s="11" t="s">
        <v>17</v>
      </c>
      <c r="W1018" s="0" t="e">
        <f t="shared" si="30" ca="1"/>
        <v>#VALUE!</v>
      </c>
      <c r="X1018" s="0" t="e">
        <f t="shared" si="31" ca="1"/>
        <v>#VALUE!</v>
      </c>
    </row>
    <row r="1019">
      <c r="B1019" s="18"/>
      <c r="C1019" s="11"/>
      <c r="D1019" s="19"/>
      <c r="E1019" s="11"/>
      <c r="F1019" s="42"/>
      <c r="G1019" s="11" t="s">
        <v>17</v>
      </c>
      <c r="I1019" s="11" t="s">
        <v>17</v>
      </c>
      <c r="J1019" s="11" t="s">
        <v>17</v>
      </c>
      <c r="K1019" s="11" t="s">
        <v>17</v>
      </c>
      <c r="L1019" s="11" t="s">
        <v>17</v>
      </c>
      <c r="M1019" s="11" t="s">
        <v>17</v>
      </c>
      <c r="N1019" s="11" t="s">
        <v>17</v>
      </c>
      <c r="O1019" s="11" t="s">
        <v>17</v>
      </c>
      <c r="P1019" s="10" t="str">
        <f>IF(I1019="-",'Policy Clause Build'!C$2,'Configuration Area'!I1019)</f>
        <v>AR</v>
      </c>
      <c r="Q1019" s="10" t="str">
        <f>IF(IF(K1019="-","Yes",K1019)="Yes",'Policy Clause Build'!C$3,IF(J1019="-",'Policy Clause Build'!C$3,IF(ISNUMBER(SEARCH('Policy Clause Build'!C$3,'Configuration Area'!J1019))=TRUE,'Policy Clause Build'!C$3,'Configuration Area'!J1019)))</f>
        <v>Air</v>
      </c>
      <c r="R1019" s="10" t="str">
        <f>IF(IF(M1019="-","Yes",M1019)="Yes",'Policy Clause Build'!C$4,IF(L1019="-",'Policy Clause Build'!C$4,'Configuration Area'!L1019))</f>
        <v>Dry</v>
      </c>
      <c r="S1019" s="10" t="str">
        <f>IF(IF(O1019="-","Yes",O1019)="Yes","Yes",IF(N1019='Policy Clause Build'!C$5,"Yes","No"))</f>
        <v>Yes</v>
      </c>
      <c r="T1019" s="11" t="s">
        <v>17</v>
      </c>
      <c r="U1019" s="11" t="s">
        <v>17</v>
      </c>
      <c r="W1019" s="0" t="e">
        <f t="shared" si="30" ca="1"/>
        <v>#VALUE!</v>
      </c>
      <c r="X1019" s="0" t="e">
        <f t="shared" si="31" ca="1"/>
        <v>#VALUE!</v>
      </c>
    </row>
    <row r="1020">
      <c r="B1020" s="18"/>
      <c r="C1020" s="11"/>
      <c r="D1020" s="19"/>
      <c r="E1020" s="11"/>
      <c r="F1020" s="42"/>
      <c r="G1020" s="11" t="s">
        <v>17</v>
      </c>
      <c r="I1020" s="11" t="s">
        <v>17</v>
      </c>
      <c r="J1020" s="11" t="s">
        <v>17</v>
      </c>
      <c r="K1020" s="11" t="s">
        <v>17</v>
      </c>
      <c r="L1020" s="11" t="s">
        <v>17</v>
      </c>
      <c r="M1020" s="11" t="s">
        <v>17</v>
      </c>
      <c r="N1020" s="11" t="s">
        <v>17</v>
      </c>
      <c r="O1020" s="11" t="s">
        <v>17</v>
      </c>
      <c r="P1020" s="10" t="str">
        <f>IF(I1020="-",'Policy Clause Build'!C$2,'Configuration Area'!I1020)</f>
        <v>AR</v>
      </c>
      <c r="Q1020" s="10" t="str">
        <f>IF(IF(K1020="-","Yes",K1020)="Yes",'Policy Clause Build'!C$3,IF(J1020="-",'Policy Clause Build'!C$3,IF(ISNUMBER(SEARCH('Policy Clause Build'!C$3,'Configuration Area'!J1020))=TRUE,'Policy Clause Build'!C$3,'Configuration Area'!J1020)))</f>
        <v>Air</v>
      </c>
      <c r="R1020" s="10" t="str">
        <f>IF(IF(M1020="-","Yes",M1020)="Yes",'Policy Clause Build'!C$4,IF(L1020="-",'Policy Clause Build'!C$4,'Configuration Area'!L1020))</f>
        <v>Dry</v>
      </c>
      <c r="S1020" s="10" t="str">
        <f>IF(IF(O1020="-","Yes",O1020)="Yes","Yes",IF(N1020='Policy Clause Build'!C$5,"Yes","No"))</f>
        <v>Yes</v>
      </c>
      <c r="T1020" s="11" t="s">
        <v>17</v>
      </c>
      <c r="U1020" s="11" t="s">
        <v>17</v>
      </c>
      <c r="W1020" s="0" t="e">
        <f t="shared" si="30" ca="1"/>
        <v>#VALUE!</v>
      </c>
      <c r="X1020" s="0" t="e">
        <f t="shared" si="31" ca="1"/>
        <v>#VALUE!</v>
      </c>
    </row>
    <row r="1021">
      <c r="B1021" s="18"/>
      <c r="C1021" s="11"/>
      <c r="D1021" s="19"/>
      <c r="E1021" s="11"/>
      <c r="F1021" s="42"/>
      <c r="G1021" s="11" t="s">
        <v>17</v>
      </c>
      <c r="I1021" s="11" t="s">
        <v>17</v>
      </c>
      <c r="J1021" s="11" t="s">
        <v>17</v>
      </c>
      <c r="K1021" s="11" t="s">
        <v>17</v>
      </c>
      <c r="L1021" s="11" t="s">
        <v>17</v>
      </c>
      <c r="M1021" s="11" t="s">
        <v>17</v>
      </c>
      <c r="N1021" s="11" t="s">
        <v>17</v>
      </c>
      <c r="O1021" s="11" t="s">
        <v>17</v>
      </c>
      <c r="P1021" s="10" t="str">
        <f>IF(I1021="-",'Policy Clause Build'!C$2,'Configuration Area'!I1021)</f>
        <v>AR</v>
      </c>
      <c r="Q1021" s="10" t="str">
        <f>IF(IF(K1021="-","Yes",K1021)="Yes",'Policy Clause Build'!C$3,IF(J1021="-",'Policy Clause Build'!C$3,IF(ISNUMBER(SEARCH('Policy Clause Build'!C$3,'Configuration Area'!J1021))=TRUE,'Policy Clause Build'!C$3,'Configuration Area'!J1021)))</f>
        <v>Air</v>
      </c>
      <c r="R1021" s="10" t="str">
        <f>IF(IF(M1021="-","Yes",M1021)="Yes",'Policy Clause Build'!C$4,IF(L1021="-",'Policy Clause Build'!C$4,'Configuration Area'!L1021))</f>
        <v>Dry</v>
      </c>
      <c r="S1021" s="10" t="str">
        <f>IF(IF(O1021="-","Yes",O1021)="Yes","Yes",IF(N1021='Policy Clause Build'!C$5,"Yes","No"))</f>
        <v>Yes</v>
      </c>
      <c r="T1021" s="11" t="s">
        <v>17</v>
      </c>
      <c r="U1021" s="11" t="s">
        <v>17</v>
      </c>
      <c r="W1021" s="0" t="e">
        <f t="shared" si="30" ca="1"/>
        <v>#VALUE!</v>
      </c>
      <c r="X1021" s="0" t="e">
        <f t="shared" si="31" ca="1"/>
        <v>#VALUE!</v>
      </c>
    </row>
    <row r="1022">
      <c r="B1022" s="18"/>
      <c r="C1022" s="11"/>
      <c r="D1022" s="19"/>
      <c r="E1022" s="11"/>
      <c r="F1022" s="42"/>
      <c r="G1022" s="11" t="s">
        <v>17</v>
      </c>
      <c r="I1022" s="11" t="s">
        <v>17</v>
      </c>
      <c r="J1022" s="11" t="s">
        <v>17</v>
      </c>
      <c r="K1022" s="11" t="s">
        <v>17</v>
      </c>
      <c r="L1022" s="11" t="s">
        <v>17</v>
      </c>
      <c r="M1022" s="11" t="s">
        <v>17</v>
      </c>
      <c r="N1022" s="11" t="s">
        <v>17</v>
      </c>
      <c r="O1022" s="11" t="s">
        <v>17</v>
      </c>
      <c r="P1022" s="10" t="str">
        <f>IF(I1022="-",'Policy Clause Build'!C$2,'Configuration Area'!I1022)</f>
        <v>AR</v>
      </c>
      <c r="Q1022" s="10" t="str">
        <f>IF(IF(K1022="-","Yes",K1022)="Yes",'Policy Clause Build'!C$3,IF(J1022="-",'Policy Clause Build'!C$3,IF(ISNUMBER(SEARCH('Policy Clause Build'!C$3,'Configuration Area'!J1022))=TRUE,'Policy Clause Build'!C$3,'Configuration Area'!J1022)))</f>
        <v>Air</v>
      </c>
      <c r="R1022" s="10" t="str">
        <f>IF(IF(M1022="-","Yes",M1022)="Yes",'Policy Clause Build'!C$4,IF(L1022="-",'Policy Clause Build'!C$4,'Configuration Area'!L1022))</f>
        <v>Dry</v>
      </c>
      <c r="S1022" s="10" t="str">
        <f>IF(IF(O1022="-","Yes",O1022)="Yes","Yes",IF(N1022='Policy Clause Build'!C$5,"Yes","No"))</f>
        <v>Yes</v>
      </c>
      <c r="T1022" s="11" t="s">
        <v>17</v>
      </c>
      <c r="U1022" s="11" t="s">
        <v>17</v>
      </c>
      <c r="W1022" s="0" t="e">
        <f t="shared" si="30" ca="1"/>
        <v>#VALUE!</v>
      </c>
      <c r="X1022" s="0" t="e">
        <f t="shared" si="31" ca="1"/>
        <v>#VALUE!</v>
      </c>
    </row>
    <row r="1023">
      <c r="B1023" s="18"/>
      <c r="C1023" s="11"/>
      <c r="D1023" s="19"/>
      <c r="E1023" s="11"/>
      <c r="F1023" s="42"/>
      <c r="G1023" s="11" t="s">
        <v>17</v>
      </c>
      <c r="I1023" s="11" t="s">
        <v>17</v>
      </c>
      <c r="J1023" s="11" t="s">
        <v>17</v>
      </c>
      <c r="K1023" s="11" t="s">
        <v>17</v>
      </c>
      <c r="L1023" s="11" t="s">
        <v>17</v>
      </c>
      <c r="M1023" s="11" t="s">
        <v>17</v>
      </c>
      <c r="N1023" s="11" t="s">
        <v>17</v>
      </c>
      <c r="O1023" s="11" t="s">
        <v>17</v>
      </c>
      <c r="P1023" s="10" t="str">
        <f>IF(I1023="-",'Policy Clause Build'!C$2,'Configuration Area'!I1023)</f>
        <v>AR</v>
      </c>
      <c r="Q1023" s="10" t="str">
        <f>IF(IF(K1023="-","Yes",K1023)="Yes",'Policy Clause Build'!C$3,IF(J1023="-",'Policy Clause Build'!C$3,IF(ISNUMBER(SEARCH('Policy Clause Build'!C$3,'Configuration Area'!J1023))=TRUE,'Policy Clause Build'!C$3,'Configuration Area'!J1023)))</f>
        <v>Air</v>
      </c>
      <c r="R1023" s="10" t="str">
        <f>IF(IF(M1023="-","Yes",M1023)="Yes",'Policy Clause Build'!C$4,IF(L1023="-",'Policy Clause Build'!C$4,'Configuration Area'!L1023))</f>
        <v>Dry</v>
      </c>
      <c r="S1023" s="10" t="str">
        <f>IF(IF(O1023="-","Yes",O1023)="Yes","Yes",IF(N1023='Policy Clause Build'!C$5,"Yes","No"))</f>
        <v>Yes</v>
      </c>
      <c r="T1023" s="11" t="s">
        <v>17</v>
      </c>
      <c r="U1023" s="11" t="s">
        <v>17</v>
      </c>
      <c r="W1023" s="0" t="e">
        <f t="shared" si="30" ca="1"/>
        <v>#VALUE!</v>
      </c>
      <c r="X1023" s="0" t="e">
        <f t="shared" si="31" ca="1"/>
        <v>#VALUE!</v>
      </c>
    </row>
  </sheetData>
  <mergeCells>
    <mergeCell ref="I2:U2"/>
    <mergeCell ref="B2:G2"/>
  </mergeCells>
  <conditionalFormatting sqref="B4:G1023 I4:U1023">
    <cfRule type="expression" dxfId="7" priority="3">
      <formula>OR($B4="",$C4="",$D4="",$E4="",$F4="",$G4="",$I4="",$J4="",$K4="",$L4="",$M4="",$N4="",$O4="",$U4="")</formula>
    </cfRule>
  </conditionalFormatting>
  <pageMargins left="0.75" right="0.75" top="1" bottom="1" header="0.5" footer="0.5"/>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4"/>
  <sheetViews>
    <sheetView workbookViewId="0">
      <selection activeCell="A17" sqref="A2:B17"/>
    </sheetView>
  </sheetViews>
  <sheetFormatPr defaultRowHeight="12.75"/>
  <cols>
    <col min="1" max="1" width="29.140625" customWidth="1"/>
    <col min="2" max="2" bestFit="1" width="11.140625" customWidth="1"/>
    <col min="3" max="3" width="91.42578125" customWidth="1"/>
    <col min="4" max="4" width="187.5703125" customWidth="1" style="7"/>
  </cols>
  <sheetData>
    <row r="1" ht="15">
      <c r="A1" s="13" t="s">
        <v>266</v>
      </c>
      <c r="B1" s="13" t="s">
        <v>267</v>
      </c>
      <c r="C1" s="13" t="s">
        <v>268</v>
      </c>
      <c r="D1" s="20" t="s">
        <v>269</v>
      </c>
    </row>
    <row r="2" ht="14.25">
      <c r="A2" s="2" t="s">
        <v>27</v>
      </c>
      <c r="B2" s="2" t="s">
        <v>270</v>
      </c>
      <c r="D2" s="29" t="s">
        <v>271</v>
      </c>
    </row>
    <row r="3" ht="14.25">
      <c r="A3" s="10" t="s">
        <v>30</v>
      </c>
      <c r="B3" s="10" t="s">
        <v>29</v>
      </c>
      <c r="C3" s="11" t="s">
        <v>272</v>
      </c>
      <c r="D3" s="21" t="s">
        <v>273</v>
      </c>
    </row>
    <row r="4" ht="13.5">
      <c r="A4" s="10" t="s">
        <v>34</v>
      </c>
      <c r="B4" s="10" t="s">
        <v>29</v>
      </c>
      <c r="C4" s="11"/>
      <c r="D4" s="22" t="s">
        <v>274</v>
      </c>
    </row>
    <row r="5" ht="27">
      <c r="A5" s="10" t="s">
        <v>36</v>
      </c>
      <c r="B5" s="10" t="s">
        <v>29</v>
      </c>
      <c r="C5" s="11"/>
      <c r="D5" s="22" t="s">
        <v>275</v>
      </c>
    </row>
    <row r="6" ht="13.5">
      <c r="A6" s="10" t="s">
        <v>38</v>
      </c>
      <c r="B6" s="10" t="s">
        <v>29</v>
      </c>
      <c r="C6" s="11"/>
      <c r="D6" s="23" t="s">
        <v>276</v>
      </c>
    </row>
    <row r="7" ht="13.5">
      <c r="A7" s="10" t="s">
        <v>40</v>
      </c>
      <c r="B7" s="10" t="s">
        <v>29</v>
      </c>
      <c r="C7" s="11"/>
      <c r="D7" s="23" t="s">
        <v>277</v>
      </c>
    </row>
    <row r="8" ht="162">
      <c r="A8" s="10" t="s">
        <v>42</v>
      </c>
      <c r="B8" s="10" t="s">
        <v>29</v>
      </c>
      <c r="C8" s="11"/>
      <c r="D8" s="24" t="s">
        <v>278</v>
      </c>
    </row>
    <row r="9" ht="27">
      <c r="A9" s="10" t="s">
        <v>44</v>
      </c>
      <c r="B9" s="10" t="s">
        <v>29</v>
      </c>
      <c r="C9" s="11"/>
      <c r="D9" s="23" t="s">
        <v>279</v>
      </c>
    </row>
    <row r="10" ht="13.5">
      <c r="A10" s="10" t="s">
        <v>46</v>
      </c>
      <c r="B10" s="10" t="s">
        <v>29</v>
      </c>
      <c r="C10" s="11"/>
      <c r="D10" s="23" t="s">
        <v>280</v>
      </c>
    </row>
    <row r="11" ht="13.5">
      <c r="A11" s="10" t="s">
        <v>48</v>
      </c>
      <c r="B11" s="10" t="s">
        <v>29</v>
      </c>
      <c r="C11" s="11"/>
      <c r="D11" s="23" t="s">
        <v>281</v>
      </c>
    </row>
    <row r="12" ht="13.5">
      <c r="A12" s="10" t="s">
        <v>282</v>
      </c>
      <c r="B12" s="10"/>
      <c r="C12" s="11"/>
      <c r="D12" s="23" t="s">
        <v>283</v>
      </c>
    </row>
    <row r="13" ht="243">
      <c r="A13" s="10" t="s">
        <v>51</v>
      </c>
      <c r="B13" s="10" t="s">
        <v>50</v>
      </c>
      <c r="C13" s="11"/>
      <c r="D13" s="22" t="s">
        <v>284</v>
      </c>
    </row>
    <row r="14" ht="14.25">
      <c r="A14" s="31" t="s">
        <v>54</v>
      </c>
      <c r="B14" s="30" t="s">
        <v>285</v>
      </c>
      <c r="D14" s="37"/>
    </row>
    <row r="15" ht="14.25">
      <c r="A15" s="31" t="s">
        <v>56</v>
      </c>
      <c r="B15" s="30" t="s">
        <v>285</v>
      </c>
      <c r="D15" s="29" t="s">
        <v>286</v>
      </c>
    </row>
    <row r="16" ht="14.25">
      <c r="A16" s="31" t="s">
        <v>81</v>
      </c>
      <c r="B16" s="30" t="s">
        <v>285</v>
      </c>
      <c r="D16" s="29" t="s">
        <v>287</v>
      </c>
    </row>
    <row r="17" ht="14.25">
      <c r="A17" s="31" t="s">
        <v>91</v>
      </c>
      <c r="B17" s="30" t="s">
        <v>285</v>
      </c>
      <c r="D17" s="29" t="s">
        <v>288</v>
      </c>
    </row>
    <row r="18" ht="14.25">
      <c r="A18" s="31" t="s">
        <v>97</v>
      </c>
      <c r="B18" s="30" t="s">
        <v>285</v>
      </c>
      <c r="D18" s="29" t="s">
        <v>289</v>
      </c>
    </row>
    <row r="19" ht="14.25">
      <c r="A19" s="31" t="s">
        <v>109</v>
      </c>
      <c r="B19" s="30" t="s">
        <v>285</v>
      </c>
      <c r="D19" s="32" t="s">
        <v>290</v>
      </c>
    </row>
    <row r="20" ht="14.25">
      <c r="A20" s="31" t="s">
        <v>112</v>
      </c>
      <c r="B20" s="30" t="s">
        <v>285</v>
      </c>
      <c r="D20" s="32" t="s">
        <v>291</v>
      </c>
    </row>
    <row r="21" ht="14.25">
      <c r="A21" s="31" t="s">
        <v>115</v>
      </c>
      <c r="B21" s="30" t="s">
        <v>285</v>
      </c>
      <c r="D21" s="29" t="s">
        <v>292</v>
      </c>
    </row>
    <row r="22" ht="14.25">
      <c r="A22" s="31" t="s">
        <v>129</v>
      </c>
      <c r="B22" s="30" t="s">
        <v>293</v>
      </c>
      <c r="D22" s="29"/>
    </row>
    <row r="23" ht="114.75">
      <c r="A23" s="31" t="s">
        <v>131</v>
      </c>
      <c r="B23" s="30" t="s">
        <v>293</v>
      </c>
      <c r="D23" s="34" t="s">
        <v>294</v>
      </c>
    </row>
    <row r="24" ht="63.75">
      <c r="A24" s="31" t="s">
        <v>133</v>
      </c>
      <c r="B24" s="30" t="s">
        <v>293</v>
      </c>
      <c r="D24" s="34" t="s">
        <v>295</v>
      </c>
    </row>
    <row r="25" ht="63.75">
      <c r="A25" s="31" t="s">
        <v>135</v>
      </c>
      <c r="B25" s="30" t="s">
        <v>293</v>
      </c>
      <c r="D25" s="34" t="s">
        <v>296</v>
      </c>
    </row>
    <row r="26" ht="63.75">
      <c r="A26" s="31" t="s">
        <v>137</v>
      </c>
      <c r="B26" s="30" t="s">
        <v>293</v>
      </c>
      <c r="D26" s="34" t="s">
        <v>297</v>
      </c>
    </row>
    <row r="27" ht="38.25">
      <c r="A27" s="31" t="s">
        <v>139</v>
      </c>
      <c r="B27" s="30" t="s">
        <v>293</v>
      </c>
      <c r="D27" s="34" t="s">
        <v>298</v>
      </c>
    </row>
    <row r="28" ht="14.25">
      <c r="A28" s="31" t="s">
        <v>141</v>
      </c>
      <c r="B28" s="30" t="s">
        <v>293</v>
      </c>
      <c r="D28" s="34" t="s">
        <v>299</v>
      </c>
    </row>
    <row r="29" ht="25.5">
      <c r="A29" s="31" t="s">
        <v>142</v>
      </c>
      <c r="B29" s="30" t="s">
        <v>293</v>
      </c>
      <c r="D29" s="34" t="s">
        <v>300</v>
      </c>
    </row>
    <row r="30" ht="25.5">
      <c r="A30" s="31" t="s">
        <v>143</v>
      </c>
      <c r="B30" s="30" t="s">
        <v>293</v>
      </c>
      <c r="D30" s="34" t="s">
        <v>301</v>
      </c>
    </row>
    <row r="31" ht="14.25">
      <c r="A31" s="31" t="s">
        <v>144</v>
      </c>
      <c r="B31" s="30" t="s">
        <v>293</v>
      </c>
      <c r="D31" s="34" t="s">
        <v>302</v>
      </c>
    </row>
    <row r="32" ht="14.25">
      <c r="A32" s="31" t="s">
        <v>145</v>
      </c>
      <c r="B32" s="30" t="s">
        <v>293</v>
      </c>
      <c r="D32" s="34" t="s">
        <v>303</v>
      </c>
    </row>
    <row r="33" ht="102">
      <c r="A33" s="31" t="s">
        <v>146</v>
      </c>
      <c r="B33" s="30" t="s">
        <v>293</v>
      </c>
      <c r="D33" s="34" t="s">
        <v>304</v>
      </c>
    </row>
    <row r="34" ht="51">
      <c r="A34" s="31" t="s">
        <v>148</v>
      </c>
      <c r="B34" s="30" t="s">
        <v>293</v>
      </c>
      <c r="D34" s="34" t="s">
        <v>305</v>
      </c>
    </row>
    <row r="35" ht="51">
      <c r="A35" s="31" t="s">
        <v>150</v>
      </c>
      <c r="B35" s="30" t="s">
        <v>293</v>
      </c>
      <c r="D35" s="34" t="s">
        <v>306</v>
      </c>
    </row>
    <row r="36" ht="51">
      <c r="A36" s="31" t="s">
        <v>152</v>
      </c>
      <c r="B36" s="30" t="s">
        <v>293</v>
      </c>
      <c r="D36" s="34" t="s">
        <v>307</v>
      </c>
    </row>
    <row r="37" ht="63.75">
      <c r="A37" s="31" t="s">
        <v>154</v>
      </c>
      <c r="B37" s="30" t="s">
        <v>293</v>
      </c>
      <c r="D37" s="34" t="s">
        <v>308</v>
      </c>
    </row>
    <row r="38" ht="38.25">
      <c r="A38" s="31" t="s">
        <v>156</v>
      </c>
      <c r="B38" s="30" t="s">
        <v>293</v>
      </c>
      <c r="D38" s="34" t="s">
        <v>309</v>
      </c>
    </row>
    <row r="39" ht="14.25">
      <c r="A39" s="31" t="s">
        <v>158</v>
      </c>
      <c r="B39" s="30" t="s">
        <v>293</v>
      </c>
      <c r="D39" s="29" t="s">
        <v>310</v>
      </c>
    </row>
    <row r="40" ht="14.25">
      <c r="A40" s="31" t="s">
        <v>160</v>
      </c>
      <c r="B40" s="30" t="s">
        <v>293</v>
      </c>
      <c r="D40" s="34" t="s">
        <v>311</v>
      </c>
    </row>
    <row r="41" ht="14.25">
      <c r="A41" s="31" t="s">
        <v>161</v>
      </c>
      <c r="B41" s="30" t="s">
        <v>293</v>
      </c>
      <c r="D41" s="34" t="s">
        <v>312</v>
      </c>
    </row>
    <row r="42" ht="89.25">
      <c r="A42" s="31" t="s">
        <v>163</v>
      </c>
      <c r="B42" s="30" t="s">
        <v>293</v>
      </c>
      <c r="D42" s="34" t="s">
        <v>313</v>
      </c>
    </row>
    <row r="43" ht="14.25">
      <c r="A43" s="11" t="s">
        <v>165</v>
      </c>
      <c r="B43" s="30" t="s">
        <v>164</v>
      </c>
      <c r="D43" s="29" t="s">
        <v>314</v>
      </c>
    </row>
    <row r="44" ht="14.25">
      <c r="A44" s="11" t="s">
        <v>167</v>
      </c>
      <c r="B44" s="30" t="s">
        <v>164</v>
      </c>
      <c r="D44" s="34" t="s">
        <v>315</v>
      </c>
    </row>
    <row r="45" ht="14.25">
      <c r="A45" s="11" t="s">
        <v>168</v>
      </c>
      <c r="B45" s="30" t="s">
        <v>164</v>
      </c>
      <c r="D45" s="34" t="s">
        <v>316</v>
      </c>
    </row>
    <row r="46" ht="14.25">
      <c r="A46" s="11" t="s">
        <v>169</v>
      </c>
      <c r="B46" s="30" t="s">
        <v>164</v>
      </c>
      <c r="D46" s="34" t="s">
        <v>317</v>
      </c>
    </row>
    <row r="47" ht="14.25">
      <c r="A47" s="11" t="s">
        <v>170</v>
      </c>
      <c r="B47" s="30" t="s">
        <v>164</v>
      </c>
      <c r="D47" s="34" t="s">
        <v>318</v>
      </c>
    </row>
    <row r="48" ht="38.25">
      <c r="A48" s="11" t="s">
        <v>171</v>
      </c>
      <c r="B48" s="30" t="s">
        <v>164</v>
      </c>
      <c r="D48" s="34" t="s">
        <v>319</v>
      </c>
    </row>
    <row r="49" ht="14.25">
      <c r="A49" s="11" t="s">
        <v>172</v>
      </c>
      <c r="B49" s="30" t="s">
        <v>164</v>
      </c>
      <c r="D49" s="34" t="s">
        <v>320</v>
      </c>
    </row>
    <row r="50" ht="51">
      <c r="A50" s="11" t="s">
        <v>173</v>
      </c>
      <c r="B50" s="30" t="s">
        <v>164</v>
      </c>
      <c r="D50" s="34" t="s">
        <v>321</v>
      </c>
    </row>
    <row r="51" ht="14.25">
      <c r="A51" s="11" t="s">
        <v>175</v>
      </c>
      <c r="B51" s="30" t="s">
        <v>164</v>
      </c>
      <c r="D51" s="34" t="s">
        <v>322</v>
      </c>
    </row>
    <row r="52" ht="14.25">
      <c r="A52" s="11" t="s">
        <v>176</v>
      </c>
      <c r="B52" s="30" t="s">
        <v>164</v>
      </c>
      <c r="D52" s="34" t="s">
        <v>323</v>
      </c>
    </row>
    <row r="53" ht="14.25">
      <c r="A53" s="11" t="s">
        <v>177</v>
      </c>
      <c r="B53" s="30" t="s">
        <v>164</v>
      </c>
      <c r="D53" s="34" t="s">
        <v>324</v>
      </c>
    </row>
    <row r="54" ht="14.25">
      <c r="A54" s="11" t="s">
        <v>178</v>
      </c>
      <c r="B54" s="30" t="s">
        <v>164</v>
      </c>
      <c r="D54" s="34" t="s">
        <v>325</v>
      </c>
    </row>
    <row r="55" ht="14.25">
      <c r="A55" s="11" t="s">
        <v>179</v>
      </c>
      <c r="B55" s="30" t="s">
        <v>164</v>
      </c>
      <c r="D55" s="34" t="s">
        <v>326</v>
      </c>
    </row>
    <row r="56" ht="14.25">
      <c r="A56" s="11" t="s">
        <v>180</v>
      </c>
      <c r="B56" s="30" t="s">
        <v>164</v>
      </c>
      <c r="D56" s="34" t="s">
        <v>327</v>
      </c>
    </row>
    <row r="57" ht="14.25">
      <c r="A57" s="11" t="s">
        <v>181</v>
      </c>
      <c r="B57" s="30" t="s">
        <v>164</v>
      </c>
      <c r="D57" s="33" t="s">
        <v>328</v>
      </c>
    </row>
    <row r="58" ht="14.25">
      <c r="A58" s="11" t="s">
        <v>182</v>
      </c>
      <c r="B58" s="30" t="s">
        <v>164</v>
      </c>
      <c r="D58" s="33" t="s">
        <v>329</v>
      </c>
    </row>
    <row r="59" ht="14.25">
      <c r="A59" s="11" t="s">
        <v>183</v>
      </c>
      <c r="B59" s="30" t="s">
        <v>164</v>
      </c>
      <c r="D59" s="33" t="s">
        <v>330</v>
      </c>
    </row>
    <row r="60" ht="14.25">
      <c r="A60" s="11" t="s">
        <v>185</v>
      </c>
      <c r="B60" s="30" t="s">
        <v>184</v>
      </c>
    </row>
    <row r="61" ht="38.25">
      <c r="A61" s="11" t="s">
        <v>187</v>
      </c>
      <c r="B61" s="30" t="s">
        <v>184</v>
      </c>
      <c r="D61" s="34" t="s">
        <v>331</v>
      </c>
    </row>
    <row r="62" ht="14.25">
      <c r="A62" s="11" t="s">
        <v>189</v>
      </c>
      <c r="B62" s="30" t="s">
        <v>184</v>
      </c>
      <c r="D62" s="33" t="s">
        <v>332</v>
      </c>
    </row>
    <row r="63" ht="14.25">
      <c r="A63" s="11" t="s">
        <v>191</v>
      </c>
      <c r="B63" s="30" t="s">
        <v>184</v>
      </c>
      <c r="D63" s="33" t="s">
        <v>333</v>
      </c>
    </row>
    <row r="64" ht="27">
      <c r="A64" s="11" t="s">
        <v>192</v>
      </c>
      <c r="B64" s="30" t="s">
        <v>184</v>
      </c>
      <c r="D64" s="36" t="s">
        <v>334</v>
      </c>
    </row>
    <row r="65" ht="14.25">
      <c r="A65" s="11" t="s">
        <v>193</v>
      </c>
      <c r="B65" s="30" t="s">
        <v>184</v>
      </c>
      <c r="D65" s="35" t="s">
        <v>335</v>
      </c>
    </row>
    <row r="66" ht="14.25">
      <c r="A66" s="11" t="s">
        <v>194</v>
      </c>
      <c r="B66" s="30" t="s">
        <v>184</v>
      </c>
      <c r="D66" s="6" t="s">
        <v>336</v>
      </c>
    </row>
    <row r="67" ht="14.25">
      <c r="A67" s="11" t="s">
        <v>195</v>
      </c>
      <c r="B67" s="30" t="s">
        <v>184</v>
      </c>
      <c r="D67" s="33" t="s">
        <v>337</v>
      </c>
    </row>
    <row r="68" ht="14.25">
      <c r="A68" s="11" t="s">
        <v>196</v>
      </c>
      <c r="B68" s="30" t="s">
        <v>184</v>
      </c>
      <c r="D68" s="33" t="s">
        <v>338</v>
      </c>
    </row>
    <row r="69" ht="14.25">
      <c r="A69" s="11" t="s">
        <v>197</v>
      </c>
      <c r="B69" s="30" t="s">
        <v>184</v>
      </c>
      <c r="D69" s="33" t="s">
        <v>339</v>
      </c>
    </row>
    <row r="70" ht="14.25">
      <c r="A70" s="11" t="s">
        <v>198</v>
      </c>
      <c r="B70" s="30" t="s">
        <v>184</v>
      </c>
      <c r="D70" s="33" t="s">
        <v>340</v>
      </c>
    </row>
    <row r="71" ht="14.25">
      <c r="A71" s="11" t="s">
        <v>199</v>
      </c>
      <c r="B71" s="30" t="s">
        <v>184</v>
      </c>
      <c r="D71" s="33" t="s">
        <v>341</v>
      </c>
    </row>
    <row r="72" ht="14.25">
      <c r="A72" s="11" t="s">
        <v>200</v>
      </c>
      <c r="B72" s="30" t="s">
        <v>184</v>
      </c>
      <c r="D72" s="33" t="s">
        <v>342</v>
      </c>
    </row>
    <row r="73" ht="14.25">
      <c r="A73" s="11" t="s">
        <v>201</v>
      </c>
      <c r="B73" s="30" t="s">
        <v>184</v>
      </c>
      <c r="D73" s="33" t="s">
        <v>343</v>
      </c>
    </row>
    <row r="74" ht="14.25">
      <c r="A74" s="11" t="s">
        <v>202</v>
      </c>
      <c r="B74" s="30" t="s">
        <v>184</v>
      </c>
      <c r="D74" s="33" t="s">
        <v>344</v>
      </c>
    </row>
    <row r="75" ht="14.25">
      <c r="A75" s="11" t="s">
        <v>203</v>
      </c>
      <c r="B75" s="30" t="s">
        <v>184</v>
      </c>
      <c r="D75" s="33" t="s">
        <v>345</v>
      </c>
    </row>
    <row r="76" ht="14.25">
      <c r="A76" s="11" t="s">
        <v>204</v>
      </c>
      <c r="B76" s="30" t="s">
        <v>184</v>
      </c>
      <c r="D76" s="33" t="s">
        <v>346</v>
      </c>
    </row>
    <row r="77" ht="14.25">
      <c r="A77" s="11" t="s">
        <v>205</v>
      </c>
      <c r="B77" s="30" t="s">
        <v>184</v>
      </c>
      <c r="D77" s="33" t="s">
        <v>347</v>
      </c>
    </row>
    <row r="78" ht="14.25">
      <c r="A78" s="11" t="s">
        <v>206</v>
      </c>
      <c r="B78" s="30" t="s">
        <v>184</v>
      </c>
      <c r="D78" s="33" t="s">
        <v>348</v>
      </c>
    </row>
    <row r="79" ht="14.25">
      <c r="A79" s="11" t="s">
        <v>207</v>
      </c>
      <c r="B79" s="30" t="s">
        <v>184</v>
      </c>
      <c r="D79" s="33" t="s">
        <v>349</v>
      </c>
    </row>
    <row r="80" ht="14.25">
      <c r="A80" s="11" t="s">
        <v>208</v>
      </c>
      <c r="B80" s="30" t="s">
        <v>184</v>
      </c>
      <c r="D80" s="33" t="s">
        <v>350</v>
      </c>
    </row>
    <row r="81" ht="14.25">
      <c r="A81" s="11" t="s">
        <v>209</v>
      </c>
      <c r="B81" s="30" t="s">
        <v>184</v>
      </c>
      <c r="D81" s="33" t="s">
        <v>351</v>
      </c>
    </row>
    <row r="82" ht="25.5">
      <c r="A82" s="11" t="s">
        <v>210</v>
      </c>
      <c r="B82" s="30" t="s">
        <v>184</v>
      </c>
      <c r="D82" s="34" t="s">
        <v>352</v>
      </c>
    </row>
    <row r="83" ht="14.25">
      <c r="A83" s="11" t="s">
        <v>212</v>
      </c>
      <c r="B83" s="30" t="s">
        <v>184</v>
      </c>
      <c r="D83" s="8" t="s">
        <v>353</v>
      </c>
    </row>
    <row r="84" ht="14.25">
      <c r="A84" s="11" t="s">
        <v>214</v>
      </c>
      <c r="B84" s="30" t="s">
        <v>184</v>
      </c>
      <c r="D84" s="8" t="s">
        <v>354</v>
      </c>
    </row>
    <row r="85" ht="38.25">
      <c r="A85" s="11" t="s">
        <v>215</v>
      </c>
      <c r="B85" s="30" t="s">
        <v>184</v>
      </c>
      <c r="D85" s="34" t="s">
        <v>355</v>
      </c>
    </row>
    <row r="86" ht="38.25">
      <c r="A86" s="11" t="s">
        <v>217</v>
      </c>
      <c r="B86" s="30" t="s">
        <v>184</v>
      </c>
      <c r="D86" s="34" t="s">
        <v>356</v>
      </c>
    </row>
    <row r="87" ht="51">
      <c r="A87" s="11" t="s">
        <v>219</v>
      </c>
      <c r="B87" s="30" t="s">
        <v>184</v>
      </c>
      <c r="D87" s="34" t="s">
        <v>357</v>
      </c>
    </row>
    <row r="88" ht="51">
      <c r="A88" s="11" t="s">
        <v>221</v>
      </c>
      <c r="B88" s="30" t="s">
        <v>184</v>
      </c>
      <c r="D88" s="34" t="s">
        <v>358</v>
      </c>
    </row>
    <row r="89" ht="14.25">
      <c r="A89" s="11" t="s">
        <v>223</v>
      </c>
      <c r="B89" s="30" t="s">
        <v>222</v>
      </c>
    </row>
    <row r="90" ht="14.25">
      <c r="A90" s="11" t="s">
        <v>225</v>
      </c>
      <c r="B90" s="30" t="s">
        <v>222</v>
      </c>
      <c r="D90" s="29" t="s">
        <v>359</v>
      </c>
    </row>
    <row r="91" ht="14.25">
      <c r="A91" s="11" t="s">
        <v>227</v>
      </c>
      <c r="B91" s="30" t="s">
        <v>222</v>
      </c>
      <c r="D91" s="33" t="s">
        <v>360</v>
      </c>
    </row>
    <row r="92" ht="89.25">
      <c r="A92" s="11" t="s">
        <v>229</v>
      </c>
      <c r="B92" s="30" t="s">
        <v>222</v>
      </c>
      <c r="D92" s="34" t="s">
        <v>361</v>
      </c>
    </row>
    <row r="93" ht="14.25">
      <c r="A93" s="11" t="s">
        <v>230</v>
      </c>
      <c r="B93" s="30" t="s">
        <v>222</v>
      </c>
      <c r="D93" s="6" t="s">
        <v>362</v>
      </c>
    </row>
    <row r="94" ht="38.25">
      <c r="A94" s="11" t="s">
        <v>231</v>
      </c>
      <c r="B94" s="30" t="s">
        <v>222</v>
      </c>
      <c r="D94" s="34" t="s">
        <v>363</v>
      </c>
    </row>
    <row r="95" ht="76.5">
      <c r="A95" s="11" t="s">
        <v>233</v>
      </c>
      <c r="B95" s="30" t="s">
        <v>222</v>
      </c>
      <c r="D95" s="5" t="s">
        <v>364</v>
      </c>
    </row>
    <row r="96" ht="38.25">
      <c r="A96" s="11" t="s">
        <v>235</v>
      </c>
      <c r="B96" s="30" t="s">
        <v>222</v>
      </c>
      <c r="D96" s="5" t="s">
        <v>365</v>
      </c>
    </row>
    <row r="97" ht="89.25">
      <c r="A97" s="11" t="s">
        <v>237</v>
      </c>
      <c r="B97" s="30" t="s">
        <v>222</v>
      </c>
      <c r="D97" s="5" t="s">
        <v>366</v>
      </c>
    </row>
    <row r="98" ht="51">
      <c r="A98" s="11" t="s">
        <v>239</v>
      </c>
      <c r="B98" s="30" t="s">
        <v>222</v>
      </c>
      <c r="D98" s="5" t="s">
        <v>367</v>
      </c>
    </row>
    <row r="99" ht="38.25">
      <c r="A99" s="11" t="s">
        <v>241</v>
      </c>
      <c r="B99" s="30" t="s">
        <v>222</v>
      </c>
      <c r="D99" s="5" t="s">
        <v>368</v>
      </c>
    </row>
    <row r="100" ht="25.5">
      <c r="A100" s="11" t="s">
        <v>243</v>
      </c>
      <c r="B100" s="30" t="s">
        <v>222</v>
      </c>
      <c r="D100" s="34" t="s">
        <v>369</v>
      </c>
    </row>
    <row r="101" ht="25.5">
      <c r="A101" s="11" t="s">
        <v>245</v>
      </c>
      <c r="B101" s="30" t="s">
        <v>222</v>
      </c>
      <c r="D101" s="34" t="s">
        <v>370</v>
      </c>
    </row>
    <row r="102" ht="14.25">
      <c r="A102" s="11" t="s">
        <v>247</v>
      </c>
      <c r="B102" s="30" t="s">
        <v>222</v>
      </c>
      <c r="D102" s="7" t="s">
        <v>371</v>
      </c>
    </row>
    <row r="103" ht="14.25">
      <c r="A103" s="11" t="s">
        <v>248</v>
      </c>
      <c r="B103" s="30" t="s">
        <v>222</v>
      </c>
      <c r="D103" s="7" t="s">
        <v>372</v>
      </c>
    </row>
    <row r="104" ht="14.25">
      <c r="A104" s="11" t="s">
        <v>249</v>
      </c>
      <c r="B104" s="30" t="s">
        <v>222</v>
      </c>
      <c r="D104" s="7" t="s">
        <v>373</v>
      </c>
    </row>
    <row r="105" ht="51">
      <c r="A105" s="11" t="s">
        <v>251</v>
      </c>
      <c r="B105" s="30" t="s">
        <v>222</v>
      </c>
      <c r="D105" s="34" t="s">
        <v>374</v>
      </c>
    </row>
    <row r="106" ht="14.25">
      <c r="A106" s="11" t="s">
        <v>253</v>
      </c>
      <c r="B106" s="30" t="s">
        <v>222</v>
      </c>
      <c r="D106" s="38" t="s">
        <v>375</v>
      </c>
    </row>
    <row r="107" ht="14.25">
      <c r="A107" s="11" t="s">
        <v>254</v>
      </c>
      <c r="B107" s="30" t="s">
        <v>222</v>
      </c>
      <c r="D107" s="38" t="s">
        <v>376</v>
      </c>
    </row>
    <row r="108" ht="51">
      <c r="A108" s="11" t="s">
        <v>256</v>
      </c>
      <c r="B108" s="30" t="s">
        <v>222</v>
      </c>
      <c r="D108" s="34" t="s">
        <v>377</v>
      </c>
    </row>
    <row r="109" ht="25.5">
      <c r="A109" s="11" t="s">
        <v>258</v>
      </c>
      <c r="B109" s="30" t="s">
        <v>222</v>
      </c>
      <c r="D109" s="34" t="s">
        <v>378</v>
      </c>
    </row>
    <row r="110" ht="38.25">
      <c r="A110" s="11" t="s">
        <v>260</v>
      </c>
      <c r="B110" s="30" t="s">
        <v>222</v>
      </c>
      <c r="D110" s="34" t="s">
        <v>379</v>
      </c>
    </row>
    <row r="111" ht="38.25">
      <c r="A111" s="11" t="s">
        <v>262</v>
      </c>
      <c r="B111" s="30" t="s">
        <v>222</v>
      </c>
      <c r="D111" s="34" t="s">
        <v>380</v>
      </c>
    </row>
    <row r="112" ht="38.25">
      <c r="A112" s="11" t="s">
        <v>264</v>
      </c>
      <c r="B112" s="30" t="s">
        <v>222</v>
      </c>
      <c r="D112" s="34" t="s">
        <v>381</v>
      </c>
    </row>
    <row r="113" ht="409.5">
      <c r="A113" s="39" t="s">
        <v>60</v>
      </c>
      <c r="B113" s="30" t="s">
        <v>382</v>
      </c>
      <c r="C113" s="0" t="s">
        <v>59</v>
      </c>
      <c r="D113" s="34" t="s">
        <v>383</v>
      </c>
    </row>
    <row r="114" ht="409.5">
      <c r="A114" s="0" t="s">
        <v>384</v>
      </c>
      <c r="B114" s="30" t="s">
        <v>382</v>
      </c>
      <c r="C114" s="0" t="s">
        <v>385</v>
      </c>
      <c r="D114" s="5" t="s">
        <v>386</v>
      </c>
    </row>
    <row r="115" ht="409.5">
      <c r="A115" s="0" t="s">
        <v>63</v>
      </c>
      <c r="B115" s="48" t="s">
        <v>382</v>
      </c>
      <c r="C115" s="0" t="s">
        <v>62</v>
      </c>
      <c r="D115" s="5" t="s">
        <v>387</v>
      </c>
    </row>
    <row r="116" ht="409.5">
      <c r="A116" s="0" t="s">
        <v>66</v>
      </c>
      <c r="B116" s="48" t="s">
        <v>382</v>
      </c>
      <c r="C116" s="0" t="s">
        <v>65</v>
      </c>
      <c r="D116" s="5" t="s">
        <v>388</v>
      </c>
    </row>
    <row r="117" ht="409.5">
      <c r="A117" s="0" t="s">
        <v>84</v>
      </c>
      <c r="B117" s="48" t="s">
        <v>382</v>
      </c>
      <c r="C117" s="0" t="s">
        <v>83</v>
      </c>
      <c r="D117" s="5" t="s">
        <v>389</v>
      </c>
    </row>
    <row r="118" ht="409.5">
      <c r="A118" s="0" t="s">
        <v>86</v>
      </c>
      <c r="B118" s="48" t="s">
        <v>382</v>
      </c>
      <c r="C118" s="0" t="s">
        <v>390</v>
      </c>
      <c r="D118" s="5" t="s">
        <v>391</v>
      </c>
    </row>
    <row r="119" ht="409.5">
      <c r="A119" s="0" t="s">
        <v>89</v>
      </c>
      <c r="B119" s="48" t="s">
        <v>382</v>
      </c>
      <c r="C119" s="0" t="s">
        <v>88</v>
      </c>
      <c r="D119" s="5" t="s">
        <v>392</v>
      </c>
    </row>
    <row r="120" ht="409.5">
      <c r="A120" s="0" t="s">
        <v>94</v>
      </c>
      <c r="B120" s="48" t="s">
        <v>382</v>
      </c>
      <c r="C120" s="0" t="s">
        <v>393</v>
      </c>
      <c r="D120" s="5" t="s">
        <v>394</v>
      </c>
    </row>
    <row r="121" ht="409.5">
      <c r="A121" s="0" t="s">
        <v>100</v>
      </c>
      <c r="B121" s="48" t="s">
        <v>382</v>
      </c>
      <c r="C121" s="0" t="s">
        <v>99</v>
      </c>
      <c r="D121" s="5" t="s">
        <v>395</v>
      </c>
    </row>
    <row r="122" ht="409.5">
      <c r="A122" s="0" t="s">
        <v>102</v>
      </c>
      <c r="B122" s="48" t="s">
        <v>382</v>
      </c>
      <c r="C122" s="0" t="s">
        <v>101</v>
      </c>
      <c r="D122" s="5" t="s">
        <v>396</v>
      </c>
    </row>
    <row r="123" ht="409.5">
      <c r="A123" s="0" t="s">
        <v>104</v>
      </c>
      <c r="B123" s="0" t="s">
        <v>382</v>
      </c>
      <c r="C123" s="0" t="s">
        <v>103</v>
      </c>
      <c r="D123" s="5" t="s">
        <v>397</v>
      </c>
    </row>
    <row r="124" ht="409.5">
      <c r="A124" s="0" t="s">
        <v>106</v>
      </c>
      <c r="B124" s="48" t="s">
        <v>382</v>
      </c>
      <c r="C124" s="0" t="s">
        <v>105</v>
      </c>
      <c r="D124" s="5" t="s">
        <v>398</v>
      </c>
    </row>
    <row r="125" ht="344.25">
      <c r="A125" s="0" t="s">
        <v>69</v>
      </c>
      <c r="B125" s="48" t="s">
        <v>382</v>
      </c>
      <c r="C125" s="0" t="s">
        <v>68</v>
      </c>
      <c r="D125" s="5" t="s">
        <v>399</v>
      </c>
    </row>
    <row r="126" ht="153">
      <c r="A126" s="0" t="s">
        <v>72</v>
      </c>
      <c r="B126" s="0" t="s">
        <v>400</v>
      </c>
      <c r="C126" s="0" t="s">
        <v>71</v>
      </c>
      <c r="D126" s="5" t="s">
        <v>401</v>
      </c>
    </row>
    <row r="127" ht="114.75">
      <c r="A127" s="0" t="s">
        <v>75</v>
      </c>
      <c r="B127" s="0" t="s">
        <v>400</v>
      </c>
      <c r="C127" s="0" t="s">
        <v>74</v>
      </c>
      <c r="D127" s="5" t="s">
        <v>402</v>
      </c>
    </row>
    <row r="128" ht="89.25">
      <c r="A128" s="0" t="s">
        <v>125</v>
      </c>
      <c r="B128" s="0" t="s">
        <v>382</v>
      </c>
      <c r="C128" s="0" t="s">
        <v>403</v>
      </c>
      <c r="D128" s="5" t="s">
        <v>404</v>
      </c>
    </row>
    <row r="129" ht="191.25">
      <c r="A129" s="0" t="s">
        <v>121</v>
      </c>
      <c r="B129" s="0" t="s">
        <v>382</v>
      </c>
      <c r="C129" s="0" t="s">
        <v>405</v>
      </c>
      <c r="D129" s="5" t="s">
        <v>406</v>
      </c>
    </row>
    <row r="130" ht="76.5">
      <c r="A130" s="0" t="s">
        <v>119</v>
      </c>
      <c r="B130" s="0" t="s">
        <v>382</v>
      </c>
      <c r="C130" s="0" t="s">
        <v>118</v>
      </c>
      <c r="D130" s="5" t="s">
        <v>407</v>
      </c>
    </row>
    <row r="131" ht="127.5">
      <c r="A131" s="0" t="s">
        <v>123</v>
      </c>
      <c r="B131" s="0" t="s">
        <v>382</v>
      </c>
      <c r="C131" s="0" t="s">
        <v>408</v>
      </c>
      <c r="D131" s="5" t="s">
        <v>409</v>
      </c>
    </row>
    <row r="132" ht="409.5">
      <c r="C132" s="0" t="s">
        <v>410</v>
      </c>
      <c r="D132" s="5" t="s">
        <v>411</v>
      </c>
    </row>
    <row r="133" ht="140.25">
      <c r="A133" s="0" t="s">
        <v>127</v>
      </c>
      <c r="B133" s="0" t="s">
        <v>412</v>
      </c>
      <c r="C133" s="0" t="s">
        <v>413</v>
      </c>
      <c r="D133" s="5" t="s">
        <v>414</v>
      </c>
    </row>
    <row r="134">
      <c r="A134" s="0" t="s">
        <v>78</v>
      </c>
      <c r="B134" s="0" t="s">
        <v>415</v>
      </c>
      <c r="C134" s="0" t="s">
        <v>416</v>
      </c>
      <c r="D134" s="5" t="s">
        <v>77</v>
      </c>
    </row>
  </sheetData>
  <pageMargins left="0.7" right="0.7" top="0.75" bottom="0.75" header="0.3" footer="0.3"/>
  <pageSetup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FF6-4F10-4959-95B2-F29F80556485}">
  <dimension ref="A2:J1000"/>
  <sheetViews>
    <sheetView tabSelected="1" zoomScale="145" zoomScaleNormal="145" workbookViewId="0">
      <selection activeCell="C4" sqref="C4"/>
    </sheetView>
  </sheetViews>
  <sheetFormatPr defaultRowHeight="12.75"/>
  <cols>
    <col min="1" max="1" width="1.7109375" customWidth="1"/>
    <col min="2" max="2" width="18.7109375" customWidth="1"/>
    <col min="3" max="3" bestFit="1" width="32.7109375" customWidth="1"/>
    <col min="4" max="4" bestFit="1" width="26.7109375" customWidth="1"/>
    <col min="5" max="5" width="18.5703125" customWidth="1"/>
    <col min="6" max="6" width="28.28515625" customWidth="1"/>
    <col min="8" max="8" width="16.85546875" customWidth="1"/>
    <col min="9" max="9" width="24.7109375" customWidth="1"/>
    <col min="10" max="10" width="25.28515625" customWidth="1"/>
  </cols>
  <sheetData>
    <row r="1" ht="6.6" customHeight="1"/>
    <row r="2" ht="16.5">
      <c r="B2" s="12" t="s">
        <v>417</v>
      </c>
      <c r="C2" s="10" t="s">
        <v>418</v>
      </c>
      <c r="D2" s="0" t="s">
        <v>419</v>
      </c>
      <c r="E2" s="0" t="s">
        <v>420</v>
      </c>
    </row>
    <row r="3" ht="16.5">
      <c r="B3" s="12" t="s">
        <v>421</v>
      </c>
      <c r="C3" s="11" t="s">
        <v>82</v>
      </c>
      <c r="D3" s="0" t="s">
        <v>422</v>
      </c>
    </row>
    <row r="4" ht="16.5">
      <c r="B4" s="12" t="s">
        <v>423</v>
      </c>
      <c r="C4" s="10" t="s">
        <v>424</v>
      </c>
    </row>
    <row r="5" ht="16.5">
      <c r="B5" s="12" t="s">
        <v>425</v>
      </c>
      <c r="C5" s="10" t="s">
        <v>31</v>
      </c>
    </row>
    <row r="6" ht="13.5">
      <c r="B6" s="3"/>
      <c r="C6" s="2"/>
    </row>
    <row r="7" ht="15">
      <c r="B7" s="13" t="s">
        <v>426</v>
      </c>
      <c r="C7" s="13" t="s">
        <v>427</v>
      </c>
      <c r="D7" s="13" t="s">
        <v>267</v>
      </c>
      <c r="E7" s="13" t="s">
        <v>268</v>
      </c>
      <c r="F7" s="13" t="s">
        <v>269</v>
      </c>
    </row>
    <row r="8" ht="17.25" customHeight="1">
      <c r="B8" s="14">
        <f>INDEX('Configuration Area'!D:D,'Configuration Area'!W4,1)</f>
        <v>10</v>
      </c>
      <c r="C8" s="11" t="str">
        <f>IF(INDEX('Configuration Area'!E:E,MATCH('Policy Clause Build'!B8,'Configuration Area'!D:D,0),1)=0,"CLAUSE ID NOT SET",INDEX('Configuration Area'!E:E,MATCH('Policy Clause Build'!B8,'Configuration Area'!D:D,0),1))</f>
        <v>NA</v>
      </c>
      <c r="D8" s="11" t="s">
        <v>428</v>
      </c>
      <c r="E8" s="11" t="s">
        <v>428</v>
      </c>
      <c r="F8" s="11" t="s">
        <v>428</v>
      </c>
    </row>
    <row r="9" ht="14.25">
      <c r="B9" s="14">
        <f>INDEX('Configuration Area'!D:D,'Configuration Area'!W5,1)</f>
        <v>20</v>
      </c>
      <c r="C9" s="11" t="str">
        <f>IF(INDEX('Configuration Area'!E:E,MATCH('Policy Clause Build'!B9,'Configuration Area'!D:D,0),1)=0,"CLAUSE ID NOT SET",INDEX('Configuration Area'!E:E,MATCH('Policy Clause Build'!B9,'Configuration Area'!D:D,0),1))</f>
        <v>ABO001</v>
      </c>
      <c r="D9" s="11" t="str">
        <f>IFERROR(VLOOKUP('Policy Clause Build'!C9,'Clauses List'!A$2:D$1002,2,FALSE),"")</f>
        <v>About Zurich</v>
      </c>
      <c r="E9" s="11">
        <f>IFERROR(VLOOKUP('Policy Clause Build'!C9,'Clauses List'!A$2:D$1002,3,FALSE),"")</f>
        <v>0</v>
      </c>
      <c r="F9" s="11" t="str">
        <f>IFERROR(VLOOKUP('Policy Clause Build'!C9,'Clauses List'!A$2:D$1002,4,FALSE),"")</f>
        <v>This policy is underwritten by Zurich Insurance Company Ltd (Singapore Branch) (GST Registration Number F00007171H and Company Registration Number T08FC7171K), an insurer licensed by the Monetary Authority of Singapore (MAS) to conduct insurance business, with registered office address at 50 Raffles Place, #29-01 Singapore Land Tower, 048623 Singapore.</v>
      </c>
    </row>
    <row r="10" ht="14.25">
      <c r="B10" s="14">
        <f>INDEX('Configuration Area'!D:D,'Configuration Area'!W6,1)</f>
        <v>30</v>
      </c>
      <c r="C10" s="11" t="str">
        <f>IF(INDEX('Configuration Area'!E:E,MATCH('Policy Clause Build'!B10,'Configuration Area'!D:D,0),1)=0,"CLAUSE ID NOT SET",INDEX('Configuration Area'!E:E,MATCH('Policy Clause Build'!B10,'Configuration Area'!D:D,0),1))</f>
        <v>DEFI001</v>
      </c>
      <c r="D10" s="11" t="str">
        <f>IFERROR(VLOOKUP('Policy Clause Build'!C10,'Clauses List'!A$2:D$1002,2,FALSE),"")</f>
        <v>Definitions</v>
      </c>
      <c r="E10" s="11" t="str">
        <f>IFERROR(VLOOKUP('Policy Clause Build'!C10,'Clauses List'!A$2:D$1002,3,FALSE),"")</f>
        <v>Definition</v>
      </c>
      <c r="F10" s="11" t="str">
        <f>IFERROR(VLOOKUP('Policy Clause Build'!C10,'Clauses List'!A$2:D$1002,4,FALSE),"")</f>
        <v>When used in this Policy, the following definitions will apply:</v>
      </c>
      <c r="I10" s="2"/>
    </row>
    <row r="11" ht="14.25">
      <c r="B11" s="14">
        <f>INDEX('Configuration Area'!D:D,'Configuration Area'!W7,1)</f>
        <v>40</v>
      </c>
      <c r="C11" s="11" t="str">
        <f>IF(INDEX('Configuration Area'!E:E,MATCH('Policy Clause Build'!B11,'Configuration Area'!D:D,0),1)=0,"CLAUSE ID NOT SET",INDEX('Configuration Area'!E:E,MATCH('Policy Clause Build'!B11,'Configuration Area'!D:D,0),1))</f>
        <v>DEFI002</v>
      </c>
      <c r="D11" s="11" t="str">
        <f>IFERROR(VLOOKUP('Policy Clause Build'!C11,'Clauses List'!A$2:D$1002,2,FALSE),"")</f>
        <v>Definitions</v>
      </c>
      <c r="E11" s="11">
        <f>IFERROR(VLOOKUP('Policy Clause Build'!C11,'Clauses List'!A$2:D$1002,3,FALSE),"")</f>
        <v>0</v>
      </c>
      <c r="F11" s="11" t="str">
        <f>IFERROR(VLOOKUP('Policy Clause Build'!C11,'Clauses List'!A$2:D$1002,4,FALSE),"")</f>
        <v>Deductible means the amount stated in the Schedule or elsewhere in the Policy which the Insured must bear first in the event of a claim.</v>
      </c>
    </row>
    <row r="12" ht="14.25">
      <c r="B12" s="14">
        <f>INDEX('Configuration Area'!D:D,'Configuration Area'!W8,1)</f>
        <v>50</v>
      </c>
      <c r="C12" s="11" t="str">
        <f>IF(INDEX('Configuration Area'!E:E,MATCH('Policy Clause Build'!B12,'Configuration Area'!D:D,0),1)=0,"CLAUSE ID NOT SET",INDEX('Configuration Area'!E:E,MATCH('Policy Clause Build'!B12,'Configuration Area'!D:D,0),1))</f>
        <v>DEFI003</v>
      </c>
      <c r="D12" s="11" t="str">
        <f>IFERROR(VLOOKUP('Policy Clause Build'!C12,'Clauses List'!A$2:D$1002,2,FALSE),"")</f>
        <v>Definitions</v>
      </c>
      <c r="E12" s="11">
        <f>IFERROR(VLOOKUP('Policy Clause Build'!C12,'Clauses List'!A$2:D$1002,3,FALSE),"")</f>
        <v>0</v>
      </c>
      <c r="F12" s="11" t="str">
        <f>IFERROR(VLOOKUP('Policy Clause Build'!C12,'Clauses List'!A$2:D$1002,4,FALSE),"")</f>
        <v>Institute Clauses means the Institute Clauses published by the International Underwriting Association of London, current as at the effective date of this Policy and as may be amended by the terms of this Policy.</v>
      </c>
    </row>
    <row r="13" ht="14.25">
      <c r="B13" s="14">
        <f>INDEX('Configuration Area'!D:D,'Configuration Area'!W9,1)</f>
        <v>60</v>
      </c>
      <c r="C13" s="11" t="str">
        <f>IF(INDEX('Configuration Area'!E:E,MATCH('Policy Clause Build'!B13,'Configuration Area'!D:D,0),1)=0,"CLAUSE ID NOT SET",INDEX('Configuration Area'!E:E,MATCH('Policy Clause Build'!B13,'Configuration Area'!D:D,0),1))</f>
        <v>DEFI004</v>
      </c>
      <c r="D13" s="11" t="str">
        <f>IFERROR(VLOOKUP('Policy Clause Build'!C13,'Clauses List'!A$2:D$1002,2,FALSE),"")</f>
        <v>Definitions</v>
      </c>
      <c r="E13" s="11">
        <f>IFERROR(VLOOKUP('Policy Clause Build'!C13,'Clauses List'!A$2:D$1002,3,FALSE),"")</f>
        <v>0</v>
      </c>
      <c r="F13" s="11" t="str">
        <f>IFERROR(VLOOKUP('Policy Clause Build'!C13,'Clauses List'!A$2:D$1002,4,FALSE),"")</f>
        <v>&lt;r xmlns="http://schemas.openxmlformats.org/spreadsheetml/2006/main"&gt;&lt;t xml:space="preserve"&gt;Insured &lt;/t&gt;&lt;/r&gt;&lt;r xmlns="http://schemas.openxmlformats.org/spreadsheetml/2006/main"&gt;&lt;rPr&gt;&lt;sz val="10.5" /&gt;&lt;rFont val="Arial" /&gt;&lt;family val="2" /&gt;&lt;/rPr&gt;&lt;t xml:space="preserve"&gt;shall mean the insured party as named in the &lt;/t&gt;&lt;/r&gt;&lt;r xmlns="http://schemas.openxmlformats.org/spreadsheetml/2006/main"&gt;&lt;rPr&gt;&lt;b /&gt;&lt;i /&gt;&lt;sz val="10.5" /&gt;&lt;rFont val="Arial" /&gt;&lt;family val="2" /&gt;&lt;/rPr&gt;&lt;t xml:space="preserve"&gt;Schedule &lt;/t&gt;&lt;/r&gt;&lt;r xmlns="http://schemas.openxmlformats.org/spreadsheetml/2006/main"&gt;&lt;rPr&gt;&lt;sz val="10.5" /&gt;&lt;rFont val="Arial" /&gt;&lt;family val="2" /&gt;&lt;/rPr&gt;&lt;t xml:space="preserve"&gt;or defined in the &lt;/t&gt;&lt;/r&gt;&lt;r xmlns="http://schemas.openxmlformats.org/spreadsheetml/2006/main"&gt;&lt;rPr&gt;&lt;b /&gt;&lt;i /&gt;&lt;sz val="10.5" /&gt;&lt;rFont val="Arial" /&gt;&lt;family val="2" /&gt;&lt;/rPr&gt;&lt;t&gt;Policy&lt;/t&gt;&lt;/r&gt;&lt;r xmlns="http://schemas.openxmlformats.org/spreadsheetml/2006/main"&gt;&lt;rPr&gt;&lt;sz val="10.5" /&gt;&lt;rFont val="Arial" /&gt;&lt;family val="2" /&gt;&lt;/rPr&gt;&lt;t&gt;.&lt;/t&gt;&lt;/r&gt;</v>
      </c>
    </row>
    <row r="14" ht="14.25">
      <c r="B14" s="14">
        <f>INDEX('Configuration Area'!D:D,'Configuration Area'!W10,1)</f>
        <v>70</v>
      </c>
      <c r="C14" s="11" t="str">
        <f>IF(INDEX('Configuration Area'!E:E,MATCH('Policy Clause Build'!B14,'Configuration Area'!D:D,0),1)=0,"CLAUSE ID NOT SET",INDEX('Configuration Area'!E:E,MATCH('Policy Clause Build'!B14,'Configuration Area'!D:D,0),1))</f>
        <v>DEFI005</v>
      </c>
      <c r="D14" s="11" t="str">
        <f>IFERROR(VLOOKUP('Policy Clause Build'!C14,'Clauses List'!A$2:D$1002,2,FALSE),"")</f>
        <v>Definitions</v>
      </c>
      <c r="E14" s="11">
        <f>IFERROR(VLOOKUP('Policy Clause Build'!C14,'Clauses List'!A$2:D$1002,3,FALSE),"")</f>
        <v>0</v>
      </c>
      <c r="F14" s="11" t="str">
        <f>IFERROR(VLOOKUP('Policy Clause Build'!C14,'Clauses List'!A$2:D$1002,4,FALSE),"")</f>
        <v>&lt;r xmlns="http://schemas.openxmlformats.org/spreadsheetml/2006/main"&gt;&lt;t xml:space="preserve"&gt;Period of Insurance &lt;/t&gt;&lt;/r&gt;&lt;r xmlns="http://schemas.openxmlformats.org/spreadsheetml/2006/main"&gt;&lt;rPr&gt;&lt;sz val="10.5" /&gt;&lt;rFont val="Arial" /&gt;&lt;family val="2" /&gt;&lt;/rPr&gt;&lt;t xml:space="preserve"&gt;means the period of coverage stated in the &lt;/t&gt;&lt;/r&gt;&lt;r xmlns="http://schemas.openxmlformats.org/spreadsheetml/2006/main"&gt;&lt;rPr&gt;&lt;b /&gt;&lt;i /&gt;&lt;sz val="10.5" /&gt;&lt;rFont val="Arial" /&gt;&lt;family val="2" /&gt;&lt;/rPr&gt;&lt;t&gt;Schedule&lt;/t&gt;&lt;/r&gt;&lt;r xmlns="http://schemas.openxmlformats.org/spreadsheetml/2006/main"&gt;&lt;rPr&gt;&lt;sz val="10.5" /&gt;&lt;rFont val="Arial" /&gt;&lt;family val="2" /&gt;&lt;/rPr&gt;&lt;t&gt;.&lt;/t&gt;&lt;/r&gt;</v>
      </c>
    </row>
    <row r="15" ht="14.25">
      <c r="B15" s="14">
        <f>INDEX('Configuration Area'!D:D,'Configuration Area'!W11,1)</f>
        <v>80</v>
      </c>
      <c r="C15" s="11" t="str">
        <f>IF(INDEX('Configuration Area'!E:E,MATCH('Policy Clause Build'!B15,'Configuration Area'!D:D,0),1)=0,"CLAUSE ID NOT SET",INDEX('Configuration Area'!E:E,MATCH('Policy Clause Build'!B15,'Configuration Area'!D:D,0),1))</f>
        <v>DEFI006</v>
      </c>
      <c r="D15" s="11" t="str">
        <f>IFERROR(VLOOKUP('Policy Clause Build'!C15,'Clauses List'!A$2:D$1002,2,FALSE),"")</f>
        <v>Definitions</v>
      </c>
      <c r="E15" s="11">
        <f>IFERROR(VLOOKUP('Policy Clause Build'!C15,'Clauses List'!A$2:D$1002,3,FALSE),"")</f>
        <v>0</v>
      </c>
      <c r="F15" s="11" t="str">
        <f>IFERROR(VLOOKUP('Policy Clause Build'!C15,'Clauses List'!A$2:D$1002,4,FALSE),"")</f>
        <v>Policy means a contract of insurance between the Insured and Zurich. It contains all the details of the insurance coverage provided during a specified period of insurance. This Policy is made up of:_x000A__x000A_•_x0009_the Schedule that is to be read as part of the Policy. It specifies the subject matter insured and sets out further details regarding insurance cover that are specific to the Insured’s individual circumstances;_x000A_•_x0009_the Policy Wording_x000A_•_x0009_any other written change otherwise advised by us in writing (such as an endorsement). These written changes vary or modify the above documents._x000A__x000A_The above Schedule, Policy Wording and any other written changes shall be read together as one contract. In the event of any conflict, ambiguity and/or inconsistency in or between the different constituent components of the Policy, the priority of each document shall be in accordance with the following order:_x000A_1._x0009_the written changes / endorsement (to prevail over all other constituent components of the Policy);_x000A_2._x0009_the Schedule and_x000A_3._x0009_the Policy WordingIt specifies the subject matter insured and sets out further details regarding insurance cover that are specific to the Insured’s individual circumstances;"</v>
      </c>
    </row>
    <row r="16" ht="14.25">
      <c r="B16" s="14">
        <f>INDEX('Configuration Area'!D:D,'Configuration Area'!W12,1)</f>
        <v>90</v>
      </c>
      <c r="C16" s="11" t="str">
        <f>IF(INDEX('Configuration Area'!E:E,MATCH('Policy Clause Build'!B16,'Configuration Area'!D:D,0),1)=0,"CLAUSE ID NOT SET",INDEX('Configuration Area'!E:E,MATCH('Policy Clause Build'!B16,'Configuration Area'!D:D,0),1))</f>
        <v>DEFI007</v>
      </c>
      <c r="D16" s="11" t="str">
        <f>IFERROR(VLOOKUP('Policy Clause Build'!C16,'Clauses List'!A$2:D$1002,2,FALSE),"")</f>
        <v>Definitions</v>
      </c>
      <c r="E16" s="11">
        <f>IFERROR(VLOOKUP('Policy Clause Build'!C16,'Clauses List'!A$2:D$1002,3,FALSE),"")</f>
        <v>0</v>
      </c>
      <c r="F16" s="11" t="str">
        <f>IFERROR(VLOOKUP('Policy Clause Build'!C16,'Clauses List'!A$2:D$1002,4,FALSE),"")</f>
        <v>&lt;r xmlns="http://schemas.openxmlformats.org/spreadsheetml/2006/main"&gt;&lt;t xml:space="preserve"&gt;Policy Wording &lt;/t&gt;&lt;/r&gt;&lt;r xmlns="http://schemas.openxmlformats.org/spreadsheetml/2006/main"&gt;&lt;rPr&gt;&lt;sz val="10.5" /&gt;&lt;rFont val="Arial" /&gt;&lt;family val="2" /&gt;&lt;/rPr&gt;&lt;t xml:space="preserve"&gt;means the following sections of the &lt;/t&gt;&lt;/r&gt;&lt;r xmlns="http://schemas.openxmlformats.org/spreadsheetml/2006/main"&gt;&lt;rPr&gt;&lt;b /&gt;&lt;i /&gt;&lt;sz val="10.5" /&gt;&lt;rFont val="Arial" /&gt;&lt;family val="2" /&gt;&lt;/rPr&gt;&lt;t xml:space="preserve"&gt;Policy &lt;/t&gt;&lt;/r&gt;&lt;r xmlns="http://schemas.openxmlformats.org/spreadsheetml/2006/main"&gt;&lt;rPr&gt;&lt;sz val="10.5" /&gt;&lt;rFont val="Arial" /&gt;&lt;family val="2" /&gt;&lt;/rPr&gt;&lt;t&gt;- Definitions, The Cover, Standard Conditions, Special Conditions, Exclusions, Claims Procedure, General Terms and Conditions and Appendix 1 (which includes both Institute Clauses and non-institute clauses)&lt;/t&gt;&lt;/r&gt;</v>
      </c>
    </row>
    <row r="17" ht="14.25">
      <c r="B17" s="14">
        <f>INDEX('Configuration Area'!D:D,'Configuration Area'!W13,1)</f>
        <v>100</v>
      </c>
      <c r="C17" s="11" t="str">
        <f>IF(INDEX('Configuration Area'!E:E,MATCH('Policy Clause Build'!B17,'Configuration Area'!D:D,0),1)=0,"CLAUSE ID NOT SET",INDEX('Configuration Area'!E:E,MATCH('Policy Clause Build'!B17,'Configuration Area'!D:D,0),1))</f>
        <v>DEFI008</v>
      </c>
      <c r="D17" s="11" t="str">
        <f>IFERROR(VLOOKUP('Policy Clause Build'!C17,'Clauses List'!A$2:D$1002,2,FALSE),"")</f>
        <v>Definitions</v>
      </c>
      <c r="E17" s="11">
        <f>IFERROR(VLOOKUP('Policy Clause Build'!C17,'Clauses List'!A$2:D$1002,3,FALSE),"")</f>
        <v>0</v>
      </c>
      <c r="F17" s="11" t="str">
        <f>IFERROR(VLOOKUP('Policy Clause Build'!C17,'Clauses List'!A$2:D$1002,4,FALSE),"")</f>
        <v>&lt;r xmlns="http://schemas.openxmlformats.org/spreadsheetml/2006/main"&gt;&lt;t xml:space="preserve"&gt;Schedule &lt;/t&gt;&lt;/r&gt;&lt;r xmlns="http://schemas.openxmlformats.org/spreadsheetml/2006/main"&gt;&lt;rPr&gt;&lt;sz val="10.5" /&gt;&lt;rFont val="Arial" /&gt;&lt;family val="2" /&gt;&lt;/rPr&gt;&lt;t xml:space="preserve"&gt;means the document attaching to and forming part of the &lt;/t&gt;&lt;/r&gt;&lt;r xmlns="http://schemas.openxmlformats.org/spreadsheetml/2006/main"&gt;&lt;rPr&gt;&lt;b /&gt;&lt;i /&gt;&lt;sz val="10.5" /&gt;&lt;rFont val="Arial" /&gt;&lt;family val="2" /&gt;&lt;/rPr&gt;&lt;t xml:space="preserve"&gt;Policy &lt;/t&gt;&lt;/r&gt;&lt;r xmlns="http://schemas.openxmlformats.org/spreadsheetml/2006/main"&gt;&lt;rPr&gt;&lt;sz val="10.5" /&gt;&lt;rFont val="Arial" /&gt;&lt;family val="2" /&gt;&lt;/rPr&gt;&lt;t xml:space="preserve"&gt;which outlines the coverage provided under the &lt;/t&gt;&lt;/r&gt;&lt;r xmlns="http://schemas.openxmlformats.org/spreadsheetml/2006/main"&gt;&lt;rPr&gt;&lt;b /&gt;&lt;i /&gt;&lt;sz val="10.5" /&gt;&lt;rFont val="Arial" /&gt;&lt;family val="2" /&gt;&lt;/rPr&gt;&lt;t&gt;Policy&lt;/t&gt;&lt;/r&gt;&lt;r xmlns="http://schemas.openxmlformats.org/spreadsheetml/2006/main"&gt;&lt;rPr&gt;&lt;sz val="10.5" /&gt;&lt;rFont val="Arial" /&gt;&lt;family val="2" /&gt;&lt;/rPr&gt;&lt;t xml:space="preserve"&gt;, including any revised &lt;/t&gt;&lt;/r&gt;&lt;r xmlns="http://schemas.openxmlformats.org/spreadsheetml/2006/main"&gt;&lt;rPr&gt;&lt;b /&gt;&lt;i /&gt;&lt;sz val="10.5" /&gt;&lt;rFont val="Arial" /&gt;&lt;family val="2" /&gt;&lt;/rPr&gt;&lt;t&gt;Schedule.&lt;/t&gt;&lt;/r&gt;</v>
      </c>
    </row>
    <row r="18" ht="14.25">
      <c r="B18" s="14">
        <f>INDEX('Configuration Area'!D:D,'Configuration Area'!W14,1)</f>
        <v>110</v>
      </c>
      <c r="C18" s="11" t="str">
        <f>IF(INDEX('Configuration Area'!E:E,MATCH('Policy Clause Build'!B18,'Configuration Area'!D:D,0),1)=0,"CLAUSE ID NOT SET",INDEX('Configuration Area'!E:E,MATCH('Policy Clause Build'!B18,'Configuration Area'!D:D,0),1))</f>
        <v>DEFI009</v>
      </c>
      <c r="D18" s="11" t="str">
        <f>IFERROR(VLOOKUP('Policy Clause Build'!C18,'Clauses List'!A$2:D$1002,2,FALSE),"")</f>
        <v>Definitions</v>
      </c>
      <c r="E18" s="11">
        <f>IFERROR(VLOOKUP('Policy Clause Build'!C18,'Clauses List'!A$2:D$1002,3,FALSE),"")</f>
        <v>0</v>
      </c>
      <c r="F18" s="11" t="str">
        <f>IFERROR(VLOOKUP('Policy Clause Build'!C18,'Clauses List'!A$2:D$1002,4,FALSE),"")</f>
        <v>&lt;r xmlns="http://schemas.openxmlformats.org/spreadsheetml/2006/main"&gt;&lt;t xml:space="preserve"&gt;Subject matter insured &lt;/t&gt;&lt;/r&gt;&lt;r xmlns="http://schemas.openxmlformats.org/spreadsheetml/2006/main"&gt;&lt;rPr&gt;&lt;sz val="10.5" /&gt;&lt;rFont val="Arial" /&gt;&lt;family val="2" /&gt;&lt;/rPr&gt;&lt;t xml:space="preserve"&gt;means the insured goods (as specified in the &lt;/t&gt;&lt;/r&gt;&lt;r xmlns="http://schemas.openxmlformats.org/spreadsheetml/2006/main"&gt;&lt;rPr&gt;&lt;b /&gt;&lt;i /&gt;&lt;sz val="10.5" /&gt;&lt;rFont val="Arial" /&gt;&lt;family val="2" /&gt;&lt;/rPr&gt;&lt;t&gt;Schedule&lt;/t&gt;&lt;/r&gt;&lt;r xmlns="http://schemas.openxmlformats.org/spreadsheetml/2006/main"&gt;&lt;rPr&gt;&lt;sz val="10.5" /&gt;&lt;rFont val="Arial" /&gt;&lt;family val="2" /&gt;&lt;/rPr&gt;&lt;t&gt;) including packaging and labels.&lt;/t&gt;&lt;/r&gt;</v>
      </c>
    </row>
    <row r="19" ht="14.25">
      <c r="B19" s="14">
        <f>INDEX('Configuration Area'!D:D,'Configuration Area'!W15,1)</f>
        <v>120</v>
      </c>
      <c r="C19" s="11" t="str">
        <f>IF(INDEX('Configuration Area'!E:E,MATCH('Policy Clause Build'!B19,'Configuration Area'!D:D,0),1)=0,"CLAUSE ID NOT SET",INDEX('Configuration Area'!E:E,MATCH('Policy Clause Build'!B19,'Configuration Area'!D:D,0),1))</f>
        <v>COVE001</v>
      </c>
      <c r="D19" s="11" t="str">
        <f>IFERROR(VLOOKUP('Policy Clause Build'!C19,'Clauses List'!A$2:D$1002,2,FALSE),"")</f>
        <v>The Cover</v>
      </c>
      <c r="E19" s="11">
        <f>IFERROR(VLOOKUP('Policy Clause Build'!C19,'Clauses List'!A$2:D$1002,3,FALSE),"")</f>
        <v>0</v>
      </c>
      <c r="F19" s="11" t="str">
        <f>IFERROR(VLOOKUP('Policy Clause Build'!C19,'Clauses List'!A$2:D$1002,4,FALSE),"")</f>
        <v>•_x0009_Coverage is provided against any physical loss and/or damage to the subject matter insured under the terms and conditions of this Policy._x000A__x000A_•_x0009_This Policy excludes coverage for shipments to, from and/or through the following countries: Afghanistan, Burundi, Crimea (Ukraine), Cuba, Democratic Republic of Congo, Egypt, Eritrea, Guinea, Guinea-Bissau, Iran, Iraq, Ivory Coast, Kosovo (Serbia), Lebanon, Libya, Mali, North Korea, North Sudan, Sevastopol (Russia), Somalia, Syria, Venezuela, Yemen and any other US/UN/EU sanctioned countries._x000A__x000A_•_x0009_This insurance is limited to the limit of liability stated in the Schedule and the sub-limits (where applicable) that are indicated in the Policy._x000A__x000A_•_x0009_Basis of valuation: The Basis of Valuation is an agreed basis for determining the value of the subject matter insured under this Policy as follow:_x000A__x000A_Imports:_x0009_Delivered Cost at final Destination Plus mark up of 20% Exports:_x0009_CIF + 10%_x000A_Goods in transit:_x0009_Commercial invoice + 10% uplift for local goods in transit Goods in storage:_x0009_Cost Price as per Stock Listings_x000A__x000A_•_x0009_In issuing this Policy, Zurich has relied on the information given by the Insured or on the Insured’s behalf. Zurich agrees to provide insurance described in this Policy, subject to payment of premium by the Insured, that is in accordance with the Premium Payment Warranty clause._x000A__x000A_•_x0009_For backdating of cover, Zurich shall not be liable for any known or reported loss and/or damage of subject matter insured prior to the date of issue as stated in the Schedule. In no case shall Zurich be liable for intended actions of defrauding Zurich where the Policy is purchased after a loss event has occurred.</v>
      </c>
    </row>
    <row r="20" ht="14.25">
      <c r="B20" s="14">
        <f>INDEX('Configuration Area'!D:D,'Configuration Area'!W16,1)</f>
        <v>130</v>
      </c>
      <c r="C20" s="11" t="str">
        <f>IF(INDEX('Configuration Area'!E:E,MATCH('Policy Clause Build'!B20,'Configuration Area'!D:D,0),1)=0,"CLAUSE ID NOT SET",INDEX('Configuration Area'!E:E,MATCH('Policy Clause Build'!B20,'Configuration Area'!D:D,0),1))</f>
        <v>STAC001</v>
      </c>
      <c r="D20" s="11" t="str">
        <f>IFERROR(VLOOKUP('Policy Clause Build'!C20,'Clauses List'!A$2:D$1002,2,FALSE),"")</f>
        <v>Standard Conditions</v>
      </c>
      <c r="E20" s="11">
        <f>IFERROR(VLOOKUP('Policy Clause Build'!C20,'Clauses List'!A$2:D$1002,3,FALSE),"")</f>
        <v>0</v>
      </c>
      <c r="F20" s="11">
        <f>IFERROR(VLOOKUP('Policy Clause Build'!C20,'Clauses List'!A$2:D$1002,4,FALSE),"")</f>
        <v>0</v>
      </c>
    </row>
    <row r="21" ht="14.25">
      <c r="B21" s="14">
        <f>INDEX('Configuration Area'!D:D,'Configuration Area'!W17,1)</f>
        <v>140</v>
      </c>
      <c r="C21" s="11" t="str">
        <f>IF(INDEX('Configuration Area'!E:E,MATCH('Policy Clause Build'!B21,'Configuration Area'!D:D,0),1)=0,"CLAUSE ID NOT SET",INDEX('Configuration Area'!E:E,MATCH('Policy Clause Build'!B21,'Configuration Area'!D:D,0),1))</f>
        <v>STAC002</v>
      </c>
      <c r="D21" s="11" t="str">
        <f>IFERROR(VLOOKUP('Policy Clause Build'!C21,'Clauses List'!A$2:D$1002,2,FALSE),"")</f>
        <v>Standard Conditions</v>
      </c>
      <c r="E21" s="11">
        <f>IFERROR(VLOOKUP('Policy Clause Build'!C21,'Clauses List'!A$2:D$1002,3,FALSE),"")</f>
        <v>0</v>
      </c>
      <c r="F21" s="11" t="str">
        <f>IFERROR(VLOOKUP('Policy Clause Build'!C21,'Clauses List'!A$2:D$1002,4,FALSE),"")</f>
        <v>For sea transit</v>
      </c>
    </row>
    <row r="22" ht="14.25">
      <c r="B22" s="14">
        <f>INDEX('Configuration Area'!D:D,'Configuration Area'!W18,1)</f>
        <v>160</v>
      </c>
      <c r="C22" s="11" t="str">
        <f>IF(INDEX('Configuration Area'!E:E,MATCH('Policy Clause Build'!B22,'Configuration Area'!D:D,0),1)=0,"CLAUSE ID NOT SET",INDEX('Configuration Area'!E:E,MATCH('Policy Clause Build'!B22,'Configuration Area'!D:D,0),1))</f>
        <v>CL 382</v>
      </c>
      <c r="D22" s="11" t="str">
        <f>IFERROR(VLOOKUP('Policy Clause Build'!C22,'Clauses List'!A$2:D$1002,2,FALSE),"")</f>
        <v>Institute</v>
      </c>
      <c r="E22" s="11" t="str">
        <f>IFERROR(VLOOKUP('Policy Clause Build'!C22,'Clauses List'!A$2:D$1002,3,FALSE),"")</f>
        <v>Institute Cargo Clauses (A) 01/01/2009</v>
      </c>
      <c r="F22" s="11" t="str">
        <f>IFERROR(VLOOKUP('Policy Clause Build'!C22,'Clauses List'!A$2:D$1002,4,FALSE),"")</f>
        <v>Institute Cargo Clauses (A) 01/01/2009_x000A_RISKS COVERED_x000A_Risks_x000A_1. This insurance covers all risks of loss of or damage to the subject-matter insured except as excluded by the provisions of Clauses 4, 5, 6 and 7 below._x000A_General Average_x000A_2. This insurance covers general average and salvage charges, adjusted or determined according to the contract of carriage and/or the governing law and practice, incurred to avoid or in connection with the avoidance of loss from any cause except those excluded in Clauses 4, 5, 6 and 7 below._x000A_‘Both to Blame Collision Clause’_x000A_3. This insurance indemnifies the Assured, in respect of any risk insured herein, against liability incurred under any Both to Blame Collision Clause in the contract of carriage. In the event of any claim by carriers under the said Clause, the Assured agree to notify the Insurers who shall have the right, at their own cost and expense, to defend the Assured against such claim._x000A_Page 16 of 68_x000A_EXCLUSIONS_x000A_4. In no case shall this insurance cover_x000A_4.1 loss damage or expense attributable to wilful misconduct of the Assured_x000A_4.2 ordinary leakage, ordinary loss in weight or volume, or ordinary wear and tear of the subject-_x000A_matter insured_x000A_4.3 loss damage or expense caused by insufficiency or unsuitability of packing or preparation of the subject 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contractors)_x000A_4.4 loss damage or expense caused by inherent vice or nature of the subject-matter insured_x000A_4.5 loss damage or expense caused by delay, even though the delay be caused by a risk insured against (except expenses payable under Clause 2 above)_x000A_4.6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contract._x000A_4.7 loss damage or expense directly or indirectly caused by or arising from the use of any weapon or device employing atomic or nuclear fission and/or fusion or other like reaction or radioactive force or matter._x000A_5. 5.1 In no case shall this insurance cover loss damage or expense arising from_x000A_5.1.1 unseaworthiness of vessel or craft or unfitness of vessel or craft for the safe carriage of the subject-matter insured, where the Assured are privy to such unseaworthiness or unfitness, at the time the subject-matter insured is loaded therein_x000A_5.1.2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loading._x000A_5.2 Exclusion 5.1.1 above shall not apply where the contract of insurance has been assigned to the party claiming hereunder who has bought or agreed to buy the subject-matter insured in good faith under a binding contract._x000A_5.3 The Insurers waive any breach of the implied warranties of seaworthiness of the ship and fitness of the ship to carry the subject-matter insured to destination._x000A_6.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expense_x000A_Page 17 of 68_x000A_7.1 caused by strikers, locked-out workmen, or persons taking part in labour disturbances, riots or civil commotions_x000A_7.2 resulting from strikes, lock-outs, labour disturbances, riots or civil commotions_x000A_7.3 caused by any act of terrorism being an act of any person acting on behalf of, or in connection with, any organisation which carries out activities directed towards the overthrowing or influencing, by force or violence, of any government whether or not legally constituted_x000A_7.4 caused by any person acting from a political, ideological or religious motive._x000A_DURATION_x000A_Transit Clause_x000A_8. 8.1 Subject to Clause 11 below, this insurance attaches from the time the subject-matter insured_x000A_is first moved in the warehouse or at the place of storage (at the place named in the contract of insurance) for the purpose of the immediate loading into or onto the carrying vehicle or other conveyance for the commencement of transit, continues during the ordinary course of transit and terminates either_x000A_8.1.1 on completion of unloading from the carrying vehicle or other conveyance in or at the final warehouse or place of storage at the destination named in the contract of insurance_x000A_8.1.2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distribution_x000A_8.1.3 when the Assured or their employees elect to use any carrying vehicle or other conveyance or any container for storage other than in the ordinary course of transit_x000A_or_x000A_8.1.4 on the expiry of 60 days after completion of discharge overside of the subject-matter insured from the oversea vessel at the final port of discharge,_x000A_whichever shall first occur._x000A_8.2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8.1.1 to 8.1.4, shall not extend beyond the time the subject-matter insured is first moved for the purpose of the commencement of transit to such other destination._x000A_8.3 This insurance shall remain in force (subject to termination as provided for in Clauses 8.1.1 to 8.1.4 above and to the provisions of Clause 9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Carriage_x000A_9. If owing to circumstances beyond the control of the Assured either the contract of carriage is terminated at a port or place other than the destination named therein or the transit is otherwise terminated before unloading of the subject-matter insured as provided for in Clause 8 above, then this insurance shall also terminate unless prompt notice is given to the Insurers and continuation of cover is requested when this insurance shall remain in force, subject to an additional premium if required by the Insurers, either_x000A_Page 18 of 68_x000A_9.1 until the subject-matter insured is sold and delivered at such port or place, or, unless otherwise specially agreed, until the expiry of 60 days after arrival of the subject-matter insured at such port or place, whichever shall first occur;_x000A_or_x000A_9.2 if the subject-matter insured is forwarded within the said period of 60 days (or any agreed extension thereof) to the destination named in the contract of insurance or to any other destination, until terminated in accordance with the provisions of Clause 8 above._x000A_Change of Voyage_x000A_10. 10.1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terms._x000A_10.2 Where the subject-matter insured commences the transit contemplated by this insurance (in accordance with Clause 8.1), but, without the knowledge of the Assured or their employees the ship sails for another destination, this insurance will nevertheless be deemed to have attached at commencement of such transit._x000A_CLAIMS_x000A_Insurable Interest_x000A_11. 11.1 In order to recover under this insurance the Assured must have an insurable interest in the_x000A_subject matter insured at the time of the loss._x000A_11.2 Subject to Clause 11.1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not._x000A_Forwarding Charges_x000A_12. Where, as a result of the operation of a risk covered by this insurance, the insured transit is terminated at a port or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insured._x000A_This Clause 12, which does not apply to general average or salvage charges, shall be subject to the exclusions contained in Clauses 4, 5, 6 and 7 above, and shall not include charges arising from the fault negligence insolvency or financial default of the Assured or their employees._x000A_Constructive Total Loss_x000A_13.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arrival._x000A_Increased Value_x000A_14. 14.1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insured._x000A_Page 19 of 68_x000A_In the event of claim the Assured shall provide the Insurers with evidence of the amounts insured under all other insurances._x000A_14.2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insurance_x000A_15. This insurance_x000A_15.1 covers the Assured which includes the person claiming indemnity either as the person by or on whose behalf the contract of insurance was effected or as an assignee_x000A_15.2 shall not extend to or otherwise benefit the carrier or other bailee._x000A_MINIMISING LOSSES_x000A_Duty of Assured_x000A_16. It is the duty of the Assured and their employees and agents in respect of loss recoverable hereunder_x000A_16.1 to take such measures as may be reasonable for the purpose of averting or minimising such loss_x000A_and_x000A_16.2 to ensure that all rights against carriers, bailees or other third parties are properly preserved_x000A_and exercised_x000A_and the Insurers will, in addition to any loss recoverable hereunder, reimburse the Assured for any charges properly and reasonably incurred in pursuance of these duties._x000A_Waiver_x000A_17. Measures taken by the Assured or the Insurers with the object of saving, protecting or recovering the subject-matter insured</v>
      </c>
      <c r="H22" s="41"/>
      <c r="I22" s="40"/>
    </row>
    <row r="23" ht="14.25">
      <c r="B23" s="14">
        <f>INDEX('Configuration Area'!D:D,'Configuration Area'!W19,1)</f>
        <v>170</v>
      </c>
      <c r="C23" s="11" t="str">
        <f>IF(INDEX('Configuration Area'!E:E,MATCH('Policy Clause Build'!B23,'Configuration Area'!D:D,0),1)=0,"CLAUSE ID NOT SET",INDEX('Configuration Area'!E:E,MATCH('Policy Clause Build'!B23,'Configuration Area'!D:D,0),1))</f>
        <v>CL 385</v>
      </c>
      <c r="D23" s="11" t="str">
        <f>IFERROR(VLOOKUP('Policy Clause Build'!C23,'Clauses List'!A$2:D$1002,2,FALSE),"")</f>
        <v>Institute</v>
      </c>
      <c r="E23" s="11" t="str">
        <f>IFERROR(VLOOKUP('Policy Clause Build'!C23,'Clauses List'!A$2:D$1002,3,FALSE),"")</f>
        <v>Institute War Clauses (Cargo) 01/01/2009</v>
      </c>
      <c r="F23" s="11" t="str">
        <f>IFERROR(VLOOKUP('Policy Clause Build'!C23,'Clauses List'!A$2:D$1002,4,FALSE),"")</f>
        <v>Institute War Clauses (Cargo) 01/01/2009_x000A_RISKS COVERED_x000A_Risks_x000A_1. This insurance covers, except as excluded by the provisions of Clauses 3 and 4 below, loss of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insured_x000A_Page 25 of 68_x000A_3.3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any claim based upon loss of or frustration of the voyage or adventure_x000A_3.8 loss damage or expense directly or indirectly caused by or arising from any hostile use of any weapon or device employing atomic or nuclear fission and/or fusion or other like reaction or radioactive force or matter._x000A_4.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This insurance_x000A_5.1.1 attaches only as the subject-matter insured and as to any part as that part is loaded on an oversea vessel; and_x000A_5.1.2 terminates, subject to 5.2 and 5.3 below, either as the subject-matter insured and as to any part as that part is discharged from an oversea vessel at the final port or place of discharge_x000A_or_x000A_on expiry of 15 days counting from midnight of the day of arrival of the vessel at the final port or place of discharge, whichever shall first occur; nevertheless, subject to prompt notice to the Insurers and to an additional premium, such insurance_x000A_Page 26 of 68_x000A_5.1.3 reattaches when, without having discharged the subject-matter insured at the final port or place of discharge, the vessel sails therefrom_x000A_and_x000A_5.1.4 terminates, subject to 5.2 and 5.3 below, either as the subject-matter insured and as to any part as that part is thereafter discharged from the vessel at the final (or substituted) port or place of discharge_x000A_or_x000A_on expiry of 15 days counting from midnight of the day of re-arrival of the vessel at the final port or place of discharge or arrival of the vessel at a substituted port or place of discharge, whichever shall first occur._x000A_5.2 If during the insured voyage the oversea vessel arrives at an intermediate port or place to discharge the subject-matter insured for on-carriage by oversea vessel or by aircraft, or the subject-matter insured is discharged from the vessel at a port or place of refuge, then, subject to 5.3 below and to an additional premium if required, this insurance continues until the expiry of 15 days counting from midnight of the day of arrival of the vessel at such port or place, but thereafter reattaches as the subject-matter insured and as to any part as that part is loaded on an on-carrying oversea vessel or aircraft. During the period of 15 days the insurance remains in force after discharge only whilst the subject-matter insured and as to any part as that part is at such port or place. If the subject-matter insured is oncarried within the said period of 15 days or if the insurance reattaches as provided in this Clause 5.2_x000A_5.2.1 where the on-carriage is by oversea vessel this insurance continues subject to the terms of these Clauses_x000A_or_x000A_5.2.2 where the on-carriage is by aircraft, the current Institute War Clauses (Air Cargo) (excluding sendings by Post) shall be deemed to form part of the contract of insurance and shall apply to the on-carriage by air._x000A_5.3 If the voyage in the contract of carriage is terminated at a port or place other than the destination agreed therein, such port or place shall be deemed the final port of discharge and this insurance terminates in accordance with 5.1.2. If the subject-matter insured is subsequently reshipped to the original or any other destination, then provided notice is given to the Insurers before the commencement of such further transit and subject to an additional premium, this insurance reattaches_x000A_5.3.1 in the case of the subject-matter insured having been discharged, as the subject-matter insured and as to any part as that part is loaded on the on-carrying vessel for the voyage_x000A_5.3.2 in the case of the subject-matter not having been discharged, when the vessel sails from such deemed final port of discharge thereafter this insurance terminates in accordance with 5.1.4._x000A_5.4 The insurance against the risks of mines and derelict torpedoes, floating or submerged, is extended whilst the subject-matter insured or any part thereof is on craft whilst in transit to or from the oversea vessel, but in no case beyond the expiry of 60 days after discharge from the oversea vessel unless otherwise specially agreed by the Insurers._x000A_5.5 Subject to prompt notice to Insurers, and to an additional premium if required, this insurance shall remain in force within the provisions of these Clauses during any deviation, or any variation of the adventure arising from the exercise of a liberty granted to carriers under the contract of carriage._x000A_(For the purpose of Clause 5 ‘arrival’ shall be deemed to mean that the vessel is anchored, moored or otherwise secured at a berth or place within the Harbour Authority area. If such a berth or place is not available, arrival is deemed to have occurred when the vessel first anchors, moors or otherwise secures either at or off the intended port or place of discharge ‘oversea vessel’ shall be deemed to mean a_x000A_Page 27 of 68_x000A_vessel carrying the subject-matter from one port or place to another where such voyage involves a sea passage by that vessel.)_x000A_Change of Voyage_x000A_6. 6.1 Where, after attachment of this insurance, the destination is changed by the Assured, this_x000A_must be notified promptly to Insurers for rates and terms to be agreed. Should a loss occur_x000A_prior to such agreement being obtained cover may be provided but only if cover would have_x000A_been available at a reasonable commercial market rate on reasonable market terms._x000A_6.2 Where the subject-matter insured commences the transit contemplated by this insurance (in_x000A_accordance with Clause 5.1), but, without the knowledge of the Assured or their employees the ship sails for another destination, this insurance will nevertheless be deemed to have attached at commencement of such transit._x000A_7. Anything contained in this contract which is inconsistent with Clauses 3.7, 3.8 or 5 shall, to the extent of such inconsistency, be null and void._x000A_CLAIMS_x000A_Insurable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bailee._x000A_Page 28 of 68_x000A_MINIMISING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reattachment of cover is requested under Clause 5, or a change of destination is notified under Clause 6, there is an obligation to give prompt notice to the Insurers and the right to such cover is dependent upon compliance with this obligation._x000A_© Copyright: 11/08 - Lloyd’s Market Association (LMA) and International Underwriting Association of London (IUA). CL385</v>
      </c>
      <c r="J23" s="5"/>
    </row>
    <row r="24" ht="14.25">
      <c r="B24" s="14">
        <f>INDEX('Configuration Area'!D:D,'Configuration Area'!W20,1)</f>
        <v>180</v>
      </c>
      <c r="C24" s="11" t="str">
        <f>IF(INDEX('Configuration Area'!E:E,MATCH('Policy Clause Build'!B24,'Configuration Area'!D:D,0),1)=0,"CLAUSE ID NOT SET",INDEX('Configuration Area'!E:E,MATCH('Policy Clause Build'!B24,'Configuration Area'!D:D,0),1))</f>
        <v>CL 386</v>
      </c>
      <c r="D24" s="11" t="str">
        <f>IFERROR(VLOOKUP('Policy Clause Build'!C24,'Clauses List'!A$2:D$1002,2,FALSE),"")</f>
        <v>Institute</v>
      </c>
      <c r="E24" s="11" t="str">
        <f>IFERROR(VLOOKUP('Policy Clause Build'!C24,'Clauses List'!A$2:D$1002,3,FALSE),"")</f>
        <v>Institute Strikes Clauses (Cargo) 01/01/2009</v>
      </c>
      <c r="F24" s="11" t="str">
        <f>IFERROR(VLOOKUP('Policy Clause Build'!C24,'Clauses List'!A$2:D$1002,4,FALSE),"")</f>
        <v>Institute Strikes Clauses (Cargo) 01/01/2009_x000A_RISKS COVERED_x000A_Risks_x000A_1. This insurance covers, except as exclued by the provisions of Clauses 3 and 4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organization which carries out activities directed towards the overthrowing or influencing, by force or violence, of any government whether or not legally constituted_x000A_1.3 any person acting from a political, ideological or religious motive._x000A_General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clauses._x000A_Page 29 of 68_x000A_EXCLUSIONS_x000A_3.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loss damage or expense arising from the absence shortage or withholding of labour of any description whatsoever resulting from any strike, lockout, labour disturbance, riot or civil commotion_x000A_3.8 any claim based upon loss of or frustration of the voyage or adventure_x000A_3.9 loss damage or expense directly or indirectly caused by or arising from the use of any weapon or device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Subject to Clause 8 below, this insurance attaches from the time the subject-matter insured_x000A_Page 30 of 68_x000A_is first moved in the warehouse or at the place of storage (at the place named in the contract of insurance) for the purpose of the immediate loading into or onto the carrying vehicle or other conveyance for the termination of transit continues during the ordinary course of transit and terminates either_x000A_5.1.1 on completion of unloading from the carrying vehicle or other conveyance in or at the final warehouse or place of storage at the destination named in the contract of insurance_x000A_5.1.2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distribution_x000A_or_x000A_5.1.3 when the Assured or their employees elect to use any carrying vehicle or other conveyance or any container for storage other than in the ordinary course of transit_x000A_or_x000A_5.1.4 on the expiry of 60 days after completion of discharge overside of the subject-matter_x000A_insured from the oversea vessel at the final port of discharge_x000A_whichever shall first occur._x000A_5.2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5.1.1 to 5.1.4, shall not extend beyond the time the subject-matter insured is first moved for the purpose of the commencement of transit to such other destination._x000A_5.3 This insurance shall remain in force (subject to termination as provided for in Clauses 5.1.1 to 5.1.4 above and to the provisions of Clause 6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Carriage_x000A_6. If owing to circumstances beyond the control of the Assured either the contract of carriage is terminated at a port or place other than the destination named therein or the transit is otherwise terminated before unloading of the subject-matter insured as provided for in Clause 5 above, then this insurance shall also terminate unless prompt notice is given to the Insurers and continuation of cover is requested when this insurance shall remain in force, subject to an additional premium if required by the Insurers, either_x000A_6.1 until the subject-matter insured is sold and delivered at such port or place, or, unless otherwise specially agreed, until the expiry of 60 days after arrival of the subject-matter insured at such port or place, whichever shall first occur;_x000A_or_x000A_6.2 if the subject-matter insured is forwarded within the said period of 60 days (or any agreed extension thereof) to the destination named in the contract of insurance or to any other destination, until terminated in accordance with the provisions of Clause 5 above._x000A_Change of Voyage_x000A_7. 7.1 Where, after attachment of this insurance, the destination is changed by the Assured, this_x000A_Page 31 of 68_x000A_must be notified promptly to Insurers for rates and terms to be agreed. Should a loss occur prior to such agreement being obtained cover may be provided but only if cover would have been available at a reasonable commercial market rate on reasonable market terms._x000A_7.2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 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32 of 68_x000A_Waiver_x000A_12.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continuation of cover is requested under Clause 6, or a change of destination is notified under Clause 7, there is an obligation to give prompt notice to the Insurers and the right to such cover is dependent upon compliance with this obligation._x000A_© Copyright: 11/08 - Lloyd’s Market Association (LMA) and International Underwriting Association of London (IUA). CL386</v>
      </c>
    </row>
    <row r="25" ht="14.25">
      <c r="B25" s="14">
        <f>INDEX('Configuration Area'!D:D,'Configuration Area'!W21,1)</f>
        <v>190</v>
      </c>
      <c r="C25" s="11" t="str">
        <f>IF(INDEX('Configuration Area'!E:E,MATCH('Policy Clause Build'!B25,'Configuration Area'!D:D,0),1)=0,"CLAUSE ID NOT SET",INDEX('Configuration Area'!E:E,MATCH('Policy Clause Build'!B25,'Configuration Area'!D:D,0),1))</f>
        <v>CL 389</v>
      </c>
      <c r="D25" s="11" t="str">
        <f>IFERROR(VLOOKUP('Policy Clause Build'!C25,'Clauses List'!A$2:D$1002,2,FALSE),"")</f>
        <v>Institute</v>
      </c>
      <c r="E25" s="11" t="str">
        <f>IFERROR(VLOOKUP('Policy Clause Build'!C25,'Clauses List'!A$2:D$1002,3,FALSE),"")</f>
        <v>Institute Classification Clause 01/01/2001</v>
      </c>
      <c r="F25" s="11" t="str">
        <f>IFERROR(VLOOKUP('Policy Clause Build'!C25,'Clauses List'!A$2:D$1002,4,FALSE),"")</f>
        <v>Institute Classification Clause 01/01/2001_x000A_Qualifying vessels_x000A_1. This insurance and the marine transit rates as agreed in the policy or open cover apply only to cargoes and/or interests carried by mechanically self-propelled vessels of steel construction classed with a Classification Society which is:_x000A_1.1 a Member or Associate Member of the International Association of Classification Societies (IACS*), or_x000A_1.2 a National Flag Society as defined in Clause 4 below, but only where the vessel is engaged exclusively in the coastal trading of that nation (including trading on an Inter-island route within an archipelago of which the nation forms part)_x000A_Cargoes and/or interests carried by vessels not classed as above must be notified promptly to underwriters for rates and conditions to be agreed. Should a loss occur prior to such agreement being obtained cover may be provided but only if cover would have been available at a reasonable commercial market rate on reasonable commercial market terms._x000A_Age limitations_x000A_2. Cargoes and/or interests carried by Qualifying vessels (as defined above) which exceed the following age limits will be insured on the policy or open cover conditions subject to an additional premium to be agreed._x000A_Bulk or combination carriers over 10 years of age or_x000A_other vessels over 15 years of age unless they:_x000A_Page 61 of 68_x000A_2.1 have been used for the carriage of general cargo on an established and regular pattern of trading between a range of specified ports, and do not exceed 25 years of age_x000A_or_x000A_2.2 were constructed as containerships, vehicle carriers or open hatch gantry crane vessels (OGGCs) and have been continuously used as such on an established and regular pattern of trading between a range of specified ports, and do not exceed 30 years of age._x000A_Craft Clause_x000A_3. The requirements of this Clause do not apply to any craft used to load or unload the vessel within the port area._x000A_National Flag Society_x000A_4. A National Flag Society is a Classification Society which is domiciled in the same country as the owner of the vessel in question which must operate under the flag of that county._x000A_Prompt notice_x000A_5. Where this insurance requires the assured to give prompt notice to the Underwriters, the right to cover is dependent upon compliance with that obligation._x000A_Law and Practice_x000A_This insurance is subject to English law and practice._x000A_Underwriting Association of London (IUA). CL389</v>
      </c>
    </row>
    <row r="26" ht="14.25">
      <c r="B26" s="14">
        <f>INDEX('Configuration Area'!D:D,'Configuration Area'!W22,1)</f>
        <v>200</v>
      </c>
      <c r="C26" s="11" t="str">
        <f>IF(INDEX('Configuration Area'!E:E,MATCH('Policy Clause Build'!B26,'Configuration Area'!D:D,0),1)=0,"CLAUSE ID NOT SET",INDEX('Configuration Area'!E:E,MATCH('Policy Clause Build'!B26,'Configuration Area'!D:D,0),1))</f>
        <v>CISM001</v>
      </c>
      <c r="D26" s="11" t="str">
        <f>IFERROR(VLOOKUP('Policy Clause Build'!C26,'Clauses List'!A$2:D$1002,2,FALSE),"")</f>
        <v>Cargo ISM</v>
      </c>
      <c r="E26" s="11" t="str">
        <f>IFERROR(VLOOKUP('Policy Clause Build'!C26,'Clauses List'!A$2:D$1002,3,FALSE),"")</f>
        <v>Cargo ISM Endorsement 01/05/1998</v>
      </c>
      <c r="F26" s="11" t="str">
        <f>IFERROR(VLOOKUP('Policy Clause Build'!C26,'Clauses List'!A$2:D$1002,4,FALSE),"")</f>
        <v>Cargo ISM Endorsement 01/05/1998_x000A_Applicable to shipments on board Ro-Ro passenger ferries._x000A_Applicable with effect from 1 July 1998 to shipments on board:_x000A_1) passenger vessels transporting more than 12 passengers and_x000A_2) oil tankers, chemical tankers, gas carriers, bulk carriers and cargo high speed craft of 500 gt or more._x000A_Applicable with effect from 1 July 2002 to shipments on board all other cargo ships and mobile offshore drilling units of 500 gt or more._x000A_In no case shall this insurance cover loss, damage or expense where the subject matter insured is carried by a vessel that is not International Safety Management (ISM) Code certified or whose owners or operators do not hold an ISM Code Document of Compliance when, at the time of loading of the subject matter insured on board the vessel, the Assured were aware, or in the ordinary course of business should have been aware:-_x000A_a) Either that such vessel was not certified in accordance with the ISM Code._x000A_b) Or that a current Document of Compliance was not held by her owners or operators_x000A_as required under the SOLAS Convention 1974 as amended._x000A_This exclusion shall not apply where this insurance has been assigned to the party claiming hereunder who has bought or agreed to buy the subject matter insured in good faith under a binding contract.</v>
      </c>
    </row>
    <row r="27" ht="14.25">
      <c r="B27" s="14">
        <f>INDEX('Configuration Area'!D:D,'Configuration Area'!W23,1)</f>
        <v>210</v>
      </c>
      <c r="C27" s="11" t="str">
        <f>IF(INDEX('Configuration Area'!E:E,MATCH('Policy Clause Build'!B27,'Configuration Area'!D:D,0),1)=0,"CLAUSE ID NOT SET",INDEX('Configuration Area'!E:E,MATCH('Policy Clause Build'!B27,'Configuration Area'!D:D,0),1))</f>
        <v>CISM002</v>
      </c>
      <c r="D27" s="11" t="str">
        <f>IFERROR(VLOOKUP('Policy Clause Build'!C27,'Clauses List'!A$2:D$1002,2,FALSE),"")</f>
        <v>Cargo ISM</v>
      </c>
      <c r="E27" s="11" t="str">
        <f>IFERROR(VLOOKUP('Policy Clause Build'!C27,'Clauses List'!A$2:D$1002,3,FALSE),"")</f>
        <v>Cargo ISM Forwarding Charges Clause 04/06/1998</v>
      </c>
      <c r="F27" s="11" t="str">
        <f>IFERROR(VLOOKUP('Policy Clause Build'!C27,'Clauses List'!A$2:D$1002,4,FALSE),"")</f>
        <v>Cargo ISM Forwarding Charges Clause 04/06/1998_x000A_(for use only with JCC Cargo ISM Endorsement JC98/019)_x000A_In consideration of an additional premium to be agreed, this insurance is extended to reimburse the Assured up to the limit of the sum insured for the voyage, for any extra charges properly and reasonably incurred in unloading, storing and forwarding the subject-matter to the destination to which it is insured hereunder following release of cargo from a vessel arrested or detained at or diverted to any other port or place (other than the intended port or destination) where the voyage is terminated due either_x000A_a) to such vessel not being certified in accordance with the ISM code_x000A_OR_x000A_b) To a current Document of Compliance not being held by her owners or operators_x000A_This clause, which does not apply to General Average or Salvage or Salvage Charges, is subject to all other terms conditions and exclusions contained in the policy to JCC Cargo ISM Endorsement JC98/019.</v>
      </c>
    </row>
    <row r="28" ht="14.25">
      <c r="B28" s="14">
        <f>INDEX('Configuration Area'!D:D,'Configuration Area'!W24,1)</f>
        <v>220</v>
      </c>
      <c r="C28" s="11" t="str">
        <f>IF(INDEX('Configuration Area'!E:E,MATCH('Policy Clause Build'!B28,'Configuration Area'!D:D,0),1)=0,"CLAUSE ID NOT SET",INDEX('Configuration Area'!E:E,MATCH('Policy Clause Build'!B28,'Configuration Area'!D:D,0),1))</f>
        <v>WARR001</v>
      </c>
      <c r="D28" s="11" t="str">
        <f>IFERROR(VLOOKUP('Policy Clause Build'!C28,'Clauses List'!A$2:D$1002,2,FALSE),"")</f>
        <v>Warranty</v>
      </c>
      <c r="E28" s="11" t="str">
        <f>IFERROR(VLOOKUP('Policy Clause Build'!C28,'Clauses List'!A$2:D$1002,3,FALSE),"")</f>
        <v>Warranty Clause</v>
      </c>
      <c r="F28" s="11" t="str">
        <f>IFERROR(VLOOKUP('Policy Clause Build'!C28,'Clauses List'!A$2:D$1002,4,FALSE),"")</f>
        <v>Warranted subject matter insured to be shipped under deck if are not stowed in GP / HC / reefer / tanktainer ISO containers</v>
      </c>
    </row>
    <row r="29" ht="14.25">
      <c r="B29" s="14">
        <f>INDEX('Configuration Area'!D:D,'Configuration Area'!W25,1)</f>
        <v>230</v>
      </c>
      <c r="C29" s="11" t="str">
        <f>IF(INDEX('Configuration Area'!E:E,MATCH('Policy Clause Build'!B29,'Configuration Area'!D:D,0),1)=0,"CLAUSE ID NOT SET",INDEX('Configuration Area'!E:E,MATCH('Policy Clause Build'!B29,'Configuration Area'!D:D,0),1))</f>
        <v>STAC003</v>
      </c>
      <c r="D29" s="11" t="str">
        <f>IFERROR(VLOOKUP('Policy Clause Build'!C29,'Clauses List'!A$2:D$1002,2,FALSE),"")</f>
        <v>Standard Conditions</v>
      </c>
      <c r="E29" s="11">
        <f>IFERROR(VLOOKUP('Policy Clause Build'!C29,'Clauses List'!A$2:D$1002,3,FALSE),"")</f>
        <v>0</v>
      </c>
      <c r="F29" s="11" t="str">
        <f>IFERROR(VLOOKUP('Policy Clause Build'!C29,'Clauses List'!A$2:D$1002,4,FALSE),"")</f>
        <v>For air transit</v>
      </c>
    </row>
    <row r="30" ht="14.25">
      <c r="B30" s="14">
        <f>INDEX('Configuration Area'!D:D,'Configuration Area'!W26,1)</f>
        <v>240</v>
      </c>
      <c r="C30" s="11" t="str">
        <f>IF(INDEX('Configuration Area'!E:E,MATCH('Policy Clause Build'!B30,'Configuration Area'!D:D,0),1)=0,"CLAUSE ID NOT SET",INDEX('Configuration Area'!E:E,MATCH('Policy Clause Build'!B30,'Configuration Area'!D:D,0),1))</f>
        <v>CL 123</v>
      </c>
      <c r="D30" s="11" t="str">
        <f>IFERROR(VLOOKUP('Policy Clause Build'!C30,'Clauses List'!A$2:D$1002,2,FALSE),"")</f>
        <v>Institute</v>
      </c>
      <c r="E30" s="11" t="str">
        <f>IFERROR(VLOOKUP('Policy Clause Build'!C30,'Clauses List'!A$2:D$1002,3,FALSE),"")</f>
        <v>Institute Cargo Clauses (Air) excluding sendings by Post 01/01/2009</v>
      </c>
      <c r="F30" s="11" t="str">
        <f>IFERROR(VLOOKUP('Policy Clause Build'!C30,'Clauses List'!A$2:D$1002,4,FALSE),"")</f>
        <v>Institute Cargo Clauses (Air) excluding sendings by Post 01/01/2009_x000A_RISKS COVERED_x000A_Risks_x000A_1. This insurance covers all risks of loss of or damage to the subject-matter insured except as excluded by the provisions of Clauses 3, 4 and 5 below._x000A_Salvage Charges_x000A_2. This insurance covers salvage charges incurred to avoid or in connection with the avoidance of loss from any cause except those excluded in Clauses 3, 4 and 5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contract._x000A_Page 33 of 68_x000A_3.6 loss damage or expense caused by delay, even though the delay be caused by a risk insured against_x000A_3.7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transit_x000A_This exclusion shall not apply where the contract of insurance has been assigned to the party claiming hereunder who has bought or agreed to buy the subject-matter insured in good faith under a binding contract_x000A_3.8 loss damage or expense directly or indirectly caused by or arising from the use of any weapon or device employing atomic or nuclear fission and/or fusion or other like reaction or radioactive force or matter._x000A_4. In no case shall this insurance cover loss damage or expense caused by_x000A_4.1 war civil war revolution rebellion insurrection, or civil strife arising therefrom, or any hostile act by or against a belligerent power_x000A_4.2 capture seizure arrest restraint or detainment (piracy excepted), and the consequences thereof or any attempt thereat_x000A_4.3 derelict mines torpedoes bombs or other derelict weapons of war._x000A_5. In no case shall this insurance cover loss damage or expense_x000A_5.1 caused by strikers, locked-out workmen, or persons taking part in labour disturbances, riots or civil commotions_x000A_5.2 resulting from strikes, lock-outs, labour disturbances, riots or civil commotions_x000A_5.3 caused by any act of terrorism being an act of any person acting on behalf of, or in connection with, any organisation which carries out activities directed towards the overthrowing or influencing, by force or violence, of any government whether or not legally constituted_x000A_5.4 caused by any person acting from an political, ideological or religious motive._x000A_DURATION_x000A_Transit Clause_x000A_6. 6.1 Subject to Clause 9 below, this insurance attaches from the time the subject-matter insured_x000A_is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either_x000A_6.1.1 on completion of unloading from the carrying vehicle or other conveyance in or at the final warehouse, premises or place of storage at the destination named in the contract of insurance,_x000A_6.1.2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or_x000A_6.1.3 when the Assured or their employees elect to use any carrying vehicle or other conveyance or any container for storage other than in the ordinary course of transit or_x000A_Page 34 of 68_x000A_6.1.4 on the expiry of 30 days after completion of unloading of the subject-matter insured from the aircraft at the final place of discharge,_x000A_whichever shall first occur._x000A_6.2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6.1.1 to 6.1.4, shall not extend beyond the time the subject-matter insured is first moved for the purpose of the commencement of transit to such other destination._x000A_6.3 This insurance shall remain in force (subject to termination as provided for in Clauses 6.1.1 to 6.1.4 above and to the provisions of Clause 7 below) during delay beyond the control of the Assured, any deviation, forced discharge, reshipment or transhipment and during any variation of the adventure arising from the exercise of a liberty granted to the air carriers under the contract of carriage._x000A_Termination of Contract of Carriage_x000A_7. If owing to circumstances beyond the control of the Assured either the contract of carriage is terminated at a place other than the destination named therein or the transit is otherwise terminated before unloading of the subject-matter insured as provided for in Clause 6 above, then this insurance shall also terminate unless prompt notice is given to the Insurers and continuation of cover is requested when this insurance shall remain in force, subject to an additional premium if required by the Insurers, either_x000A_7.1 until the subject-matter insured is sold and delivered at such place, or, unless otherwise specially agreed, until the expiry of 30 days after arrival of the subject-matter insured at such place, whichever shall first occur,_x000A_or_x000A_7.2 if the subject-matter insured is forwarded within the said period of 30 days (or any agreed extension thereof) to the destination named in the contract of insurance or to any other destination, until terminated in accordance with the provisions of Clause 6 above._x000A_Change of Transit_x000A_8. 8.1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terms._x000A_8.2 Where the subject-matter insured commences the transit contemplated by this insurance (in accordance with Clause 6.1), but, without the knowledge of the Assured or their employees the aircraft leaves for another destination, this insurance will nevertheless be deemed to have attached at commencement of such transit._x000A_CLAIMS_x000A_Insurable Interest_x000A_9. 9.1 In order to recover under this insurance the Assured must have an insurable interest in the_x000A_subject-matter insured at the time of the loss._x000A_9.2 Subject to Clause 9.1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not._x000A_Page 35 of 68_x000A_Forwarding Charges_x000A_10. Where, as a result of the operation of a risk covered by this insurance, the insured transit is terminated at a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insured._x000A_This Clause 10, which does not apply to salvage charges , shall be subject to the exclusions contained in Clauses 3, 4, and 5 above, and shall not include charges arising from the fault negligence insolvency or financial default of the Assured or their employees._x000A_Constructive Total Loss_x000A_11.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arrival._x000A_Increased Value_x000A_12. 12.1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insurances._x000A_12.2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INSURANCE_x000A_13. This insurance_x000A_13.1 covers the Assured which includes the person claiming indemnity either as the person by or on whose behalf the contract of insurance was effected or as an assignee,_x000A_13.2 shall not extend to or otherwise benefit the carrier or other bailee._x000A_MINIMISING LOSSES_x000A_Duty of Assured_x000A_14. It is the duty of the Assured and their employees and agents in respect of loss recoverable hereunder_x000A_14.1 to take such measures as may be reasonable for the purpose of averting or minimising such loss,_x000A_and_x000A_14.2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36 of 68_x000A_Waiver_x000A_15. Measures taken by the Assured or the Insurers with the object of saving, protecting or recovering the subject-matter insured shall not be considered as a waiver or acceptance of abandonment or otherwise prejudice the rights of either party._x000A_Avoidance of Delay_x000A_16. It is a condition of this insurance that the Assured shall act with reasonable despatch in all circumstances within their control._x000A_Law and Practice_x000A_17. This insurance is subject to English law and practice._x000A_NOTE:- Where a continuation of cover is requested under Clause 7, or a change of destination is notified under Clause 8, there is an obligation to give prompt notice to the Insurers and the right to such cover is dependent upon compliance with this obligation.</v>
      </c>
    </row>
    <row r="31" ht="14.25">
      <c r="B31" s="14">
        <f>INDEX('Configuration Area'!D:D,'Configuration Area'!W27,1)</f>
        <v>250</v>
      </c>
      <c r="C31" s="11" t="str">
        <f>IF(INDEX('Configuration Area'!E:E,MATCH('Policy Clause Build'!B31,'Configuration Area'!D:D,0),1)=0,"CLAUSE ID NOT SET",INDEX('Configuration Area'!E:E,MATCH('Policy Clause Build'!B31,'Configuration Area'!D:D,0),1))</f>
        <v>CL 456</v>
      </c>
      <c r="D31" s="11" t="str">
        <f>IFERROR(VLOOKUP('Policy Clause Build'!C31,'Clauses List'!A$2:D$1002,2,FALSE),"")</f>
        <v>Institute</v>
      </c>
      <c r="E31" s="11" t="str">
        <f>IFERROR(VLOOKUP('Policy Clause Build'!C31,'Clauses List'!A$2:D$1002,3,FALSE),"")</f>
        <v>Institute War Clauses (Air Cargo) excluding sending by Post 01/01/2009</v>
      </c>
      <c r="F31" s="11" t="str">
        <f>IFERROR(VLOOKUP('Policy Clause Build'!C31,'Clauses List'!A$2:D$1002,4,FALSE),"")</f>
        <v>Institute War Clauses (Air Cargo) excluding sending by Post 01/01/2009_x000A_RISKS COVERED_x000A_Risks_x000A_1. This insurance covers, except as excluded by the provisions of Clause 3 below, loss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war._x000A_Salvage Charges_x000A_2. This insurance covers salvage charges, incurred to avoid or in connection with the avoidance of loss from any cause except those excluded in Clause 3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loading._x000A_Page 37 of 68_x000A_This exclusion shall not apply where the contract of insurance has been assigned to the party claiming hereunder who has bought or agreed to buy the subject-matter insured in good faith under a binding contract._x000A_3.6 loss damage or expense caused by delay, even though the delay be caused by a risk insured against_x000A_3.7 loss damage or expense arising from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transit_x000A_This exclusion shall not apply where the contract of insurance has been assigned to the party claiming hereunder who has bought or agreed to buy the subject-matter insured in good faith under a binding contract_x000A_3.8 any claim based upon loss of or frustration of the transit or adventure_x000A_3.9 loss damage or expense directly or indirectly caused by or arising from any hostile use of any weapon or device employing atomic or nuclear fission and/or fusion or other like reaction or radioactive force or matter._x000A_DURATION_x000A_Transit Clause_x000A_4. 4.1 This insurance_x000A_4.1.1 attaches only as the subject-matter insured and as to any part as that part is loaded on the aircraft for the commencement of the air transit insured_x000A_and_x000A_4.1.2 terminates, subject to 4.2 and 4.3 below, either as the subject-matter insured and as to any part as that part is discharged from the aircraft at the final place of discharge,_x000A_or_x000A_on expiry of 15 days counting from midnight of the day of arrival of the aircraft at the final place of discharge,_x000A_whichever shall first occur;_x000A_nevertheless, subject to prompt notice to the Insurers and to an additional premium, such insurance_x000A_4.1.3 reattaches when, without having discharged the subject-matter insured at the final place of discharge, the aircraft departs therefrom,_x000A_and_x000A_4.1.4 terminates, subject to 4.2 and 4.3 below either as the subject-matter insured and as to any part as that part is thereafter discharged from the aircraft at the final (or substituted) place of discharge,_x000A_or_x000A_on expiry of 15 days counting from midnight of the day of re-arrival of the aircraft at the final place of discharge or arrival of the aircraft at a substituted place of discharge,_x000A_whichever shall first occur._x000A_4.2 If during the insured transit the aircraft arrives at an intermediate place of discharge the subject-matter insured for on-carriage by aircraft or oversea vessel, then, subject to 4.3 below and to an additional premium if required, this insurance continues until the expiry of 15 days counting from midnight of the day of arrival of the aircraft at such place, but thereafter reattaches as the subject-matter insured and as to any part as that part is loaded on an on-carrying aircraft or oversea vessel. During the period of 15 days the insurance remains in force_x000A_Page 38 of 68_x000A_after discharge only whilst the subject-matter insured and as to any part as that part is at such intermediate place. If the subject-matter insured is on-carried within the said period of 15 days or if the insurance reattaches as provided in this Clause 4.2_x000A_4.2.1 where the on-carriage is by aircraft this insurance continues subject to the terms of these Clauses,_x000A_or_x000A_4.2.2 where the on-carriage is by oversea vessel, the current Institute War Clauses (Cargo) shall be deemed to form part of the contract of insurance and shall apply to the on-carriage by sea._x000A_4.3 If the air transit in the contract of carriage is terminated at a place other than the destination agreed therein, that place shall be deemed to be the final place of discharge and this insurance terminates in accordance with 4.1.2. If the subject-matter insured is subsequently consigned to the original or any other destination, then provided notice is given to the Insurers before the commencement of such further transit and subject to an additional premium, this insurance reattaches_x000A_4.3.1 in the case of the subject-matter insured having been discharged, as the subject-matter insured and as to any part as that part is loaded on the on-carrying aircraft for the transit;_x000A_4.3.2 in the case of the subject-matter insured not having been discharged, when the aircraft departs from such deemed final place of discharge;_x000A_thereafter this insurance terminates in accordance with 4.1.4._x000A_4.4 Subject to prompt notice to Insurers, and to an additional premium if required, this insurance shall remain in force within the provisions of these Clauses during any deviation, or any variation of the adventure arising from the exercise of a liberty granted to air carriers under the contract of carriage._x000A_(For the purpose of Clause 4 “oversea vessel” shall be deemed to mean a vessel carrying the subject-matter from one port or place to another where such voyage involves a sea passage by that vessel)_x000A_Change of Voyage_x000A_5. 5.1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terms_x000A_5.2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transit._x000A_6. Anything contained in this contract which is inconsistent with clauses 3.8, 3.9 or 4 shall, to the extent of such inconsistency, be null and void._x000A_CLAIMS_x000A_Insurable interest_x000A_7. 7.1 In order to recover under this insurance the Assured must have an insurable interest in the_x000A_subject-matter insured at the time of the loss_x000A_7.2 Subject to Clause 7.1 above, the Assured shall be entitled to recover for insured loss occurring during the period covered by this insurance, notwithstanding that the loss occurred before the_x000A_Page 39 of 68_x000A_contract of insurance was concluded, unless the Assured were aware of the loss and the Insurers were not._x000A_Increased Value_x000A_8. 8.1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insurances._x000A_8.2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Insurance_x000A_9. This insurance_x000A_9.1 covers the Assured which includes the person claiming indemnity either as the person by or on whose behalf the contract of insurance was effected or as an assignee,_x000A_9.2 shall not extend to or otherwise benefit the carrier or other bailee._x000A_MINIMISING LOSSES_x000A_Duty of Assured_x000A_10. It is the duty of the Assured and their employees and agents in respect of loss recoverable hereunder_x000A_10.1 to take such measures as may be reasonable for the purpose of averting or 39inimizing such loss,_x000A_and_x000A_10.2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duties._x000A_Waiver_x000A_11. Measures taken by the Assured or the Insurers with the object of saving, protecting or recovering the subject-matter insured shall not be considered as a waiver or acceptance of abandonment or otherwise prejudice the rights of either party._x000A_Avoidance of Delay_x000A_12. It is a condition of this insurance that the Assured shall act with reasonable despatch in all circumstances within their control._x000A_Law and Practice_x000A_13. This insurance is subject to English law and practice._x000A_Page 40 of 68_x000A_NOTE:- where a reattachment of cover is requested under Clause 4, or a change of destination is notified under clause 5, there is an obligation to give prompt notice to the Insurers and the right to such cover is dependent upon compliance with this obligation.</v>
      </c>
    </row>
    <row r="32" ht="14.25">
      <c r="B32" s="14">
        <f>INDEX('Configuration Area'!D:D,'Configuration Area'!W28,1)</f>
        <v>260</v>
      </c>
      <c r="C32" s="11" t="str">
        <f>IF(INDEX('Configuration Area'!E:E,MATCH('Policy Clause Build'!B32,'Configuration Area'!D:D,0),1)=0,"CLAUSE ID NOT SET",INDEX('Configuration Area'!E:E,MATCH('Policy Clause Build'!B32,'Configuration Area'!D:D,0),1))</f>
        <v>CL 789</v>
      </c>
      <c r="D32" s="11" t="str">
        <f>IFERROR(VLOOKUP('Policy Clause Build'!C32,'Clauses List'!A$2:D$1002,2,FALSE),"")</f>
        <v>Institute</v>
      </c>
      <c r="E32" s="11" t="str">
        <f>IFERROR(VLOOKUP('Policy Clause Build'!C32,'Clauses List'!A$2:D$1002,3,FALSE),"")</f>
        <v>Institute Strikes Clauses (Air Cargo) 01/01/2009</v>
      </c>
      <c r="F32" s="11" t="str">
        <f>IFERROR(VLOOKUP('Policy Clause Build'!C32,'Clauses List'!A$2:D$1002,4,FALSE),"")</f>
        <v>Institute Strikes Clauses (Air Cargo) 01/01/2009_x000A_RISKS COVERED_x000A_Risks_x000A_1. This insurance covers, except as excluded by the provisions of Clause 3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organisation which carries out activities directed towards the overthrowing or influencing, by force or violence, of any government whether or not legally constituted_x000A_1.3 any person acting from a political, ideological or religious motive._x000A_Salvage Charges_x000A_2. This insurance covers salvage charges incurred to avoid or in connection with the avoidance of loss from any cause except those excluded in Clause 3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arising from unfitness of aircarft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contract._x000A_3.6 loss damage or expense caused by delay, even though the delay be caused by a risk insured against_x000A_3.7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transit_x000A_Page 41 of 68_x000A_This exclusion shall not apply where the contract of insurance has been assigned to the party claiming hereunder who has bought or agreed to buy the subject-matter insured in good faith under a binding contract_x000A_3.8 loss damage or expense arising from the absence shortage or withholding of labour of any description whatsoever resulting from any strike, lockout, labour disturbance, riot or civil commotion_x000A_3.9 any claim based upon loss of or frustration of the transit or adventure_x000A_3.10 loss damage or expense directly or indirectly caused by or arising from the use of any weapon or device employing atomic or nuclear fission and/or fusion or other like reaction or radioactive force or matter_x000A_3.11 loss damage or expense caused by war civil war revolution rebellion insurrection, or civil strife arising therefrom, or any hostile act by or against a belligerent power._x000A_DURATION_x000A_Transit Clause_x000A_4. 4.1 Subject to Clause 7 below, this insurance attaches from the time the subject-matter insured_x000A_is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either_x000A_4.1.1 on completion of unloading from the carrying vehicle or other conveyance in or at the final warehouse, premises or place of storage at the destination named in the contract of insurance,_x000A_4.1.2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or_x000A_4.1.3 when the Assured or their employees elect to use any carrying vehicle or other conveyance or any container for storage other than in the ordinary course of transit or_x000A_4.1.4 on the expiry of 30 days after completion of unloading of the subject-matter insured from the aircraft at the final place of discharge, whichever shall first occur._x000A_4.2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4.1.1 to 4.1.4, shall not extend beyond the time the subject-matter insured is first moved for the purpose of the commencement of transit to such other destination._x000A_4.3 This insurance shall remain in force (subject to termination as provided for in Clauses 4.1.1 to 4.1.4 above and to the provisions of Clause 5 below) during delay beyond the control of the Assured, any deviation, forced discharge, reshipment or transhipment and during any variation of the adventure arising from the exercise of a liberty granted to the air carriers under the contract of carriage._x000A_Termination of Contract of Carriage_x000A_5. If owing to circumstances beyond the control of the Assured either the contract of carriage is terminated at a place other than the destination named therein or the transit is otherwise terminated before unloading of the subject-matter insured as provided for in Clause 4 above, then this insurance shall also terminate unless prompt notice is given to the Insurers and continuation of cover is requested_x000A_Page 42 of 68_x000A_when this insurance shall remain in force, subject to an additional premium if required by the Insurers, either_x000A_5.1 until the subject-matter insured is sold and delivered at such place, or, unless otherwise specially agreed, until the expiry of 30 days after arrival of the subject-matter insured at such place, whichever shall first occur,_x000A_or_x000A_5.2 is the subject-matter insured is forwarded within the said period of 30 days (or any agreed extension thereof) to the destination named in the contract of insurance or to any other destination, until terminated in accordance with the provisions of Clause 4 above._x000A_Change of Transit_x000A_6. 6.1 Where, after attachment of this insurance, the destination is changed by the Assured, this must be notified promptly to Insurers for rates and terms to be agreed. Should a loss occur_x000A_prior to such agreement being obtained cover may be provided but only if cover would have been available at a reasonable commercial market rate on reasonable market terms._x000A_6.2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transit._x000A_CLAIMS_x000A_Insurable Interest_x000A_7. 7.1 In order to recover under this insurance the Assured must have an insurable interest in the_x000A_subject-matter insured at the time of the loss._x000A_7.2 Subject to Clause 7.1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Value_x000A_8. 8.1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insurances._x000A_8.2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Insurance_x000A_9. This insurance_x000A_Page 43 of 68_x000A_9.1 covers the Assured which includes the person claiming indemnity either as the person by or on whose behalf the contract of insurance was effected or as an assignee,_x000A_9.2 shall not extend to or otherwise benefit the carrier or other bailee._x000A_MINIMISING LOSSES_x000A_Duty of Assured_x000A_10. It is the duty of the Assured and their employees and agents in respect of loss recoverable hereunder_x000A_10.1 to take such measures as may be reasonable for the purpose of averting or minimising such loss,_x000A_and_x000A_10.2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duties._x000A_Waiver_x000A_11. Measures taken by the Assured or the Insurers with the object of saving, protecting or recovering the subject-matter insured shall not be considered as a waiver or acceptance of abandonment or otherwise prejudice the rights of either party._x000A_Avoidance of Delay_x000A_12. It is a condition of this insurance that the Assured shall act with reasonable despatch in all circumstances within their control._x000A_Law and Practice_x000A_13. This insurance is subject to English law and practice._x000A_NOTE:- Where a continuation of cover is requested under Clause 5, or a change of destination is notified under Clause 6, there is an obligation to give prompt notice to the Insurers and the right to such cover is dependent upon compliance with this obligation.</v>
      </c>
    </row>
    <row r="33" ht="14.25">
      <c r="B33" s="14">
        <f>INDEX('Configuration Area'!D:D,'Configuration Area'!W29,1)</f>
        <v>270</v>
      </c>
      <c r="C33" s="11" t="str">
        <f>IF(INDEX('Configuration Area'!E:E,MATCH('Policy Clause Build'!B33,'Configuration Area'!D:D,0),1)=0,"CLAUSE ID NOT SET",INDEX('Configuration Area'!E:E,MATCH('Policy Clause Build'!B33,'Configuration Area'!D:D,0),1))</f>
        <v>STAC004</v>
      </c>
      <c r="D33" s="11" t="str">
        <f>IFERROR(VLOOKUP('Policy Clause Build'!C33,'Clauses List'!A$2:D$1002,2,FALSE),"")</f>
        <v>Standard Conditions</v>
      </c>
      <c r="E33" s="11">
        <f>IFERROR(VLOOKUP('Policy Clause Build'!C33,'Clauses List'!A$2:D$1002,3,FALSE),"")</f>
        <v>0</v>
      </c>
      <c r="F33" s="11" t="str">
        <f>IFERROR(VLOOKUP('Policy Clause Build'!C33,'Clauses List'!A$2:D$1002,4,FALSE),"")</f>
        <v>For inland transit</v>
      </c>
    </row>
    <row r="34" ht="14.25">
      <c r="B34" s="14">
        <f>INDEX('Configuration Area'!D:D,'Configuration Area'!W30,1)</f>
        <v>280</v>
      </c>
      <c r="C34" s="11" t="str">
        <f>IF(INDEX('Configuration Area'!E:E,MATCH('Policy Clause Build'!B34,'Configuration Area'!D:D,0),1)=0,"CLAUSE ID NOT SET",INDEX('Configuration Area'!E:E,MATCH('Policy Clause Build'!B34,'Configuration Area'!D:D,0),1))</f>
        <v>CL 101112</v>
      </c>
      <c r="D34" s="11" t="str">
        <f>IFERROR(VLOOKUP('Policy Clause Build'!C34,'Clauses List'!A$2:D$1002,2,FALSE),"")</f>
        <v>Institute</v>
      </c>
      <c r="E34" s="11" t="str">
        <f>IFERROR(VLOOKUP('Policy Clause Build'!C34,'Clauses List'!A$2:D$1002,3,FALSE),"")</f>
        <v>Inland Transit Clause (All Risks) Cl-01/01/1998</v>
      </c>
      <c r="F34" s="11" t="str">
        <f>IFERROR(VLOOKUP('Policy Clause Build'!C34,'Clauses List'!A$2:D$1002,4,FALSE),"")</f>
        <v>Inland Transit Clause (All Risks) Cl-01/01/1998_x000A_RISKS COVERED_x000A_1. This insurance covers all risks of loss of or damage to the subject matter insured except as provided in clauses 2,3 and 4 below_x000A_EXCLUSIONS_x000A_2. In no case shall this insurance cover_x000A_2.1 Loss damage or expense attributable to wilful misconduct of the assured_x000A_2.2 Ordinary leakage, ordinary loss in weight or volume, or ordinary wear and tear of the subject-matter insured_x000A_2.3 Loss damage or expense caused by insufficiency or unsuitability of packing or preparation of the subject matter insured (for the purpose of this clause 2.3 “packing” shall be deemed to_x000A_Page 44 of 68_x000A_include stowage in a container or liftvan but only when such stowage is carried out prior to attachment of this insurance or by the assured or their servants)_x000A_2.4 Loss damage or expense caused by inherent vice or nature of the subject matter insured_x000A_2.5 Loss damage or expense proximately caused by delay, even though the delay be caused by a risk insured against_x000A_2.6 Loss damage or expense arising from the use of any weapon of war employing atomic or nuclear fission and/or fusion or other like reaction or radioactive force or matter_x000A_3. In no case shall this insurance cover loss damage or expense arising from unfitness of conveyance container or liftvan for the safe carriage of the subject matter insured, where the assured or their servants are privy to such unfitness, at the time the subject matter insured is loaded therein._x000A_4. In no case shall this insurance cover loss damage or expense caused by:_x000A_4.1 War civil war revolution rebellion insurrection, or civil strife arising therefrom or any hostile act by or against a belligerent power_x000A_4.2 Capture seizure arrest restraint or detainment (hijacking excepted), and the consequence thereof or any attempt thereat_x000A_4.3 Derelict mines torpedoes bombs or other derelict weapons or war_x000A_4.4 strikers, locked-out workmen, or persons taking part in labour disturbances, riots or civil commotions_x000A_4.5 resulting from strikes, lock-outs, labour disturbances, riots or civil commotions_x000A_4.6 caused by any act of terrorism being an act of any person acting on behalf of, or in connection with, any organisation which carries out activities directed towards the overthrowing or influencing, by force or violence, of any government whether or not legally constituted_x000A_4.7 caused by any person acting from a political, ideological or religious motive._x000A_Duration of Risk_x000A_5. This insurance shall commence from the time of loading onto the land conveyance for the commencement of the transit, continues in the ordinary course of transit until the goods are safely unloaded from the land conveyance on arrival at the final destination. Provided always that the land conveyance is not left unattended whilst the goods are loaded in the land conveyance._x000A_Benefit of Insurance_x000A_6. This insurance shall not inure to the benefit of the carrier or other bailee_x000A_MINIMISING LOSSES_x000A_7. It is the duty of the assured and their servants and agents in respect of loss recoverable hereunder_x000A_7.1 To take such measures as may reasonable for the purpose of averting or minimizing such loss, and_x000A_7.2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duties._x000A_8. Measures taken by the assured or the underwriters with the object of saving, protecting or recovering the subject matter insured shall not be considered as a waiver or acceptance of abandonment or otherwise prejudice the rights of either party._x000A_Page 45 of 68_x000A_Avoidance of Delay_x000A_9. It is a condition of this insurance that the assured shall act with reasonable despatch in all circumstances within their control._x000A_Law and Practice_x000A_10. This insurance is subject to Singapore law and practice.</v>
      </c>
    </row>
    <row r="35" ht="14.25">
      <c r="B35" s="14">
        <f>INDEX('Configuration Area'!D:D,'Configuration Area'!W31,1)</f>
        <v>290</v>
      </c>
      <c r="C35" s="11" t="str">
        <f>IF(INDEX('Configuration Area'!E:E,MATCH('Policy Clause Build'!B35,'Configuration Area'!D:D,0),1)=0,"CLAUSE ID NOT SET",INDEX('Configuration Area'!E:E,MATCH('Policy Clause Build'!B35,'Configuration Area'!D:D,0),1))</f>
        <v>CL 386</v>
      </c>
      <c r="D35" s="11" t="str">
        <f>IFERROR(VLOOKUP('Policy Clause Build'!C35,'Clauses List'!A$2:D$1002,2,FALSE),"")</f>
        <v>Institute</v>
      </c>
      <c r="E35" s="11" t="str">
        <f>IFERROR(VLOOKUP('Policy Clause Build'!C35,'Clauses List'!A$2:D$1002,3,FALSE),"")</f>
        <v>Institute Strikes Clauses (Cargo) 01/01/2009</v>
      </c>
      <c r="F35" s="11" t="str">
        <f>IFERROR(VLOOKUP('Policy Clause Build'!C35,'Clauses List'!A$2:D$1002,4,FALSE),"")</f>
        <v>Institute Strikes Clauses (Cargo) 01/01/2009_x000A_RISKS COVERED_x000A_Risks_x000A_1. This insurance covers, except as exclued by the provisions of Clauses 3 and 4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organization which carries out activities directed towards the overthrowing or influencing, by force or violence, of any government whether or not legally constituted_x000A_1.3 any person acting from a political, ideological or religious motive._x000A_General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clauses._x000A_Page 29 of 68_x000A_EXCLUSIONS_x000A_3.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loss damage or expense arising from the absence shortage or withholding of labour of any description whatsoever resulting from any strike, lockout, labour disturbance, riot or civil commotion_x000A_3.8 any claim based upon loss of or frustration of the voyage or adventure_x000A_3.9 loss damage or expense directly or indirectly caused by or arising from the use of any weapon or device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Subject to Clause 8 below, this insurance attaches from the time the subject-matter insured_x000A_Page 30 of 68_x000A_is first moved in the warehouse or at the place of storage (at the place named in the contract of insurance) for the purpose of the immediate loading into or onto the carrying vehicle or other conveyance for the termination of transit continues during the ordinary course of transit and terminates either_x000A_5.1.1 on completion of unloading from the carrying vehicle or other conveyance in or at the final warehouse or place of storage at the destination named in the contract of insurance_x000A_5.1.2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distribution_x000A_or_x000A_5.1.3 when the Assured or their employees elect to use any carrying vehicle or other conveyance or any container for storage other than in the ordinary course of transit_x000A_or_x000A_5.1.4 on the expiry of 60 days after completion of discharge overside of the subject-matter_x000A_insured from the oversea vessel at the final port of discharge_x000A_whichever shall first occur._x000A_5.2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5.1.1 to 5.1.4, shall not extend beyond the time the subject-matter insured is first moved for the purpose of the commencement of transit to such other destination._x000A_5.3 This insurance shall remain in force (subject to termination as provided for in Clauses 5.1.1 to 5.1.4 above and to the provisions of Clause 6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Carriage_x000A_6. If owing to circumstances beyond the control of the Assured either the contract of carriage is terminated at a port or place other than the destination named therein or the transit is otherwise terminated before unloading of the subject-matter insured as provided for in Clause 5 above, then this insurance shall also terminate unless prompt notice is given to the Insurers and continuation of cover is requested when this insurance shall remain in force, subject to an additional premium if required by the Insurers, either_x000A_6.1 until the subject-matter insured is sold and delivered at such port or place, or, unless otherwise specially agreed, until the expiry of 60 days after arrival of the subject-matter insured at such port or place, whichever shall first occur;_x000A_or_x000A_6.2 if the subject-matter insured is forwarded within the said period of 60 days (or any agreed extension thereof) to the destination named in the contract of insurance or to any other destination, until terminated in accordance with the provisions of Clause 5 above._x000A_Change of Voyage_x000A_7. 7.1 Where, after attachment of this insurance, the destination is changed by the Assured, this_x000A_Page 31 of 68_x000A_must be notified promptly to Insurers for rates and terms to be agreed. Should a loss occur prior to such agreement being obtained cover may be provided but only if cover would have been available at a reasonable commercial market rate on reasonable market terms._x000A_7.2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 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32 of 68_x000A_Waiver_x000A_12.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continuation of cover is requested under Clause 6, or a change of destination is notified under Clause 7, there is an obligation to give prompt notice to the Insurers and the right to such cover is dependent upon compliance with this obligation._x000A_© Copyright: 11/08 - Lloyd’s Market Association (LMA) and International Underwriting Association of London (IUA). CL386</v>
      </c>
    </row>
    <row r="36" ht="14.25">
      <c r="B36" s="14">
        <f>INDEX('Configuration Area'!D:D,'Configuration Area'!W32,1)</f>
        <v>300</v>
      </c>
      <c r="C36" s="11" t="str">
        <f>IF(INDEX('Configuration Area'!E:E,MATCH('Policy Clause Build'!B36,'Configuration Area'!D:D,0),1)=0,"CLAUSE ID NOT SET",INDEX('Configuration Area'!E:E,MATCH('Policy Clause Build'!B36,'Configuration Area'!D:D,0),1))</f>
        <v>CLAUSE ID NOT SET</v>
      </c>
      <c r="D36" s="11" t="s">
        <v>428</v>
      </c>
      <c r="E36" s="11" t="s">
        <v>428</v>
      </c>
      <c r="F36" s="11" t="s">
        <v>428</v>
      </c>
    </row>
    <row r="37" ht="14.25">
      <c r="B37" s="14">
        <f>INDEX('Configuration Area'!D:D,'Configuration Area'!W33,1)</f>
        <v>310</v>
      </c>
      <c r="C37" s="11" t="str">
        <f>IF(INDEX('Configuration Area'!E:E,MATCH('Policy Clause Build'!B37,'Configuration Area'!D:D,0),1)=0,"CLAUSE ID NOT SET",INDEX('Configuration Area'!E:E,MATCH('Policy Clause Build'!B37,'Configuration Area'!D:D,0),1))</f>
        <v>STAC005</v>
      </c>
      <c r="D37" s="11" t="str">
        <f>IFERROR(VLOOKUP('Policy Clause Build'!C37,'Clauses List'!A$2:D$1002,2,FALSE),"")</f>
        <v>Standard Conditions</v>
      </c>
      <c r="E37" s="11">
        <f>IFERROR(VLOOKUP('Policy Clause Build'!C37,'Clauses List'!A$2:D$1002,3,FALSE),"")</f>
        <v>0</v>
      </c>
      <c r="F37" s="11" t="str">
        <f>IFERROR(VLOOKUP('Policy Clause Build'!C37,'Clauses List'!A$2:D$1002,4,FALSE),"")</f>
        <v>Shipments requiring frozen/temperature-controlledconditions (only applicable when stated in the Schedule)</v>
      </c>
    </row>
    <row r="38" ht="14.25">
      <c r="B38" s="14">
        <f>INDEX('Configuration Area'!D:D,'Configuration Area'!W34,1)</f>
        <v>320</v>
      </c>
      <c r="C38" s="11" t="str">
        <f>IF(INDEX('Configuration Area'!E:E,MATCH('Policy Clause Build'!B38,'Configuration Area'!D:D,0),1)=0,"CLAUSE ID NOT SET",INDEX('Configuration Area'!E:E,MATCH('Policy Clause Build'!B38,'Configuration Area'!D:D,0),1))</f>
        <v>CL 263</v>
      </c>
      <c r="D38" s="11" t="str">
        <f>IFERROR(VLOOKUP('Policy Clause Build'!C38,'Clauses List'!A$2:D$1002,2,FALSE),"")</f>
        <v>Institute</v>
      </c>
      <c r="E38" s="11" t="str">
        <f>IFERROR(VLOOKUP('Policy Clause Build'!C38,'Clauses List'!A$2:D$1002,3,FALSE),"")</f>
        <v>Institute Frozen Food Clauses (A) (Excluding Frozen Meat) 01/01/1986</v>
      </c>
      <c r="F38" s="11" t="str">
        <f>IFERROR(VLOOKUP('Policy Clause Build'!C38,'Clauses List'!A$2:D$1002,4,FALSE),"")</f>
        <v>Institute Frozen Food Clauses (A) (Excluding Frozen Meat) 01/01/1986_x000A_RISKS COVERED_x000A_1. This insurance covers, except as provided in Clauses 4, 5, 6 and 7 below,_x000A_1.1 all risks of loss of or damage to the subject-matter insured, other than loss or damage resulting from any variation in temperature howsoever caused,_x000A_1.2 loss of or damage to the subject-matter insured resulting from any variation in temperature attributable to_x000A_1.2.1 breakdown of refrigerating machinery resulting in its stoppage for a period of not less than 24 consecutive hours_x000A_1.2.2 fire or explosion_x000A_1.2.3 vessel or craft being stranded grounded sunk or capsized_x000A_1.2.4 overturning or derailment of land conveyance_x000A_1.2.5 collision or contact of vessel craft or conveyance with any external object other than water_x000A_1.2.6 discharge of cargo at a port of distress._x000A_2.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insurance._x000A_3.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claim._x000A_EXCLUSIONS_x000A_4. In no case shall this insurance cover_x000A_4.1 loss damage or expense attributable to wilful misconduct of the Assured Clause_x000A_4.2 ordinary leakage, ordinary loss in weight or volume, or ordinary wear and tear of the subject-matter insured_x000A_4.3 loss damage or expense caused by insufficiency or unsuitability of packing or preparation of the subject-matter insured (for the purpose of this Clause 4.3 "packing" shall be deemed to include stowage in a container or liftvan but only when such stowage is carried out prior to attachment of this insurance or by the Assured or their servants)_x000A_Page 46 of 68_x000A_4.4 loss damage or expense caused by inherent vice or nature of the subject-matter insured (except loss damage or expense resulting from variation in temperature specifically covered under Clause 1.2 above)_x000A_4.5 loss damage or expense proximately caused by delay, even though the delay be caused by a risk insured against (except expenses payable under Clause 2 above)_x000A_4.6 loss damage or expense arising from insolvency or financial default of the owners managers charterers or operators of the vessel_x000A_4.7 loss damage or expense arising from the use of any weapon of war employing atomic or nuclear fission and/or fusion or other like reaction or radioactive force or matter_x000A_4.8 loss damage or expense arising from any failure of the Assured or their servants to take all reasonable precautions to ensure that the subject-matter insured is kept in refrigerated or, where appropriate, properly insulated and cooled space_x000A_4.9 any loss damage or expense otherwise recoverable hereunder unless prompt notice thereof is given to the Underwriters and, in any event, not later than 30 days after the termination of this insurance._x000A_5. 5.1 In no case shall this insurance cover loss damage or expense arising from unseaworthiness of_x000A_vessel or craft, unfitness of vessel craft conveyance container or liftvan for the safe carriage of the subject-matter insured, where the Assured or their servants are privy to such unseaworthiness or unfitness, at the time the subject-matter insured is loaded therein._x000A_5.2 The Underwriters waive any breach of the implied warranties of seaworthiness of the ship and fitness of the ship to carry the subject-matter insured to destination, unless the Assured or their servants are privy to such unseaworthiness or unfitness._x000A_6.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expense_x000A_7.1 caused by strikers, locked-out workmen, or persons taking part in labour disturbances, riots or civil commotions_x000A_7.2 resulting from strikes, lock-outs, labour disturbances, riots or civil commotions_x000A_7.3 caused by any terrorist or any person acting from a political motive._x000A_DURATION_x000A_8. 8.1 This insurance attaches from the time the goods are loaded into the conveyance at freezing_x000A_works or cold store at the place named herein for the commencement of the transit, continues during the ordinary course of transit and terminates either_x000A_8.1.1 on delivery to the cold store or place of storage at the destination named herein_x000A_8.1.2 on delivery to any other cold store or place of storage, whether prior to or at the destination named herein, which the Assured elect to use either_x000A_8.1.2.1 for storage other than in the ordinary course of transit or_x000A_8.1.2.2 for allocation or distribution,_x000A_or_x000A_Page 47 of 68_x000A_8.1.3 on the expiry of 5 days after discharge overside of the goods hereby insured from the oversea vessel at the final port of discharge,_x000A_whichever shall first occur._x000A_8.2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destination._x000A_8.3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affreightment._x000A_9.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either_x000A_9.1 until the goods are sold and delivered at such port or place, or, unless otherwise specially agreed, until the expiry of 30 days after arrival of the goods hereby insured at such port or place, whichever shall first occur,_x000A_or_x000A_9.2 if the goods are forwarded within the said period of 30 days (or any agreed extension thereof) to the destination named herein or to any other destination, until terminated in accordance with the provisions of Clause 8 above._x000A_10. Where, after attachment of this insurance, the destination is changed by the Assured, held covered at a premium and on conditions to be arranged subject to prompt notice being given to the Underwriters._x000A_CLAIMS_x000A_11. 11.1 In order to recover under this insurance the Assured must have an insurable interest in the_x000A_subject-matter insured at the time of the loss._x000A_11.2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hereunder._x000A_This Clause 12, which does not apply to general average or salvage charges, shall be subject to the exclusions contained in Clauses 4, 5, 6 and 7 above, and shall not include charges arising from the fault negligence insolvency or financial default of the Assured or their servants._x000A_Page 48 of 68_x000A_13.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arrival._x000A_14. 14.1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insurances._x000A_14.2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Insurance_x000A_15. This insurance shall not inure to the benefit of the carrier or other bailee._x000A_MINIMISING LOSSES_x000A_16. It is the duty of the Assured and their servants and agents in respect of loss recoverable hereunder_x000A_16.1 to take such measures as may be reasonable for the purpose of averting or minimising such loss,_x000A_and_x000A_16.2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duties._x000A_17. Measures taken by the Assured or the Underwriters with the object of saving, protecting or recovering the subject-matter insured shall not be considered as a waiver or acceptance of abandonment or otherwise prejudice the rights of either party._x000A_Avoidance of Delay_x000A_18. It is a condition of this insurance that the Assured shall act with reasonable despatch in all circumstances within their control._x000A_Law and Practice_x000A_19. This insurance is subject to English law and practice._x000A_NOTE:- It is necessary for the Assured when they become aware of an event which is "held covered" under this insurance to give prompt notice to the Underwriters and the right to such cover is dependent upon compliance with this obligation._x000A_Page 49 of 68_x000A_SPECIAL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detention._x000A_CL263</v>
      </c>
    </row>
    <row r="39" ht="14.25">
      <c r="B39" s="14">
        <f>INDEX('Configuration Area'!D:D,'Configuration Area'!W35,1)</f>
        <v>330</v>
      </c>
      <c r="C39" s="11" t="str">
        <f>IF(INDEX('Configuration Area'!E:E,MATCH('Policy Clause Build'!B39,'Configuration Area'!D:D,0),1)=0,"CLAUSE ID NOT SET",INDEX('Configuration Area'!E:E,MATCH('Policy Clause Build'!B39,'Configuration Area'!D:D,0),1))</f>
        <v>CL 265</v>
      </c>
      <c r="D39" s="11" t="str">
        <f>IFERROR(VLOOKUP('Policy Clause Build'!C39,'Clauses List'!A$2:D$1002,2,FALSE),"")</f>
        <v>Institute</v>
      </c>
      <c r="E39" s="11" t="str">
        <f>IFERROR(VLOOKUP('Policy Clause Build'!C39,'Clauses List'!A$2:D$1002,3,FALSE),"")</f>
        <v>Institute Strikes Clauses (Frozen Food) (Excluding Frozen Meat) 01/01/1986</v>
      </c>
      <c r="F39" s="11" t="str">
        <f>IFERROR(VLOOKUP('Policy Clause Build'!C39,'Clauses List'!A$2:D$1002,4,FALSE),"")</f>
        <v>Institute Strikes Clauses (Frozen Food) (Excluding Frozen Meat) 01/01/1986_x000A_RISKS COVERED_x000A_1. This insurance covers, except as provided in Clauses 3 and 4 below, loss of or damage to the subject-matter insured caused by_x000A_1.1 strikers, locked-out workmen, or persons taking part in labour disturbances, riots or civil commotions_x000A_1.2 any terrorist or any person acting from a political motive._x000A_2. This insurance covers general average and salvage charges, adjusted or determined according to the contract of affreightment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servants)_x000A_3.4 loss damage or expense caused by inherent vice or nature of the subject-matter insured_x000A_3.5 loss damage or expense proximately caused by delay, even though the delay be caused by a risk insured against (except expenses payable under Clause 2 above)_x000A_3.6 loss damage or expense arising from insolvency or financial default of the owners managers charterers or operators of the vessel_x000A_3.7 loss damage or expense arising from the absence shortage or withholding of equipment, power, fuel, coolant, refrigerant or labour of any description whatsoever resulting from any strike, lockout, labour disturbance, riot or civil commotion_x000A_3.8 any claim based upon loss of or frustration of the voyage or adventure_x000A_3.9 loss damage or expense arising from the use of any weapon of war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power_x000A_3.11 any loss damage or expense otherwise recoverable hereunder unless prompt notice thereof is given to the Underwriters and, in any event, not later than 30 days after the termination of this insurance._x000A_4. 4.1 In no case shall this insurance cover loss damage or expense arising from unseaworthiness of_x000A_Page 50 of 68_x000A_vessel or craft, unfitness of vessel craft conveyance container or liftvan for the safe carriage of the subject-matter insured, where the Assured or their servants are privy to such unseaworthiness or unfitness, at the time the subject-matter insured is loaded therein._x000A_4.2 The Underwriters waive any breach of the implied warranties of seaworthiness of the ship and fitness of the ship to carry the subject-matter insured to destination, unless the Assured or their servants are privy to such unseaworthiness or unfitness._x000A_DURATION_x000A_5. 5.1 This insurance attaches from the time the goods are loaded into the conveyance at freezing_x000A_works or cold store at the place named herein for the commencement of the transit, continues during the ordinary course of transit and terminates either_x000A_5.1.1 on delivery to the cold store or place of storage at the destination named herein,_x000A_5.1.2 on delivery to any other cold store or place of storage, whether prior to or at the destination named herein, which the Assured elect to use either_x000A_5.1.2.1 for storage other than in the ordinary course of transit or_x000A_5.1.2.2 for allocation or distribution,_x000A_or_x000A_5.1.3 on the expiry of 5 days after discharge overside of the goods hereby insured from the oversea vessel at the final port of discharge,_x000A_whichever shall first occur._x000A_5.2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destination._x000A_5.3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affreightment._x000A_6.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either_x000A_6.1 until the goods are sold and delivered at such port or place or, unless otherwise specially agreed, until the expiry of 30 days after arrival of the goods hereby insured at such port or place, whichever shall first occur,_x000A_or_x000A_6.2 if the goods are forwarded within the said period of 30 days (or any agreed extension thereof) to the destination named herein or to any other destination, until terminated in accordance with the provisions of Clause 5 above._x000A_7. Where, after attachment of this insurance, the destination is changed by the Assured, held covered at a premium and on conditions to be arranged subject to prompt notice being given to the Underwriters._x000A_Page 51 of 68_x000A_CLAIMS_x000A_8. 8.1 In order to recover under this insurance the Assured must have an insurable interest in the_x000A_subject-matter insured at the time of the loss._x000A_8.2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not._x000A_9. 9.1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insurances._x000A_9.2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Insurance_x000A_10. This insurance shall not inure to the benefit of the carrier or other bailee._x000A_MINIMISING LOSSES_x000A_11. It is the duty of the Assured and their servants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duties._x000A_12. Measures taken by the Assured or the Underwriters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practice._x000A_Page 52 of 68_x000A_NOTE:- It is necessary for the Assured when they become aware of an event which is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detention._x000A_CL265</v>
      </c>
    </row>
    <row r="40" ht="14.25">
      <c r="B40" s="14">
        <f>INDEX('Configuration Area'!D:D,'Configuration Area'!W36,1)</f>
        <v>340</v>
      </c>
      <c r="C40" s="11" t="str">
        <f>IF(INDEX('Configuration Area'!E:E,MATCH('Policy Clause Build'!B40,'Configuration Area'!D:D,0),1)=0,"CLAUSE ID NOT SET",INDEX('Configuration Area'!E:E,MATCH('Policy Clause Build'!B40,'Configuration Area'!D:D,0),1))</f>
        <v>CL 131415</v>
      </c>
      <c r="D40" s="11" t="str">
        <f>IFERROR(VLOOKUP('Policy Clause Build'!C40,'Clauses List'!A$2:D$1002,2,FALSE),"")</f>
        <v>Institute</v>
      </c>
      <c r="E40" s="11" t="str">
        <f>IFERROR(VLOOKUP('Policy Clause Build'!C40,'Clauses List'!A$2:D$1002,3,FALSE),"")</f>
        <v>Institute Frozen Meat Clauses (A) — 24 Hours Breakdown (not suitable for chilled, cooled or fresh meat) 01/01/1986</v>
      </c>
      <c r="F40" s="11" t="str">
        <f>IFERROR(VLOOKUP('Policy Clause Build'!C40,'Clauses List'!A$2:D$1002,4,FALSE),"")</f>
        <v>Institute Frozen Meat Clauses (A) — 24 Hours Breakdown (not suitable for chilled, cooled or fresh meat) 01/01/1986_x000A_RISKS COVERED_x000A_1. This insurance covers, except as provided in Clauses 4, 5, 6 and 7 below,_x000A_1.1 all risks of loss of or damage to the subject-matter insured, other than loss or damage resulting from any variation in temperature howsoever caused,_x000A_1.2 loss of or damage to the subject-matter insured resulting from any variation in temperature attributable to_x000A_1.2.1 breakdown of refrigerating machinery resulting in its stoppage for a period of not less than 24 consecutive hours_x000A_1.2.2 fire or explosion_x000A_1.2.3 vessel or craft being stranded grounded sunk or capsized_x000A_1.2.4 overturning or derailment of land conveyance_x000A_1.2.5 collision or contact of vessel craft or conveyance with any external object other than water_x000A_1.2.6 discharge of cargo at a port of distress._x000A_2.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insurance._x000A_3.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claim._x000A_EXCLUSIONS_x000A_4. In no case shall this insurance cover_x000A_4.1 loss damage or expense attributable to wilful misconduct of the Assured_x000A_4.2 ordinary leakage, ordinary loss in weight or volume, or ordinary wear and tear of the subject-matter insured_x000A_4.3 loss damage or expense caused by insufficiency or unsuitability of packing or preparation of the subject matter insured (for the purpose of this Clause 4.3 "packing" shall be deemed to_x000A_Page 53 of 68_x000A_include stowage in a container or liftvan but only when such stowage is carried out prior to attachment of this insurance or by the Assured or their servants)_x000A_4.4 loss damage or expense caused by inherent vice or nature of the subject-matter insured (except loss damage or expense resulting from variation in temperature specifically covered under Clause 1.2 above)_x000A_4.5 loss damage or expense proximately caused by delay, even though the delay be caused by a risk insured against (except expenses payable under Clause 2 above)_x000A_4.6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this insurance has been assigned to the party claiming hereunder who has bought or agreed to buy the subject-matter insured in good faith under a binding contract_x000A_4.7 loss damage or expense arising from the use of any weapon of war employing atomic or nuclear fission and/or fusion or other like reaction or radioactive force or matter_x000A_4.8 loss damage or expense on shore caused directly or indirectly by earthquake, volcanic eruption and/or fire resulting therefrom_x000A_4.9 loss damage or expense arising from any failure of the Assured or their servants to take all reasonable precautions to ensure that the subject-matter insured is kept in refrigerated or, where appropriate, properly insulated and cooled space._x000A_5. 5.1 In no case shall this insurance cover loss damage or expense arising from_x000A_5.1.1 unseaworthiness of vessel or craft or unfitness of vessel or craft for the safe carriage of the subject-matter insured, where the Assured are privy to such unseaworthiness or unfitness, at the time the subject-matter insured is loaded therein_x000A_5.1.2 unfitness of container liftvan or land conveyance for the safe carriage of the subject-matter insured, where loading therein is carried out prior to attachment of this insurance or by the Assured or their servants._x000A_5.2 Where this insurance has been assigned to the party claiming hereunder who has bought or agreed to buy the subject-matter insured in good faith under a binding contract, exclusion 5.1.1 above shall not apply._x000A_5.3 The Underwriters waive any breach of the implied warranties of seaworthiness of the ship and fitness of the ship to carry the subject-matter insured to destination._x000A_6.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expense_x000A_7.1 caused by strikers, locked-out workmen, or persons taking part in labour disturbances, riots or civil commotions_x000A_7.2 resulting from strikes, lock-outs, labour disturbances, riots or civil commotions_x000A_7.3 caused by any terrorist or any person acting from a political motive._x000A_Page 54 of 68_x000A_DURATION_x000A_8. 8.1 This insurance attaches from the time_x000A_8.1.1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thereof._x000A_8.1.2 the goods are loaded into the conveyance at the freezing works or cold Store at the place named herein for the commencement of the transit._x000A_8.1.3 of loading of the goods into the oversea vessel._x000A_8.2 This insurance continues during the ordinary course of transit to and whilst in_x000A_8.2.1 cold store at the destination named herein_x000A_or_x000A_8.2.2 any other cold store which the Assured elect to use following discharge of the goods from the oversea vessel at the port of discharge either_x000A_8.2.2.1 for storage other than in the ordinary course of transit or_x000A_8.2.2.2 for allocation or distribution._x000A_8.3 This insurance terminates_x000A_8.3.1 for transit to a destination in the Continent of Europe (including Eire and the United Kingdom), U.S.A. or Canada on the expiry of 30 days_x000A_8.3.2 for transit to a destination elsewhere on the expiry of 5 days after final discharge of the goods from the oversea vessel at the port of discharge._x000A_8.4 Any disposal of the goods other than by storage as in 8.2.1 or 8.2.2 above (except with the prior consent of the Underwriters) or any removal from cold store before the expiry of the relevant period in 8.3.1 or 8.3.2 above shall terminate the insurance on such goods._x000A_8.5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destination._x000A_8.6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affreightment._x000A_9.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either_x000A_9.1 until the goods are sold and delivered at such port or place, or, unless otherwise specially agreed, until the expiry of 30 days after arrival of the goods hereby insured at such port or place, whichever shall first occur,_x000A_or_x000A_Page 55 of 68_x000A_9.2 if the goods are forwarded within the said period of 30 days (or any agreed extension thereof) to the destination named herein or to any other destination, until terminated in accordance with the provisions of Clause 8 above._x000A_10. Where, after attachment of this insurance, the destination is changed by the Assured, held covered at a premium and on conditions to be arranged subject to prompt notice being given to the Underwriters._x000A_CLAIMS_x000A_11. 11.1 In order to recover under this insurance the Assured must have an insurable interest in the_x000A_subject-matter insured at the time of the loss._x000A_11.2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not._x000A_11.3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insurance._x000A_12.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hereunder._x000A_This Clause 12, which does not apply to general average or salvage charges, shall be subject to the exclusions contained in Clauses 4, 5, 6 and 7 above, and shall not include charges arising from the fault negligence insolvency or financial default of the Assured or their servants._x000A_13.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arrival._x000A_14. Should the subject-matter insured or any part thereof not be shipped any claim in respect thereto shall be adjusted on the basis of its insured value less, where included, freight, duty and all charges not incurred._x000A_15. 15.1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insurances._x000A_15.2 Where this insurance is on Increased Value the following clause shall apply:_x000A_The agreed value of the cargo shall be deemed to be equal to the total amount insured under the primary insurance and all Increased Value insurances covering the loss and effected on the_x000A_Page 56 of 68_x000A_cargo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Insurance_x000A_16 This insurance shall not inure to the benefit of the carrier or other bailee._x000A_MINIMISING LOSSES_x000A_17 It is the duty of the Assured and their servants and agents in respect of loss recoverable hereunder_x000A_17.1 to take such measures as may be reasonable for the purpose of averting or minimising such loss,_x000A_and_x000A_17.2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duties._x000A_18 Measures taken by the Assured or the Underwriters with the object of saving, protecting or recovering the subject-matter insured shall not be considered as a waiver or acceptance of abandonment or otherwise prejudice the rights of either party._x000A_Avoidance of Delay_x000A_19 It is a condition of this insurance that the Assured shall act with reasonable despatch in all circumstances within their control._x000A_Law and Practice_x000A_20 This insurance is subject to Australian law and practice._x000A_NOTE:— It is necessary for the Assured when they become aware of an event which is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v>
      </c>
    </row>
    <row r="41" ht="14.25">
      <c r="B41" s="14">
        <f>INDEX('Configuration Area'!D:D,'Configuration Area'!W37,1)</f>
        <v>350</v>
      </c>
      <c r="C41" s="11" t="str">
        <f>IF(INDEX('Configuration Area'!E:E,MATCH('Policy Clause Build'!B41,'Configuration Area'!D:D,0),1)=0,"CLAUSE ID NOT SET",INDEX('Configuration Area'!E:E,MATCH('Policy Clause Build'!B41,'Configuration Area'!D:D,0),1))</f>
        <v>CL 326</v>
      </c>
      <c r="D41" s="11" t="str">
        <f>IFERROR(VLOOKUP('Policy Clause Build'!C41,'Clauses List'!A$2:D$1002,2,FALSE),"")</f>
        <v>Institute</v>
      </c>
      <c r="E41" s="11" t="str">
        <f>IFERROR(VLOOKUP('Policy Clause Build'!C41,'Clauses List'!A$2:D$1002,3,FALSE),"")</f>
        <v>Institute Strikes Clauses (Frozen Meat) (not suitable for chilled, cooled or fresh meat) 01/01/1986</v>
      </c>
      <c r="F41" s="11" t="str">
        <f>IFERROR(VLOOKUP('Policy Clause Build'!C41,'Clauses List'!A$2:D$1002,4,FALSE),"")</f>
        <v>Institute Strikes Clauses (Frozen Meat) (not suitable for chilled, cooled or fresh meat) 01/01/1986_x000A_RISKS COVERED_x000A_1. This insurance covers, except as provided in Clauses 3 and 4 below, loss of or damage to the subject-matter insured caused by_x000A_1.1 strikers, locked-out workmen, or persons taking part in labour disturbances, riots or civil commotions_x000A_1.2 any terrorist or any person acting from a political motive._x000A_Page 57 of 68_x000A_2. This insurance covers general average and salvage charges, adjusted or determined according to the contract of affreightment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servants)_x000A_3.4 loss damage or expense caused by inherent vice or nature of the subject-matter insured_x000A_3.5 loss damage or expense proximately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this insurance has been assigned to the party claiming hereunder who has bought or agreed to buy the subject-matter insured in good faith under a binding contract_x000A_3.7 loss damage or expense arising from the absence shortage or withholding of equipment, power, fuel, coolant refrigerant or labour of any description whatsoever resulting from any strike, lockout, labour disturbance, riot or civil commotion_x000A_3.8 any claim based upon loss of or frustration of the voyage or adventure_x000A_3.9 loss damage or expense arising from the use of any weapon of war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power_x000A_3.11 loss damage or expense on shore caused directly or indirectly by earthquake, volcanic eruption and/or fire resulting therefrom._x000A_4.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liftvan or land conveyance for the safe carriage of the subject-matter insured, where loading therein is carried out prior to attachment of this insurance or by the Assured or their servants._x000A_4.2 Where this insurance has been assigned to the party claiming hereunder who has bought or agreed to buy the subject-matter insured in good faith under a binding contract, exclusion 4.1.1 above shall not apply._x000A_4.3 The Underwriters waive any breach of the implied warranties of seaworthiness of the ship and fitness of the ship to carry the subject-matter insured to destination._x000A_Page 58 of 68_x000A_DURATION_x000A_Transit Clause_x000A_5. 5.1 This insurance attaches from the time_x000A_5.1.1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thereof._x000A_5.1.2 the goods are loaded into the conveyance at the freezing works or cold store at the place named herein for the commencement of the transit._x000A_5.1.3 of loading of the goods into the oversea vessel._x000A_5.2 This insurance continues during the ordinary course of transit to and whilst in_x000A_5.2.1 cold store at the destination named herein_x000A_or_x000A_5.2.2 any other cold store which the Assured elect to use following discharge of the goods from the oversea vessel at the port of discharge either_x000A_5.2.2.1 for storage other than in the ordinary course of transit or_x000A_5.2.2.2 for allocation or distribution_x000A_5.3 This insurance terminates_x000A_5.3.1 for transit to a destination in the Continent of Europe (including Eire and the United Kingdom), U.S.A. or Canada on the expiry of 30 days_x000A_5.3.2 for transit to a destination elsewhere on the expiry of 5 days after final discharge of the goods from the oversea vessel at the port of discharge._x000A_5.4 Any disposal of the goods other than by storage as in 5.2.1 or 5.2.2 above (except with the prior consent of the Underwriters) or any removal from cold store before the expiry of the relevant period in 5.3.1 or 5.3.2 above shall terminate the insurance on such goods._x000A_5.5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destination._x000A_5.6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affreightment._x000A_6.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either_x000A_6.1 until the goods are sold and delivered at such port or place, or, unless otherwise specially agreed, until the expiry of 30 days after arrival of the goods hereby insured at such port or place, whichever shall first occur,_x000A_or_x000A_Page 59 of 68_x000A_6.2 if the goods are forwarded within the said period of 30 days (or any agreed extension thereof) to the destination named herein or to any other destination, until terminated in accordance with the provisions of Clause 5 above._x000A_Change of Voyage Clause_x000A_7. Where, after attachment of this insurance, the destination is changed by the Assured, held covered at a premium and on conditions to be arranged subject to prompt notice being given to the Underwriters._x000A_CLAIMS_x000A_8. 8.1 In order to recover under this insurance the Assured must have an insurable interest in the_x000A_subject-matter insured at the time of the loss._x000A_8.2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not._x000A_8.3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insurance._x000A_9. Should the subject-matter insured or any part thereof not be shipped any claim in respect thereto shall be adjusted on the basis of its insured value less, where included, freight, duty and all charges not incurred._x000A_10. 10.1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insurances._x000A_10.2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Insurance_x000A_11. This insurance shall not inure to the benefit of the carrier or other bailee._x000A_MINIMISING LOSSES_x000A_12. It is the duty of the Assured and their servants and agents in respect of loss recoverable hereunder_x000A_12.1 to take such measures as may be reasonable for the purpose of averting or minimising such loss_x000A_and_x000A_Page 60 of 68_x000A_12.2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duties._x000A_13. Measures taken by the Assured or the Underwriters with the object of saving, protecting or recovering the subject-matter insured shall not be considered as a waiver or acceptance of abandonment or otherwise prejudice the rights of either party._x000A_Avoidance of Delay_x000A_14. It is a condition of this insurance that the Assured shall act with reasonable despatch in all circumstances within their control._x000A_Law and Practice_x000A_15. This insurance is subject to English law and practice._x000A_NOTE:- It is necessary for the Assured when they become aware of an event which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detention._x000A_CL326</v>
      </c>
    </row>
    <row r="42" ht="14.25">
      <c r="B42" s="14">
        <f>INDEX('Configuration Area'!D:D,'Configuration Area'!W38,1)</f>
        <v>360</v>
      </c>
      <c r="C42" s="11" t="str">
        <f>IF(INDEX('Configuration Area'!E:E,MATCH('Policy Clause Build'!B42,'Configuration Area'!D:D,0),1)=0,"CLAUSE ID NOT SET",INDEX('Configuration Area'!E:E,MATCH('Policy Clause Build'!B42,'Configuration Area'!D:D,0),1))</f>
        <v>CL 385</v>
      </c>
      <c r="D42" s="11" t="str">
        <f>IFERROR(VLOOKUP('Policy Clause Build'!C42,'Clauses List'!A$2:D$1002,2,FALSE),"")</f>
        <v>Institute</v>
      </c>
      <c r="E42" s="11" t="str">
        <f>IFERROR(VLOOKUP('Policy Clause Build'!C42,'Clauses List'!A$2:D$1002,3,FALSE),"")</f>
        <v>Institute War Clauses (Cargo) 01/01/2009</v>
      </c>
      <c r="F42" s="11" t="str">
        <f>IFERROR(VLOOKUP('Policy Clause Build'!C42,'Clauses List'!A$2:D$1002,4,FALSE),"")</f>
        <v>Institute War Clauses (Cargo) 01/01/2009_x000A_RISKS COVERED_x000A_Risks_x000A_1. This insurance covers, except as excluded by the provisions of Clauses 3 and 4 below, loss of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insured_x000A_Page 25 of 68_x000A_3.3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any claim based upon loss of or frustration of the voyage or adventure_x000A_3.8 loss damage or expense directly or indirectly caused by or arising from any hostile use of any weapon or device employing atomic or nuclear fission and/or fusion or other like reaction or radioactive force or matter._x000A_4.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This insurance_x000A_5.1.1 attaches only as the subject-matter insured and as to any part as that part is loaded on an oversea vessel; and_x000A_5.1.2 terminates, subject to 5.2 and 5.3 below, either as the subject-matter insured and as to any part as that part is discharged from an oversea vessel at the final port or place of discharge_x000A_or_x000A_on expiry of 15 days counting from midnight of the day of arrival of the vessel at the final port or place of discharge, whichever shall first occur; nevertheless, subject to prompt notice to the Insurers and to an additional premium, such insurance_x000A_Page 26 of 68_x000A_5.1.3 reattaches when, without having discharged the subject-matter insured at the final port or place of discharge, the vessel sails therefrom_x000A_and_x000A_5.1.4 terminates, subject to 5.2 and 5.3 below, either as the subject-matter insured and as to any part as that part is thereafter discharged from the vessel at the final (or substituted) port or place of discharge_x000A_or_x000A_on expiry of 15 days counting from midnight of the day of re-arrival of the vessel at the final port or place of discharge or arrival of the vessel at a substituted port or place of discharge, whichever shall first occur._x000A_5.2 If during the insured voyage the oversea vessel arrives at an intermediate port or place to discharge the subject-matter insured for on-carriage by oversea vessel or by aircraft, or the subject-matter insured is discharged from the vessel at a port or place of refuge, then, subject to 5.3 below and to an additional premium if required, this insurance continues until the expiry of 15 days counting from midnight of the day of arrival of the vessel at such port or place, but thereafter reattaches as the subject-matter insured and as to any part as that part is loaded on an on-carrying oversea vessel or aircraft. During the period of 15 days the insurance remains in force after discharge only whilst the subject-matter insured and as to any part as that part is at such port or place. If the subject-matter insured is oncarried within the said period of 15 days or if the insurance reattaches as provided in this Clause 5.2_x000A_5.2.1 where the on-carriage is by oversea vessel this insurance continues subject to the terms of these Clauses_x000A_or_x000A_5.2.2 where the on-carriage is by aircraft, the current Institute War Clauses (Air Cargo) (excluding sendings by Post) shall be deemed to form part of the contract of insurance and shall apply to the on-carriage by air._x000A_5.3 If the voyage in the contract of carriage is terminated at a port or place other than the destination agreed therein, such port or place shall be deemed the final port of discharge and this insurance terminates in accordance with 5.1.2. If the subject-matter insured is subsequently reshipped to the original or any other destination, then provided notice is given to the Insurers before the commencement of such further transit and subject to an additional premium, this insurance reattaches_x000A_5.3.1 in the case of the subject-matter insured having been discharged, as the subject-matter insured and as to any part as that part is loaded on the on-carrying vessel for the voyage_x000A_5.3.2 in the case of the subject-matter not having been discharged, when the vessel sails from such deemed final port of discharge thereafter this insurance terminates in accordance with 5.1.4._x000A_5.4 The insurance against the risks of mines and derelict torpedoes, floating or submerged, is extended whilst the subject-matter insured or any part thereof is on craft whilst in transit to or from the oversea vessel, but in no case beyond the expiry of 60 days after discharge from the oversea vessel unless otherwise specially agreed by the Insurers._x000A_5.5 Subject to prompt notice to Insurers, and to an additional premium if required, this insurance shall remain in force within the provisions of these Clauses during any deviation, or any variation of the adventure arising from the exercise of a liberty granted to carriers under the contract of carriage._x000A_(For the purpose of Clause 5 ‘arrival’ shall be deemed to mean that the vessel is anchored, moored or otherwise secured at a berth or place within the Harbour Authority area. If such a berth or place is not available, arrival is deemed to have occurred when the vessel first anchors, moors or otherwise secures either at or off the intended port or place of discharge ‘oversea vessel’ shall be deemed to mean a_x000A_Page 27 of 68_x000A_vessel carrying the subject-matter from one port or place to another where such voyage involves a sea passage by that vessel.)_x000A_Change of Voyage_x000A_6. 6.1 Where, after attachment of this insurance, the destination is changed by the Assured, this_x000A_must be notified promptly to Insurers for rates and terms to be agreed. Should a loss occur_x000A_prior to such agreement being obtained cover may be provided but only if cover would have_x000A_been available at a reasonable commercial market rate on reasonable market terms._x000A_6.2 Where the subject-matter insured commences the transit contemplated by this insurance (in_x000A_accordance with Clause 5.1), but, without the knowledge of the Assured or their employees the ship sails for another destination, this insurance will nevertheless be deemed to have attached at commencement of such transit._x000A_7. Anything contained in this contract which is inconsistent with Clauses 3.7, 3.8 or 5 shall, to the extent of such inconsistency, be null and void._x000A_CLAIMS_x000A_Insurable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bailee._x000A_Page 28 of 68_x000A_MINIMISING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reattachment of cover is requested under Clause 5, or a change of destination is notified under Clause 6, there is an obligation to give prompt notice to the Insurers and the right to such cover is dependent upon compliance with this obligation._x000A_© Copyright: 11/08 - Lloyd’s Market Association (LMA) and International Underwriting Association of London (IUA). CL385</v>
      </c>
    </row>
    <row r="43" ht="14.25">
      <c r="B43" s="14">
        <f>INDEX('Configuration Area'!D:D,'Configuration Area'!W39,1)</f>
        <v>370</v>
      </c>
      <c r="C43" s="11" t="str">
        <f>IF(INDEX('Configuration Area'!E:E,MATCH('Policy Clause Build'!B43,'Configuration Area'!D:D,0),1)=0,"CLAUSE ID NOT SET",INDEX('Configuration Area'!E:E,MATCH('Policy Clause Build'!B43,'Configuration Area'!D:D,0),1))</f>
        <v>STAC006</v>
      </c>
      <c r="D43" s="11" t="str">
        <f>IFERROR(VLOOKUP('Policy Clause Build'!C43,'Clauses List'!A$2:D$1002,2,FALSE),"")</f>
        <v>Standard Conditions</v>
      </c>
      <c r="E43" s="11">
        <f>IFERROR(VLOOKUP('Policy Clause Build'!C43,'Clauses List'!A$2:D$1002,3,FALSE),"")</f>
        <v>0</v>
      </c>
      <c r="F43" s="11" t="str">
        <f>IFERROR(VLOOKUP('Policy Clause Build'!C43,'Clauses List'!A$2:D$1002,4,FALSE),"")</f>
        <v>Applicable to shipments by sea</v>
      </c>
    </row>
    <row r="44" ht="14.25">
      <c r="B44" s="14">
        <f>INDEX('Configuration Area'!D:D,'Configuration Area'!W40,1)</f>
        <v>380</v>
      </c>
      <c r="C44" s="11" t="str">
        <f>IF(INDEX('Configuration Area'!E:E,MATCH('Policy Clause Build'!B44,'Configuration Area'!D:D,0),1)=0,"CLAUSE ID NOT SET",INDEX('Configuration Area'!E:E,MATCH('Policy Clause Build'!B44,'Configuration Area'!D:D,0),1))</f>
        <v>CISM001</v>
      </c>
      <c r="D44" s="11" t="str">
        <f>IFERROR(VLOOKUP('Policy Clause Build'!C44,'Clauses List'!A$2:D$1002,2,FALSE),"")</f>
        <v>Cargo ISM</v>
      </c>
      <c r="E44" s="11" t="str">
        <f>IFERROR(VLOOKUP('Policy Clause Build'!C44,'Clauses List'!A$2:D$1002,3,FALSE),"")</f>
        <v>Cargo ISM Endorsement 01/05/1998</v>
      </c>
      <c r="F44" s="11" t="str">
        <f>IFERROR(VLOOKUP('Policy Clause Build'!C44,'Clauses List'!A$2:D$1002,4,FALSE),"")</f>
        <v>Cargo ISM Endorsement 01/05/1998_x000A_Applicable to shipments on board Ro-Ro passenger ferries._x000A_Applicable with effect from 1 July 1998 to shipments on board:_x000A_1) passenger vessels transporting more than 12 passengers and_x000A_2) oil tankers, chemical tankers, gas carriers, bulk carriers and cargo high speed craft of 500 gt or more._x000A_Applicable with effect from 1 July 2002 to shipments on board all other cargo ships and mobile offshore drilling units of 500 gt or more._x000A_In no case shall this insurance cover loss, damage or expense where the subject matter insured is carried by a vessel that is not International Safety Management (ISM) Code certified or whose owners or operators do not hold an ISM Code Document of Compliance when, at the time of loading of the subject matter insured on board the vessel, the Assured were aware, or in the ordinary course of business should have been aware:-_x000A_a) Either that such vessel was not certified in accordance with the ISM Code._x000A_b) Or that a current Document of Compliance was not held by her owners or operators_x000A_as required under the SOLAS Convention 1974 as amended._x000A_This exclusion shall not apply where this insurance has been assigned to the party claiming hereunder who has bought or agreed to buy the subject matter insured in good faith under a binding contract.</v>
      </c>
    </row>
    <row r="45" ht="14.25">
      <c r="B45" s="14">
        <f>INDEX('Configuration Area'!D:D,'Configuration Area'!W41,1)</f>
        <v>390</v>
      </c>
      <c r="C45" s="11" t="str">
        <f>IF(INDEX('Configuration Area'!E:E,MATCH('Policy Clause Build'!B45,'Configuration Area'!D:D,0),1)=0,"CLAUSE ID NOT SET",INDEX('Configuration Area'!E:E,MATCH('Policy Clause Build'!B45,'Configuration Area'!D:D,0),1))</f>
        <v>CISM002</v>
      </c>
      <c r="D45" s="11" t="str">
        <f>IFERROR(VLOOKUP('Policy Clause Build'!C45,'Clauses List'!A$2:D$1002,2,FALSE),"")</f>
        <v>Cargo ISM</v>
      </c>
      <c r="E45" s="11" t="str">
        <f>IFERROR(VLOOKUP('Policy Clause Build'!C45,'Clauses List'!A$2:D$1002,3,FALSE),"")</f>
        <v>Cargo ISM Forwarding Charges Clause 04/06/1998</v>
      </c>
      <c r="F45" s="11" t="str">
        <f>IFERROR(VLOOKUP('Policy Clause Build'!C45,'Clauses List'!A$2:D$1002,4,FALSE),"")</f>
        <v>Cargo ISM Forwarding Charges Clause 04/06/1998_x000A_(for use only with JCC Cargo ISM Endorsement JC98/019)_x000A_In consideration of an additional premium to be agreed, this insurance is extended to reimburse the Assured up to the limit of the sum insured for the voyage, for any extra charges properly and reasonably incurred in unloading, storing and forwarding the subject-matter to the destination to which it is insured hereunder following release of cargo from a vessel arrested or detained at or diverted to any other port or place (other than the intended port or destination) where the voyage is terminated due either_x000A_a) to such vessel not being certified in accordance with the ISM code_x000A_OR_x000A_b) To a current Document of Compliance not being held by her owners or operators_x000A_This clause, which does not apply to General Average or Salvage or Salvage Charges, is subject to all other terms conditions and exclusions contained in the policy to JCC Cargo ISM Endorsement JC98/019.</v>
      </c>
    </row>
    <row r="46" ht="14.25">
      <c r="B46" s="14">
        <f>INDEX('Configuration Area'!D:D,'Configuration Area'!W42,1)</f>
        <v>400</v>
      </c>
      <c r="C46" s="11" t="str">
        <f>IF(INDEX('Configuration Area'!E:E,MATCH('Policy Clause Build'!B46,'Configuration Area'!D:D,0),1)=0,"CLAUSE ID NOT SET",INDEX('Configuration Area'!E:E,MATCH('Policy Clause Build'!B46,'Configuration Area'!D:D,0),1))</f>
        <v>CLAUSE ID NOT SET</v>
      </c>
      <c r="D46" s="11" t="s">
        <v>428</v>
      </c>
      <c r="E46" s="11" t="s">
        <v>428</v>
      </c>
      <c r="F46" s="11" t="s">
        <v>428</v>
      </c>
    </row>
    <row r="47" ht="14.25">
      <c r="B47" s="14">
        <f>INDEX('Configuration Area'!D:D,'Configuration Area'!W43,1)</f>
        <v>410</v>
      </c>
      <c r="C47" s="11" t="str">
        <f>IF(INDEX('Configuration Area'!E:E,MATCH('Policy Clause Build'!B47,'Configuration Area'!D:D,0),1)=0,"CLAUSE ID NOT SET",INDEX('Configuration Area'!E:E,MATCH('Policy Clause Build'!B47,'Configuration Area'!D:D,0),1))</f>
        <v>STAC007</v>
      </c>
      <c r="D47" s="11" t="str">
        <f>IFERROR(VLOOKUP('Policy Clause Build'!C47,'Clauses List'!A$2:D$1002,2,FALSE),"")</f>
        <v>Standard Conditions</v>
      </c>
      <c r="E47" s="11">
        <f>IFERROR(VLOOKUP('Policy Clause Build'!C47,'Clauses List'!A$2:D$1002,3,FALSE),"")</f>
        <v>0</v>
      </c>
      <c r="F47" s="11" t="str">
        <f>IFERROR(VLOOKUP('Policy Clause Build'!C47,'Clauses List'!A$2:D$1002,4,FALSE),"")</f>
        <v>Applicable to shipments by inland transit:</v>
      </c>
    </row>
    <row r="48" ht="14.25">
      <c r="B48" s="14">
        <f>INDEX('Configuration Area'!D:D,'Configuration Area'!W44,1)</f>
        <v>420</v>
      </c>
      <c r="C48" s="11" t="str">
        <f>IF(INDEX('Configuration Area'!E:E,MATCH('Policy Clause Build'!B48,'Configuration Area'!D:D,0),1)=0,"CLAUSE ID NOT SET",INDEX('Configuration Area'!E:E,MATCH('Policy Clause Build'!B48,'Configuration Area'!D:D,0),1))</f>
        <v>CLAUSE ID NOT SET</v>
      </c>
      <c r="D48" s="11" t="s">
        <v>428</v>
      </c>
      <c r="E48" s="11" t="s">
        <v>428</v>
      </c>
      <c r="F48" s="11" t="s">
        <v>428</v>
      </c>
    </row>
    <row r="49" ht="14.25">
      <c r="B49" s="14">
        <f>INDEX('Configuration Area'!D:D,'Configuration Area'!W45,1)</f>
        <v>430</v>
      </c>
      <c r="C49" s="11" t="str">
        <f>IF(INDEX('Configuration Area'!E:E,MATCH('Policy Clause Build'!B49,'Configuration Area'!D:D,0),1)=0,"CLAUSE ID NOT SET",INDEX('Configuration Area'!E:E,MATCH('Policy Clause Build'!B49,'Configuration Area'!D:D,0),1))</f>
        <v>CLAUSE ID NOT SET</v>
      </c>
      <c r="D49" s="11" t="s">
        <v>428</v>
      </c>
      <c r="E49" s="11" t="s">
        <v>428</v>
      </c>
      <c r="F49" s="11" t="s">
        <v>428</v>
      </c>
    </row>
    <row r="50" ht="14.25">
      <c r="B50" s="14">
        <f>INDEX('Configuration Area'!D:D,'Configuration Area'!W46,1)</f>
        <v>440</v>
      </c>
      <c r="C50" s="11" t="str">
        <f>IF(INDEX('Configuration Area'!E:E,MATCH('Policy Clause Build'!B50,'Configuration Area'!D:D,0),1)=0,"CLAUSE ID NOT SET",INDEX('Configuration Area'!E:E,MATCH('Policy Clause Build'!B50,'Configuration Area'!D:D,0),1))</f>
        <v>STAC008</v>
      </c>
      <c r="D50" s="11" t="str">
        <f>IFERROR(VLOOKUP('Policy Clause Build'!C50,'Clauses List'!A$2:D$1002,2,FALSE),"")</f>
        <v>Standard Conditions</v>
      </c>
      <c r="E50" s="11">
        <f>IFERROR(VLOOKUP('Policy Clause Build'!C50,'Clauses List'!A$2:D$1002,3,FALSE),"")</f>
        <v>0</v>
      </c>
      <c r="F50" s="11" t="str">
        <f>IFERROR(VLOOKUP('Policy Clause Build'!C50,'Clauses List'!A$2:D$1002,4,FALSE),"")</f>
        <v>Applicable to all modes of transit</v>
      </c>
    </row>
    <row r="51" ht="14.25">
      <c r="B51" s="14">
        <f>INDEX('Configuration Area'!D:D,'Configuration Area'!W47,1)</f>
        <v>450</v>
      </c>
      <c r="C51" s="11" t="str">
        <f>IF(INDEX('Configuration Area'!E:E,MATCH('Policy Clause Build'!B51,'Configuration Area'!D:D,0),1)=0,"CLAUSE ID NOT SET",INDEX('Configuration Area'!E:E,MATCH('Policy Clause Build'!B51,'Configuration Area'!D:D,0),1))</f>
        <v>CL 372</v>
      </c>
      <c r="D51" s="11" t="str">
        <f>IFERROR(VLOOKUP('Policy Clause Build'!C51,'Clauses List'!A$2:D$1002,2,FALSE),"")</f>
        <v>Institute</v>
      </c>
      <c r="E51" s="11" t="str">
        <f>IFERROR(VLOOKUP('Policy Clause Build'!C51,'Clauses List'!A$2:D$1002,3,FALSE),"")</f>
        <v>Institute Replacement Clause 01/12/2008</v>
      </c>
      <c r="F51" s="11" t="str">
        <f>IFERROR(VLOOKUP('Policy Clause Build'!C51,'Clauses List'!A$2:D$1002,4,FALSE),"")</f>
        <v>Institute Replacement Clause 01/12/2008_x000A_In the event of loss of or damage to any part(s) of an insured machine or other manufactured item consisting of more than one part caused by a peril covered by this insurance, the sum recoverable shall not exceed the cost of replacement or repair of such part(s) plus labour for (re)fitting and carriage costs. Duty incurred in the provision of replacement or repaired part(s) shall also be recoverable provided that the full duty payable on the insured machine or manufactured item is included in the amount insured._x000A_The total liability of Insurers shall in no event exceed the amount insured of the machine or manufactured item._x000A_CL372</v>
      </c>
    </row>
    <row r="52" ht="14.25">
      <c r="B52" s="14">
        <f>INDEX('Configuration Area'!D:D,'Configuration Area'!W48,1)</f>
        <v>460</v>
      </c>
      <c r="C52" s="11" t="str">
        <f>IF(INDEX('Configuration Area'!E:E,MATCH('Policy Clause Build'!B52,'Configuration Area'!D:D,0),1)=0,"CLAUSE ID NOT SET",INDEX('Configuration Area'!E:E,MATCH('Policy Clause Build'!B52,'Configuration Area'!D:D,0),1))</f>
        <v>CL 161718</v>
      </c>
      <c r="D52" s="11" t="str">
        <f>IFERROR(VLOOKUP('Policy Clause Build'!C52,'Clauses List'!A$2:D$1002,2,FALSE),"")</f>
        <v>Institute</v>
      </c>
      <c r="E52" s="11" t="str">
        <f>IFERROR(VLOOKUP('Policy Clause Build'!C52,'Clauses List'!A$2:D$1002,3,FALSE),"")</f>
        <v>Termination of transit (terrorism) 01/01/2009</v>
      </c>
      <c r="F52" s="11" t="str">
        <f>IFERROR(VLOOKUP('Policy Clause Build'!C52,'Clauses List'!A$2:D$1002,4,FALSE),"")</f>
        <v>Termination of transit (terrorism) 01/01/2009_x000A_This clause will be paramount and override anything contained in this Policy inconsistent therewith._x000A_Notwithstanding any provision to the contrary contained in this Policy or the Clauses referred to, it is agreed that in so far as the Policy covers loss of or damage to the subject matter insured caused by any act of terrorism, cover will terminate either:_x000A_i. as per the transit clauses contained within the contract of insurance;_x000A_ii. on completion of unloading from the carrying vehicle or other conveyance in or at the final warehouse or place of storage at the destination named in the contract of insurance;_x000A_iii. on completion of unloading from the carrying vehicle or other conveyance in or at any other warehouse or place of storage, whether prior to or at the destination named in the contract of insurance, which you or your employees elect to use either for storage other than in the ordinary course of transit;_x000A_iv. when you or your employees elect to use any carrying vehicle or other conveyance or any container for storage other than in the ordinary course of transit;_x000A_Page 63 of 68_x000A_v. in respect of marine transits, on the expiry of 60 days after the completion of discharge overside of the subject matter insured from the oversea vessel at the final port of discharge; or_x000A_vi. in respect of air transits, on the expiry of 30 days after unloading the subject matter insured from the aircraft at the final place of discharge,_x000A_whichever occurs first._x000A_If the contract of insurance or the Clauses referred to specifically provide cover for inland or other further transits following on from storage, or termination as provided for above, cover will re-attach and continue during the ordinary course of that transit terminating again in accordance with clause i to vi above.</v>
      </c>
    </row>
    <row r="53" ht="14.25">
      <c r="B53" s="14">
        <f>INDEX('Configuration Area'!D:D,'Configuration Area'!W49,1)</f>
        <v>470</v>
      </c>
      <c r="C53" s="11" t="str">
        <f>IF(INDEX('Configuration Area'!E:E,MATCH('Policy Clause Build'!B53,'Configuration Area'!D:D,0),1)=0,"CLAUSE ID NOT SET",INDEX('Configuration Area'!E:E,MATCH('Policy Clause Build'!B53,'Configuration Area'!D:D,0),1))</f>
        <v>CL 370</v>
      </c>
      <c r="D53" s="11" t="str">
        <f>IFERROR(VLOOKUP('Policy Clause Build'!C53,'Clauses List'!A$2:D$1002,2,FALSE),"")</f>
        <v>Institute</v>
      </c>
      <c r="E53" s="11" t="str">
        <f>IFERROR(VLOOKUP('Policy Clause Build'!C53,'Clauses List'!A$2:D$1002,3,FALSE),"")</f>
        <v>Institute Radioactive Contamination, Chemical, Biological, Bio-Chemical and Electromagnetic Weapons Exclusion Clause 10/11/2003</v>
      </c>
      <c r="F53" s="11" t="str">
        <f>IFERROR(VLOOKUP('Policy Clause Build'!C53,'Clauses List'!A$2:D$1002,4,FALSE),"")</f>
        <v>Institute Radioactive Contamination, Chemical, Biological, Bio-Chemical and Electromagnetic Weapons Exclusion Clause 10/11/2003_x000A_This clause shall be paramount and shall override anything contained in this insurance inconsistent therewith_x000A_1. In no case shall this insurance cover loss damage liability or expense directly or indirectly caused by or contributed to by or arising from_x000A_1.1 ionising radiations from or contamination by radioactivity from any nuclear fuel or from any nuclear waste or from the combustion of nuclear fuel_x000A_1.2 the radioactive, toxic, explosive or other hazardous or contaminating properties of any nuclear installation, reactor or other nuclear assembly or nuclear component thereof_x000A_1.3 any weapon or device employing atomic or nuclear fission and/or fusion or other like reaction or radioactive force or matter_x000A_1.4 the radioactive, toxic, explosive or other hazardous or contaminating properties of any radioactive matter. The exclusion in this sub-clause does not extend to radioactive isotopes, other than nuclear fuel, when such isotopes are being prepared, carried, stored, or used for commercial, agricultural, medical, scientific or other similar peaceful purposes_x000A_1.5 any chemical, biological, bio-chemical, or electromagnetic weapon._x000A_CL370</v>
      </c>
    </row>
    <row r="54" ht="14.25">
      <c r="B54" s="14">
        <f>INDEX('Configuration Area'!D:D,'Configuration Area'!W50,1)</f>
        <v>480</v>
      </c>
      <c r="C54" s="11" t="str">
        <f>IF(INDEX('Configuration Area'!E:E,MATCH('Policy Clause Build'!B54,'Configuration Area'!D:D,0),1)=0,"CLAUSE ID NOT SET",INDEX('Configuration Area'!E:E,MATCH('Policy Clause Build'!B54,'Configuration Area'!D:D,0),1))</f>
        <v>CL 192021</v>
      </c>
      <c r="D54" s="11" t="str">
        <f>IFERROR(VLOOKUP('Policy Clause Build'!C54,'Clauses List'!A$2:D$1002,2,FALSE),"")</f>
        <v>Institute</v>
      </c>
      <c r="E54" s="11" t="str">
        <f>IFERROR(VLOOKUP('Policy Clause Build'!C54,'Clauses List'!A$2:D$1002,3,FALSE),"")</f>
        <v>U.S.A. &amp; Canada Endorsement for the Institute Radioactive Contamination , Chemical, Biological, Bio-chemical and Electromagnetic Weapons Exclusion Clause 10/11/2003 USCAN B 29/01/2004</v>
      </c>
      <c r="F54" s="11" t="str">
        <f>IFERROR(VLOOKUP('Policy Clause Build'!C54,'Clauses List'!A$2:D$1002,4,FALSE),"")</f>
        <v>U.S.A. &amp; Canada Endorsement for the Institute Radioactive Contamination , Chemical, Biological, Bio-chemical and Electromagnetic Weapons Exclusion Clause 10/11/2003 USCAN B 29/01/2004_x000A_This policy is subject to the Institute Radioactive Contamination, Chemical, Biological, Bio-Chemical And Electromagnetic Weapons Exclusion Clause 10/11/03 (RACCBE). The inclusion of RACCBE in this policy is material to underwriters' willingness to provide coverage at the quoted terms, conditions and rates._x000A_It is the intent of the parties to give maximum effect to RACCBE as permitted by law._x000A_In the event that any portion of RACCBE may be found to be unenforceable in whole or in part under the law of any state, territory, district, commonwealth or possession of the U.S.A., or any province or territory of Canada, the remainder shall remain in full force and effect under the laws of that state, territory, district, commonwealth or possession, province or territory. Further, any such finding shall not alter the enforceability of RACCBE under the laws of any other state, territory, district, commonwealth or possession of the U.S.A., or any province or territory of Canada, to the fullest extent permitted by applicable law. USCAN B 29/01/04</v>
      </c>
    </row>
    <row r="55" ht="14.25">
      <c r="B55" s="14">
        <f>INDEX('Configuration Area'!D:D,'Configuration Area'!W51,1)</f>
        <v>490</v>
      </c>
      <c r="C55" s="11" t="str">
        <f>IF(INDEX('Configuration Area'!E:E,MATCH('Policy Clause Build'!B55,'Configuration Area'!D:D,0),1)=0,"CLAUSE ID NOT SET",INDEX('Configuration Area'!E:E,MATCH('Policy Clause Build'!B55,'Configuration Area'!D:D,0),1))</f>
        <v>JC2020-011</v>
      </c>
      <c r="D55" s="11" t="str">
        <f>IFERROR(VLOOKUP('Policy Clause Build'!C55,'Clauses List'!A$2:D$1002,2,FALSE),"")</f>
        <v>JCC Cargo</v>
      </c>
      <c r="E55" s="11" t="str">
        <f>IFERROR(VLOOKUP('Policy Clause Build'!C55,'Clauses List'!A$2:D$1002,3,FALSE),"")</f>
        <v>Communicable Disease Exclusion (Cargo) 17/04/2020</v>
      </c>
      <c r="F55" s="11" t="str">
        <f>IFERROR(VLOOKUP('Policy Clause Build'!C55,'Clauses List'!A$2:D$1002,4,FALSE),"")</f>
        <v>Communicable Disease Exclusion (Cargo) 17/04/2020_x000A_1. Notwithstanding any provision to the contrary within this insurance, this insurance does not insure any loss, damage, liability, claim, cost or expense of whatsoever nature caused by, contributed to by, resulting from, arising out of, or in connection with a Communicable Disease or the fear or threat (whether actual or perceived) of a Communicable Disease regardless of any other cause or event contributing concurrently or in any other sequence thereto._x000A_2. As used herein, a Communicable Disease means any disease which can be transmitted by means of any_x000A_substance or agent from any organism to another organism where:_x000A_2.1. the substance or agent includes, but is not limited to, a virus, bacterium, parasite or other organism or any variation thereof, whether deemed living or not, and_x000A_2.2. the method of transmission, whether direct or indirect, includes but is not limited to, airborne transmission, bodily fluid transmission, transmission from or to any surface or object, solid, liquid or gas or between organisms, and_x000A_2.3. the disease, substance or agent can cause or threaten bodily injury, illness, damage to human health, human welfare or property._x000A_JC2020-011</v>
      </c>
    </row>
    <row r="56" ht="14.25">
      <c r="B56" s="14">
        <f>INDEX('Configuration Area'!D:D,'Configuration Area'!W52,1)</f>
        <v>500</v>
      </c>
      <c r="C56" s="11" t="str">
        <f>IF(INDEX('Configuration Area'!E:E,MATCH('Policy Clause Build'!B56,'Configuration Area'!D:D,0),1)=0,"CLAUSE ID NOT SET",INDEX('Configuration Area'!E:E,MATCH('Policy Clause Build'!B56,'Configuration Area'!D:D,0),1))</f>
        <v>SPEC001</v>
      </c>
      <c r="D56" s="11" t="str">
        <f>IFERROR(VLOOKUP('Policy Clause Build'!C56,'Clauses List'!A$2:D$1002,2,FALSE),"")</f>
        <v>Special Conditions</v>
      </c>
      <c r="E56" s="11">
        <f>IFERROR(VLOOKUP('Policy Clause Build'!C56,'Clauses List'!A$2:D$1002,3,FALSE),"")</f>
        <v>0</v>
      </c>
      <c r="F56" s="11">
        <f>IFERROR(VLOOKUP('Policy Clause Build'!C56,'Clauses List'!A$2:D$1002,4,FALSE),"")</f>
        <v>0</v>
      </c>
    </row>
    <row r="57" ht="14.25">
      <c r="B57" s="14">
        <f>INDEX('Configuration Area'!D:D,'Configuration Area'!W53,1)</f>
        <v>510</v>
      </c>
      <c r="C57" s="11" t="str">
        <f>IF(INDEX('Configuration Area'!E:E,MATCH('Policy Clause Build'!B57,'Configuration Area'!D:D,0),1)=0,"CLAUSE ID NOT SET",INDEX('Configuration Area'!E:E,MATCH('Policy Clause Build'!B57,'Configuration Area'!D:D,0),1))</f>
        <v>SPEC002</v>
      </c>
      <c r="D57" s="11" t="str">
        <f>IFERROR(VLOOKUP('Policy Clause Build'!C57,'Clauses List'!A$2:D$1002,2,FALSE),"")</f>
        <v>Special Conditions</v>
      </c>
      <c r="E57" s="11">
        <f>IFERROR(VLOOKUP('Policy Clause Build'!C57,'Clauses List'!A$2:D$1002,3,FALSE),"")</f>
        <v>0</v>
      </c>
      <c r="F57" s="11" t="str">
        <f>IFERROR(VLOOKUP('Policy Clause Build'!C57,'Clauses List'!A$2:D$1002,4,FALSE),"")</f>
        <v>Accumulation Clause_x000A__x000A_Should there be an accumulation of the subject matter insured whilst in transit beyond the conveyance limits expressed in this insurance by reason of any interruption of the transit beyond the control of the Insured and/or by reason of any casualty and/or at a transhipping point and/or on a connecting vessel or conveyance it is agreed that this insurance shall attach for the full amount at risk_x000A_ _x000A__x000A__x000A__x000A_subject to Zurich’s liability being limited to a maximum of 200% of the relevant conveyance limit provided notice is given to Zurich as soon as practicable by the Insured of such accumulation.</v>
      </c>
    </row>
    <row r="58" ht="14.25">
      <c r="B58" s="14">
        <f>INDEX('Configuration Area'!D:D,'Configuration Area'!W54,1)</f>
        <v>520</v>
      </c>
      <c r="C58" s="11" t="str">
        <f>IF(INDEX('Configuration Area'!E:E,MATCH('Policy Clause Build'!B58,'Configuration Area'!D:D,0),1)=0,"CLAUSE ID NOT SET",INDEX('Configuration Area'!E:E,MATCH('Policy Clause Build'!B58,'Configuration Area'!D:D,0),1))</f>
        <v>SPEC003</v>
      </c>
      <c r="D58" s="11" t="str">
        <f>IFERROR(VLOOKUP('Policy Clause Build'!C58,'Clauses List'!A$2:D$1002,2,FALSE),"")</f>
        <v>Special Conditions</v>
      </c>
      <c r="E58" s="11">
        <f>IFERROR(VLOOKUP('Policy Clause Build'!C58,'Clauses List'!A$2:D$1002,3,FALSE),"")</f>
        <v>0</v>
      </c>
      <c r="F58" s="11" t="str">
        <f>IFERROR(VLOOKUP('Policy Clause Build'!C58,'Clauses List'!A$2:D$1002,4,FALSE),"")</f>
        <v>Airfreight replacement (Imports only)_x000A__x000A_If loss or damage occurs, to the subject matter insured while being imported, which is recoverable under this Policy, Zurich will pay the cost of either returning the subject matter insured to the manufacturer for repairand return or replacing the subject matterinsured or parts from the supplier by air, whether or not the subject matter insured was originally sent by air. Claims made under this clause are subject to a limit of 1% of sum insured or SGD 10,000, whichever is lower, for any one loss or occurrence in addition to the sum insured.</v>
      </c>
    </row>
    <row r="59" ht="14.25">
      <c r="B59" s="14">
        <f>INDEX('Configuration Area'!D:D,'Configuration Area'!W55,1)</f>
        <v>530</v>
      </c>
      <c r="C59" s="11" t="str">
        <f>IF(INDEX('Configuration Area'!E:E,MATCH('Policy Clause Build'!B59,'Configuration Area'!D:D,0),1)=0,"CLAUSE ID NOT SET",INDEX('Configuration Area'!E:E,MATCH('Policy Clause Build'!B59,'Configuration Area'!D:D,0),1))</f>
        <v>SPEC004</v>
      </c>
      <c r="D59" s="11" t="str">
        <f>IFERROR(VLOOKUP('Policy Clause Build'!C59,'Clauses List'!A$2:D$1002,2,FALSE),"")</f>
        <v>Special Conditions</v>
      </c>
      <c r="E59" s="11">
        <f>IFERROR(VLOOKUP('Policy Clause Build'!C59,'Clauses List'!A$2:D$1002,3,FALSE),"")</f>
        <v>0</v>
      </c>
      <c r="F59" s="11" t="str">
        <f>IFERROR(VLOOKUP('Policy Clause Build'!C59,'Clauses List'!A$2:D$1002,4,FALSE),"")</f>
        <v>Break bulk or structurally non-fully enclosed ISO shipping containers_x000A__x000A_Cover will be subjected to Institute Cargo Clause (C) 01/01/2009 for subject matter insured that is shipped under the following conditions:_x000A_•_x0009_Breakbulk (on deck or under deck)_x000A_•_x0009_Non-fully enclosed ISO shipping containers such as flat rack, open tops, open sided (on deck or under deck)</v>
      </c>
    </row>
    <row r="60" ht="14.25">
      <c r="B60" s="14">
        <f>INDEX('Configuration Area'!D:D,'Configuration Area'!W56,1)</f>
        <v>540</v>
      </c>
      <c r="C60" s="11" t="str">
        <f>IF(INDEX('Configuration Area'!E:E,MATCH('Policy Clause Build'!B60,'Configuration Area'!D:D,0),1)=0,"CLAUSE ID NOT SET",INDEX('Configuration Area'!E:E,MATCH('Policy Clause Build'!B60,'Configuration Area'!D:D,0),1))</f>
        <v>SPEC005</v>
      </c>
      <c r="D60" s="11" t="str">
        <f>IFERROR(VLOOKUP('Policy Clause Build'!C60,'Clauses List'!A$2:D$1002,2,FALSE),"")</f>
        <v>Special Conditions</v>
      </c>
      <c r="E60" s="11">
        <f>IFERROR(VLOOKUP('Policy Clause Build'!C60,'Clauses List'!A$2:D$1002,3,FALSE),"")</f>
        <v>0</v>
      </c>
      <c r="F60" s="11" t="str">
        <f>IFERROR(VLOOKUP('Policy Clause Build'!C60,'Clauses List'!A$2:D$1002,4,FALSE),"")</f>
        <v>Debris Removal Clause_x000A__x000A_Zurich will cover, in addition to any other amounts recoverable under this Policy, the cost of removal and disposal of damaged, deteriorated or contaminated subject matter insured and of cleaning and decontamination. These costs must be reasonably and necessarily incurredby the Insured but any costs incurred as a result of, or to avoid, or to mitigate pollution or contamination or threat or liability thereof are excluded absolutely. In no case shall Zurich be liable for morethan 10% of the sum insured of the subject matter insured or SGD 25,000 whichever is lower, for any one loss or occurrence in addition to the sum insured.</v>
      </c>
    </row>
    <row r="61" ht="14.25">
      <c r="B61" s="14">
        <f>INDEX('Configuration Area'!D:D,'Configuration Area'!W57,1)</f>
        <v>550</v>
      </c>
      <c r="C61" s="11" t="str">
        <f>IF(INDEX('Configuration Area'!E:E,MATCH('Policy Clause Build'!B61,'Configuration Area'!D:D,0),1)=0,"CLAUSE ID NOT SET",INDEX('Configuration Area'!E:E,MATCH('Policy Clause Build'!B61,'Configuration Area'!D:D,0),1))</f>
        <v>SPEC006</v>
      </c>
      <c r="D61" s="11" t="str">
        <f>IFERROR(VLOOKUP('Policy Clause Build'!C61,'Clauses List'!A$2:D$1002,2,FALSE),"")</f>
        <v>Special Conditions</v>
      </c>
      <c r="E61" s="11">
        <f>IFERROR(VLOOKUP('Policy Clause Build'!C61,'Clauses List'!A$2:D$1002,3,FALSE),"")</f>
        <v>0</v>
      </c>
      <c r="F61" s="11" t="str">
        <f>IFERROR(VLOOKUP('Policy Clause Build'!C61,'Clauses List'!A$2:D$1002,4,FALSE),"")</f>
        <v>Exhibition/demonstration Clause_x000A__x000A_This Policy is extended to include:</v>
      </c>
    </row>
    <row r="62" ht="14.25">
      <c r="B62" s="14">
        <f>INDEX('Configuration Area'!D:D,'Configuration Area'!W58,1)</f>
        <v>560</v>
      </c>
      <c r="C62" s="11" t="str">
        <f>IF(INDEX('Configuration Area'!E:E,MATCH('Policy Clause Build'!B62,'Configuration Area'!D:D,0),1)=0,"CLAUSE ID NOT SET",INDEX('Configuration Area'!E:E,MATCH('Policy Clause Build'!B62,'Configuration Area'!D:D,0),1))</f>
        <v>SPEC007</v>
      </c>
      <c r="D62" s="11" t="str">
        <f>IFERROR(VLOOKUP('Policy Clause Build'!C62,'Clauses List'!A$2:D$1002,2,FALSE),"")</f>
        <v>Special Conditions</v>
      </c>
      <c r="E62" s="11">
        <f>IFERROR(VLOOKUP('Policy Clause Build'!C62,'Clauses List'!A$2:D$1002,3,FALSE),"")</f>
        <v>0</v>
      </c>
      <c r="F62" s="11" t="str">
        <f>IFERROR(VLOOKUP('Policy Clause Build'!C62,'Clauses List'!A$2:D$1002,4,FALSE),"")</f>
        <v>coverage for the subject matter insured up to a limit of SGD 100,000 for any one loss or occurrence, in transit to or from and while at exhibition premises, limited to 5 exhibitions per annum.</v>
      </c>
    </row>
    <row r="63" ht="14.25">
      <c r="B63" s="14">
        <f>INDEX('Configuration Area'!D:D,'Configuration Area'!W59,1)</f>
        <v>570</v>
      </c>
      <c r="C63" s="11" t="str">
        <f>IF(INDEX('Configuration Area'!E:E,MATCH('Policy Clause Build'!B63,'Configuration Area'!D:D,0),1)=0,"CLAUSE ID NOT SET",INDEX('Configuration Area'!E:E,MATCH('Policy Clause Build'!B63,'Configuration Area'!D:D,0),1))</f>
        <v>SPEC008</v>
      </c>
      <c r="D63" s="11" t="str">
        <f>IFERROR(VLOOKUP('Policy Clause Build'!C63,'Clauses List'!A$2:D$1002,2,FALSE),"")</f>
        <v>Special Conditions</v>
      </c>
      <c r="E63" s="11">
        <f>IFERROR(VLOOKUP('Policy Clause Build'!C63,'Clauses List'!A$2:D$1002,3,FALSE),"")</f>
        <v>0</v>
      </c>
      <c r="F63" s="11" t="str">
        <f>IFERROR(VLOOKUP('Policy Clause Build'!C63,'Clauses List'!A$2:D$1002,4,FALSE),"")</f>
        <v>in the event of loss or damage to the subject matter insured under Clause 4.5.1, any further loss or damage to stands, fixtures, fittings and exhibition equipment used in exhibiting the subject matter insured, up to a limit of SGD 10,000 for any one loss or occurrence.</v>
      </c>
    </row>
    <row r="64" ht="14.25">
      <c r="B64" s="14">
        <f>INDEX('Configuration Area'!D:D,'Configuration Area'!W60,1)</f>
        <v>580</v>
      </c>
      <c r="C64" s="11" t="str">
        <f>IF(INDEX('Configuration Area'!E:E,MATCH('Policy Clause Build'!B64,'Configuration Area'!D:D,0),1)=0,"CLAUSE ID NOT SET",INDEX('Configuration Area'!E:E,MATCH('Policy Clause Build'!B64,'Configuration Area'!D:D,0),1))</f>
        <v>SPEC009</v>
      </c>
      <c r="D64" s="11" t="str">
        <f>IFERROR(VLOOKUP('Policy Clause Build'!C64,'Clauses List'!A$2:D$1002,2,FALSE),"")</f>
        <v>Special Conditions</v>
      </c>
      <c r="E64" s="11">
        <f>IFERROR(VLOOKUP('Policy Clause Build'!C64,'Clauses List'!A$2:D$1002,3,FALSE),"")</f>
        <v>0</v>
      </c>
      <c r="F64" s="11" t="str">
        <f>IFERROR(VLOOKUP('Policy Clause Build'!C64,'Clauses List'!A$2:D$1002,4,FALSE),"")</f>
        <v>theft or pilferage from an unattended stand outside the opening hours of the event but only as a result of forcible entry into or exit from the exhibition site._x000A_Notwithstanding the above, the following exclusions shall apply:</v>
      </c>
    </row>
    <row r="65" ht="14.25">
      <c r="B65" s="14">
        <f>INDEX('Configuration Area'!D:D,'Configuration Area'!W61,1)</f>
        <v>590</v>
      </c>
      <c r="C65" s="11" t="str">
        <f>IF(INDEX('Configuration Area'!E:E,MATCH('Policy Clause Build'!B65,'Configuration Area'!D:D,0),1)=0,"CLAUSE ID NOT SET",INDEX('Configuration Area'!E:E,MATCH('Policy Clause Build'!B65,'Configuration Area'!D:D,0),1))</f>
        <v>SPEC010</v>
      </c>
      <c r="D65" s="11" t="str">
        <f>IFERROR(VLOOKUP('Policy Clause Build'!C65,'Clauses List'!A$2:D$1002,2,FALSE),"")</f>
        <v>Special Conditions</v>
      </c>
      <c r="E65" s="11">
        <f>IFERROR(VLOOKUP('Policy Clause Build'!C65,'Clauses List'!A$2:D$1002,3,FALSE),"")</f>
        <v>0</v>
      </c>
      <c r="F65" s="11" t="str">
        <f>IFERROR(VLOOKUP('Policy Clause Build'!C65,'Clauses List'!A$2:D$1002,4,FALSE),"")</f>
        <v>loss or damage to the subject matter insured arising from demonstration, use or testing;</v>
      </c>
    </row>
    <row r="66" ht="14.25">
      <c r="B66" s="14">
        <f>INDEX('Configuration Area'!D:D,'Configuration Area'!W62,1)</f>
        <v>600</v>
      </c>
      <c r="C66" s="11" t="str">
        <f>IF(INDEX('Configuration Area'!E:E,MATCH('Policy Clause Build'!B66,'Configuration Area'!D:D,0),1)=0,"CLAUSE ID NOT SET",INDEX('Configuration Area'!E:E,MATCH('Policy Clause Build'!B66,'Configuration Area'!D:D,0),1))</f>
        <v>SPEC011</v>
      </c>
      <c r="D66" s="11" t="str">
        <f>IFERROR(VLOOKUP('Policy Clause Build'!C66,'Clauses List'!A$2:D$1002,2,FALSE),"")</f>
        <v>Special Conditions</v>
      </c>
      <c r="E66" s="11">
        <f>IFERROR(VLOOKUP('Policy Clause Build'!C66,'Clauses List'!A$2:D$1002,3,FALSE),"")</f>
        <v>0</v>
      </c>
      <c r="F66" s="11" t="str">
        <f>IFERROR(VLOOKUP('Policy Clause Build'!C66,'Clauses List'!A$2:D$1002,4,FALSE),"")</f>
        <v>loss or damage to the subject matter insured being returned from an exhibition unless packed to the same standard as that for the outward transit;</v>
      </c>
    </row>
    <row r="67" ht="14.25">
      <c r="B67" s="14">
        <f>INDEX('Configuration Area'!D:D,'Configuration Area'!W63,1)</f>
        <v>610</v>
      </c>
      <c r="C67" s="11" t="str">
        <f>IF(INDEX('Configuration Area'!E:E,MATCH('Policy Clause Build'!B67,'Configuration Area'!D:D,0),1)=0,"CLAUSE ID NOT SET",INDEX('Configuration Area'!E:E,MATCH('Policy Clause Build'!B67,'Configuration Area'!D:D,0),1))</f>
        <v>SPEC012</v>
      </c>
      <c r="D67" s="11" t="str">
        <f>IFERROR(VLOOKUP('Policy Clause Build'!C67,'Clauses List'!A$2:D$1002,2,FALSE),"")</f>
        <v>Special Conditions</v>
      </c>
      <c r="E67" s="11">
        <f>IFERROR(VLOOKUP('Policy Clause Build'!C67,'Clauses List'!A$2:D$1002,3,FALSE),"")</f>
        <v>0</v>
      </c>
      <c r="F67" s="11" t="str">
        <f>IFERROR(VLOOKUP('Policy Clause Build'!C67,'Clauses List'!A$2:D$1002,4,FALSE),"")</f>
        <v>loss or damage to the subject matter insured as a result of theft or pilferage from an unattended stand during opening hours of the exhibition event._x000A_ _x000A__x000A__x000A__x000A_Claim(s) under this extension of Exhibition/demonstration will be subjected to a deductible of 1% of sum insured or minimum SGD 500, whichever is higher on any one loss or occurrence._x000A__x000A_In the event of the subject matter insured being sold from the exhibition, cover terminates at the time of lifting for removal from the premises.</v>
      </c>
    </row>
    <row r="68" ht="14.25">
      <c r="B68" s="14">
        <f>INDEX('Configuration Area'!D:D,'Configuration Area'!W64,1)</f>
        <v>620</v>
      </c>
      <c r="C68" s="11" t="str">
        <f>IF(INDEX('Configuration Area'!E:E,MATCH('Policy Clause Build'!B68,'Configuration Area'!D:D,0),1)=0,"CLAUSE ID NOT SET",INDEX('Configuration Area'!E:E,MATCH('Policy Clause Build'!B68,'Configuration Area'!D:D,0),1))</f>
        <v>SPEC013</v>
      </c>
      <c r="D68" s="11" t="str">
        <f>IFERROR(VLOOKUP('Policy Clause Build'!C68,'Clauses List'!A$2:D$1002,2,FALSE),"")</f>
        <v>Special Conditions</v>
      </c>
      <c r="E68" s="11">
        <f>IFERROR(VLOOKUP('Policy Clause Build'!C68,'Clauses List'!A$2:D$1002,3,FALSE),"")</f>
        <v>0</v>
      </c>
      <c r="F68" s="11" t="str">
        <f>IFERROR(VLOOKUP('Policy Clause Build'!C68,'Clauses List'!A$2:D$1002,4,FALSE),"")</f>
        <v>Labels Clause_x000A__x000A_Where there is a loss or damage to labels or wrappers caused by an insured peril, Zurich shall not be liable for more than the insured value of the subject matter insured in any one event, for the cost of new labels, capsules or wrappers and the cost of re-labelling and repacking.</v>
      </c>
    </row>
    <row r="69" ht="14.25">
      <c r="B69" s="14">
        <f>INDEX('Configuration Area'!D:D,'Configuration Area'!W65,1)</f>
        <v>630</v>
      </c>
      <c r="C69" s="11" t="str">
        <f>IF(INDEX('Configuration Area'!E:E,MATCH('Policy Clause Build'!B69,'Configuration Area'!D:D,0),1)=0,"CLAUSE ID NOT SET",INDEX('Configuration Area'!E:E,MATCH('Policy Clause Build'!B69,'Configuration Area'!D:D,0),1))</f>
        <v>SPEC014</v>
      </c>
      <c r="D69" s="11" t="str">
        <f>IFERROR(VLOOKUP('Policy Clause Build'!C69,'Clauses List'!A$2:D$1002,2,FALSE),"")</f>
        <v>Special Conditions</v>
      </c>
      <c r="E69" s="11">
        <f>IFERROR(VLOOKUP('Policy Clause Build'!C69,'Clauses List'!A$2:D$1002,3,FALSE),"")</f>
        <v>0</v>
      </c>
      <c r="F69" s="11" t="str">
        <f>IFERROR(VLOOKUP('Policy Clause Build'!C69,'Clauses List'!A$2:D$1002,4,FALSE),"")</f>
        <v>Packers Clause_x000A__x000A_The insurance applies while the subject matter insured is in transit to or from packers’ premises and_x000A_while there for packing up to a maximum of 7 days.</v>
      </c>
    </row>
    <row r="70" ht="14.25">
      <c r="B70" s="14">
        <f>INDEX('Configuration Area'!D:D,'Configuration Area'!W66,1)</f>
        <v>640</v>
      </c>
      <c r="C70" s="11" t="str">
        <f>IF(INDEX('Configuration Area'!E:E,MATCH('Policy Clause Build'!B70,'Configuration Area'!D:D,0),1)=0,"CLAUSE ID NOT SET",INDEX('Configuration Area'!E:E,MATCH('Policy Clause Build'!B70,'Configuration Area'!D:D,0),1))</f>
        <v>SPEC015</v>
      </c>
      <c r="D70" s="11" t="str">
        <f>IFERROR(VLOOKUP('Policy Clause Build'!C70,'Clauses List'!A$2:D$1002,2,FALSE),"")</f>
        <v>Special Conditions</v>
      </c>
      <c r="E70" s="11">
        <f>IFERROR(VLOOKUP('Policy Clause Build'!C70,'Clauses List'!A$2:D$1002,3,FALSE),"")</f>
        <v>0</v>
      </c>
      <c r="F70" s="11" t="str">
        <f>IFERROR(VLOOKUP('Policy Clause Build'!C70,'Clauses List'!A$2:D$1002,4,FALSE),"")</f>
        <v>Pairs and Sets_x000A__x000A_Where any subject matter insured consists of articles in a pair or a set, this Policy will not pay more than the value of any particular part or parts which may be lost without reference to any special value which such article or articles may have as part of such pair or set, nor more than a proportionate part of the insured value of such pair or set.</v>
      </c>
    </row>
    <row r="71" ht="14.25">
      <c r="B71" s="14">
        <f>INDEX('Configuration Area'!D:D,'Configuration Area'!W67,1)</f>
        <v>650</v>
      </c>
      <c r="C71" s="11" t="str">
        <f>IF(INDEX('Configuration Area'!E:E,MATCH('Policy Clause Build'!B71,'Configuration Area'!D:D,0),1)=0,"CLAUSE ID NOT SET",INDEX('Configuration Area'!E:E,MATCH('Policy Clause Build'!B71,'Configuration Area'!D:D,0),1))</f>
        <v>SPEC016</v>
      </c>
      <c r="D71" s="11" t="str">
        <f>IFERROR(VLOOKUP('Policy Clause Build'!C71,'Clauses List'!A$2:D$1002,2,FALSE),"")</f>
        <v>Special Conditions</v>
      </c>
      <c r="E71" s="11">
        <f>IFERROR(VLOOKUP('Policy Clause Build'!C71,'Clauses List'!A$2:D$1002,3,FALSE),"")</f>
        <v>0</v>
      </c>
      <c r="F71" s="11" t="str">
        <f>IFERROR(VLOOKUP('Policy Clause Build'!C71,'Clauses List'!A$2:D$1002,4,FALSE),"")</f>
        <v>Second-hand Replacement Clause (applicable to used/second-hand machinery/equipment)_x000A__x000A_If the subject matter insured is a second-hand machine, in the event of claim for loss or damage to any part or parts of an insured machine caused by a peril covered by the Policy, the amount recoverable shall not exceed such proportion of the cost of replacement of the parts lost or damaged as the insured value bears to the value of new machinery, plus additional charges for forwarding and refitting the new part or parts if incurred. In no case shall the liability of Zurich exceed the insured value of the complete machine.</v>
      </c>
    </row>
    <row r="72" ht="14.25">
      <c r="B72" s="14">
        <f>INDEX('Configuration Area'!D:D,'Configuration Area'!W68,1)</f>
        <v>660</v>
      </c>
      <c r="C72" s="11" t="str">
        <f>IF(INDEX('Configuration Area'!E:E,MATCH('Policy Clause Build'!B72,'Configuration Area'!D:D,0),1)=0,"CLAUSE ID NOT SET",INDEX('Configuration Area'!E:E,MATCH('Policy Clause Build'!B72,'Configuration Area'!D:D,0),1))</f>
        <v>SPEC017</v>
      </c>
      <c r="D72" s="11" t="str">
        <f>IFERROR(VLOOKUP('Policy Clause Build'!C72,'Clauses List'!A$2:D$1002,2,FALSE),"")</f>
        <v>Special Conditions</v>
      </c>
      <c r="E72" s="11">
        <f>IFERROR(VLOOKUP('Policy Clause Build'!C72,'Clauses List'!A$2:D$1002,3,FALSE),"")</f>
        <v>0</v>
      </c>
      <c r="F72" s="11" t="str">
        <f>IFERROR(VLOOKUP('Policy Clause Build'!C72,'Clauses List'!A$2:D$1002,4,FALSE),"")</f>
        <v>Shipment of Machinery, Equipment and Parts Clause_x000A__x000A_In respect of shipments of second-hand machinery and equipment, parts and supplies, coverage will be subjected to Institute Cargo Clauses (C) 01/01/2009.</v>
      </c>
    </row>
    <row r="73" ht="14.25">
      <c r="B73" s="14">
        <f>INDEX('Configuration Area'!D:D,'Configuration Area'!W69,1)</f>
        <v>670</v>
      </c>
      <c r="C73" s="11" t="str">
        <f>IF(INDEX('Configuration Area'!E:E,MATCH('Policy Clause Build'!B73,'Configuration Area'!D:D,0),1)=0,"CLAUSE ID NOT SET",INDEX('Configuration Area'!E:E,MATCH('Policy Clause Build'!B73,'Configuration Area'!D:D,0),1))</f>
        <v>SPEC018</v>
      </c>
      <c r="D73" s="11" t="str">
        <f>IFERROR(VLOOKUP('Policy Clause Build'!C73,'Clauses List'!A$2:D$1002,2,FALSE),"")</f>
        <v>Special Conditions</v>
      </c>
      <c r="E73" s="11">
        <f>IFERROR(VLOOKUP('Policy Clause Build'!C73,'Clauses List'!A$2:D$1002,3,FALSE),"")</f>
        <v>0</v>
      </c>
      <c r="F73" s="11" t="str">
        <f>IFERROR(VLOOKUP('Policy Clause Build'!C73,'Clauses List'!A$2:D$1002,4,FALSE),"")</f>
        <v>Storage (only applicable when stated in Schedule)</v>
      </c>
    </row>
    <row r="74" ht="14.25">
      <c r="B74" s="14">
        <f>INDEX('Configuration Area'!D:D,'Configuration Area'!W70,1)</f>
        <v>680</v>
      </c>
      <c r="C74" s="11" t="str">
        <f>IF(INDEX('Configuration Area'!E:E,MATCH('Policy Clause Build'!B74,'Configuration Area'!D:D,0),1)=0,"CLAUSE ID NOT SET",INDEX('Configuration Area'!E:E,MATCH('Policy Clause Build'!B74,'Configuration Area'!D:D,0),1))</f>
        <v>SPEC019</v>
      </c>
      <c r="D74" s="11" t="str">
        <f>IFERROR(VLOOKUP('Policy Clause Build'!C74,'Clauses List'!A$2:D$1002,2,FALSE),"")</f>
        <v>Special Conditions</v>
      </c>
      <c r="E74" s="11">
        <f>IFERROR(VLOOKUP('Policy Clause Build'!C74,'Clauses List'!A$2:D$1002,3,FALSE),"")</f>
        <v>0</v>
      </c>
      <c r="F74" s="11" t="str">
        <f>IFERROR(VLOOKUP('Policy Clause Build'!C74,'Clauses List'!A$2:D$1002,4,FALSE),"")</f>
        <v>All Risk: Coverage will be subjected to Zurich’s All Risk Storage Clauses (refer to Appendix 1).</v>
      </c>
    </row>
    <row r="75" ht="14.25">
      <c r="B75" s="14">
        <f>INDEX('Configuration Area'!D:D,'Configuration Area'!W71,1)</f>
        <v>690</v>
      </c>
      <c r="C75" s="11" t="str">
        <f>IF(INDEX('Configuration Area'!E:E,MATCH('Policy Clause Build'!B75,'Configuration Area'!D:D,0),1)=0,"CLAUSE ID NOT SET",INDEX('Configuration Area'!E:E,MATCH('Policy Clause Build'!B75,'Configuration Area'!D:D,0),1))</f>
        <v>SPEC020</v>
      </c>
      <c r="D75" s="11" t="str">
        <f>IFERROR(VLOOKUP('Policy Clause Build'!C75,'Clauses List'!A$2:D$1002,2,FALSE),"")</f>
        <v>Special Conditions</v>
      </c>
      <c r="E75" s="11">
        <f>IFERROR(VLOOKUP('Policy Clause Build'!C75,'Clauses List'!A$2:D$1002,3,FALSE),"")</f>
        <v>0</v>
      </c>
      <c r="F75" s="11" t="str">
        <f>IFERROR(VLOOKUP('Policy Clause Build'!C75,'Clauses List'!A$2:D$1002,4,FALSE),"")</f>
        <v>Limited Perils: Coverage will be subjected to Zurich’s Limited Perils Storage Clauses.</v>
      </c>
    </row>
    <row r="76" ht="14.25">
      <c r="B76" s="14">
        <f>INDEX('Configuration Area'!D:D,'Configuration Area'!W72,1)</f>
        <v>700</v>
      </c>
      <c r="C76" s="11" t="str">
        <f>IF(INDEX('Configuration Area'!E:E,MATCH('Policy Clause Build'!B76,'Configuration Area'!D:D,0),1)=0,"CLAUSE ID NOT SET",INDEX('Configuration Area'!E:E,MATCH('Policy Clause Build'!B76,'Configuration Area'!D:D,0),1))</f>
        <v>SPEC021</v>
      </c>
      <c r="D76" s="11" t="str">
        <f>IFERROR(VLOOKUP('Policy Clause Build'!C76,'Clauses List'!A$2:D$1002,2,FALSE),"")</f>
        <v>Special Conditions</v>
      </c>
      <c r="E76" s="11">
        <f>IFERROR(VLOOKUP('Policy Clause Build'!C76,'Clauses List'!A$2:D$1002,3,FALSE),"")</f>
        <v>0</v>
      </c>
      <c r="F76" s="11" t="str">
        <f>IFERROR(VLOOKUP('Policy Clause Build'!C76,'Clauses List'!A$2:D$1002,4,FALSE),"")</f>
        <v>Notwithstanding the above, the following conditions shall apply to Clauses 4.11.1 and 4.11.2:_x000A_•_x0009_Warranted all places of storage are to be of light fire resistive constructionand with proper security with premises locked during non-working hours_x000A_ _x000A__x000A__x000A__x000A_•_x0009_No cover shall be provided when subject matter insured is kept in the open (other than buildings structures and plant designed to exist or operate in the open) or in any building/structure not completely roofed</v>
      </c>
    </row>
    <row r="77" ht="14.25">
      <c r="B77" s="14">
        <f>INDEX('Configuration Area'!D:D,'Configuration Area'!W73,1)</f>
        <v>710</v>
      </c>
      <c r="C77" s="11" t="str">
        <f>IF(INDEX('Configuration Area'!E:E,MATCH('Policy Clause Build'!B77,'Configuration Area'!D:D,0),1)=0,"CLAUSE ID NOT SET",INDEX('Configuration Area'!E:E,MATCH('Policy Clause Build'!B77,'Configuration Area'!D:D,0),1))</f>
        <v>EXCL001</v>
      </c>
      <c r="D77" s="11" t="str">
        <f>IFERROR(VLOOKUP('Policy Clause Build'!C77,'Clauses List'!A$2:D$1002,2,FALSE),"")</f>
        <v>Exclusions</v>
      </c>
      <c r="E77" s="11">
        <f>IFERROR(VLOOKUP('Policy Clause Build'!C77,'Clauses List'!A$2:D$1002,3,FALSE),"")</f>
        <v>0</v>
      </c>
      <c r="F77" s="11" t="str">
        <f>IFERROR(VLOOKUP('Policy Clause Build'!C77,'Clauses List'!A$2:D$1002,4,FALSE),"")</f>
        <v>&lt;r xmlns="http://schemas.openxmlformats.org/spreadsheetml/2006/main"&gt;&lt;t xml:space="preserve"&gt;The following exclusions apply in addition to the exclusions contained in the Institute Clauses or stated elsewhere in the &lt;/t&gt;&lt;/r&gt;&lt;r xmlns="http://schemas.openxmlformats.org/spreadsheetml/2006/main"&gt;&lt;rPr&gt;&lt;b /&gt;&lt;i /&gt;&lt;sz val="11" /&gt;&lt;rFont val="Arial" /&gt;&lt;family val="2" /&gt;&lt;/rPr&gt;&lt;t&gt;Policy&lt;/t&gt;&lt;/r&gt;&lt;r xmlns="http://schemas.openxmlformats.org/spreadsheetml/2006/main"&gt;&lt;rPr&gt;&lt;sz val="11" /&gt;&lt;rFont val="Arial" /&gt;&lt;family val="2" /&gt;&lt;/rPr&gt;&lt;t&gt;.&lt;/t&gt;&lt;/r&gt;</v>
      </c>
    </row>
    <row r="78" ht="14.25">
      <c r="B78" s="14">
        <f>INDEX('Configuration Area'!D:D,'Configuration Area'!W74,1)</f>
        <v>720</v>
      </c>
      <c r="C78" s="11" t="str">
        <f>IF(INDEX('Configuration Area'!E:E,MATCH('Policy Clause Build'!B78,'Configuration Area'!D:D,0),1)=0,"CLAUSE ID NOT SET",INDEX('Configuration Area'!E:E,MATCH('Policy Clause Build'!B78,'Configuration Area'!D:D,0),1))</f>
        <v>EXCL002</v>
      </c>
      <c r="D78" s="11" t="str">
        <f>IFERROR(VLOOKUP('Policy Clause Build'!C78,'Clauses List'!A$2:D$1002,2,FALSE),"")</f>
        <v>Exclusions</v>
      </c>
      <c r="E78" s="11">
        <f>IFERROR(VLOOKUP('Policy Clause Build'!C78,'Clauses List'!A$2:D$1002,3,FALSE),"")</f>
        <v>0</v>
      </c>
      <c r="F78" s="11" t="str">
        <f>IFERROR(VLOOKUP('Policy Clause Build'!C78,'Clauses List'!A$2:D$1002,4,FALSE),"")</f>
        <v>Any pre-existing damages and defects on the subject matter insured;</v>
      </c>
    </row>
    <row r="79" ht="14.25">
      <c r="B79" s="14">
        <f>INDEX('Configuration Area'!D:D,'Configuration Area'!W75,1)</f>
        <v>730</v>
      </c>
      <c r="C79" s="11" t="str">
        <f>IF(INDEX('Configuration Area'!E:E,MATCH('Policy Clause Build'!B79,'Configuration Area'!D:D,0),1)=0,"CLAUSE ID NOT SET",INDEX('Configuration Area'!E:E,MATCH('Policy Clause Build'!B79,'Configuration Area'!D:D,0),1))</f>
        <v>EXCL003</v>
      </c>
      <c r="D79" s="11" t="str">
        <f>IFERROR(VLOOKUP('Policy Clause Build'!C79,'Clauses List'!A$2:D$1002,2,FALSE),"")</f>
        <v>Exclusions</v>
      </c>
      <c r="E79" s="11">
        <f>IFERROR(VLOOKUP('Policy Clause Build'!C79,'Clauses List'!A$2:D$1002,3,FALSE),"")</f>
        <v>0</v>
      </c>
      <c r="F79" s="11" t="str">
        <f>IFERROR(VLOOKUP('Policy Clause Build'!C79,'Clauses List'!A$2:D$1002,4,FALSE),"")</f>
        <v>Any unexplained shortages of the subject matter insured;</v>
      </c>
    </row>
    <row r="80" ht="14.25">
      <c r="B80" s="14">
        <f>INDEX('Configuration Area'!D:D,'Configuration Area'!W76,1)</f>
        <v>740</v>
      </c>
      <c r="C80" s="11" t="str">
        <f>IF(INDEX('Configuration Area'!E:E,MATCH('Policy Clause Build'!B80,'Configuration Area'!D:D,0),1)=0,"CLAUSE ID NOT SET",INDEX('Configuration Area'!E:E,MATCH('Policy Clause Build'!B80,'Configuration Area'!D:D,0),1))</f>
        <v>EXCL004</v>
      </c>
      <c r="D80" s="11" t="str">
        <f>IFERROR(VLOOKUP('Policy Clause Build'!C80,'Clauses List'!A$2:D$1002,2,FALSE),"")</f>
        <v>Exclusions</v>
      </c>
      <c r="E80" s="11">
        <f>IFERROR(VLOOKUP('Policy Clause Build'!C80,'Clauses List'!A$2:D$1002,3,FALSE),"")</f>
        <v>0</v>
      </c>
      <c r="F80" s="11" t="str">
        <f>IFERROR(VLOOKUP('Policy Clause Build'!C80,'Clauses List'!A$2:D$1002,4,FALSE),"")</f>
        <v>Any mechanical, electrical and/or electronic breakdown, malfunction or derangement unless caused by visible external damage on the subject matter insured;</v>
      </c>
    </row>
    <row r="81" ht="14.25">
      <c r="B81" s="14">
        <f>INDEX('Configuration Area'!D:D,'Configuration Area'!W77,1)</f>
        <v>750</v>
      </c>
      <c r="C81" s="11" t="str">
        <f>IF(INDEX('Configuration Area'!E:E,MATCH('Policy Clause Build'!B81,'Configuration Area'!D:D,0),1)=0,"CLAUSE ID NOT SET",INDEX('Configuration Area'!E:E,MATCH('Policy Clause Build'!B81,'Configuration Area'!D:D,0),1))</f>
        <v>EXCL005</v>
      </c>
      <c r="D81" s="11" t="str">
        <f>IFERROR(VLOOKUP('Policy Clause Build'!C81,'Clauses List'!A$2:D$1002,2,FALSE),"")</f>
        <v>Exclusions</v>
      </c>
      <c r="E81" s="11">
        <f>IFERROR(VLOOKUP('Policy Clause Build'!C81,'Clauses List'!A$2:D$1002,3,FALSE),"")</f>
        <v>0</v>
      </c>
      <c r="F81" s="11" t="str">
        <f>IFERROR(VLOOKUP('Policy Clause Build'!C81,'Clauses List'!A$2:D$1002,4,FALSE),"")</f>
        <v>Any rusting, oxidation and discoloration unless caused by an insured perils in Institute Cargo Clauses (C) 01/01/2009;</v>
      </c>
    </row>
    <row r="82" ht="14.25">
      <c r="B82" s="14">
        <f>INDEX('Configuration Area'!D:D,'Configuration Area'!W78,1)</f>
        <v>760</v>
      </c>
      <c r="C82" s="11" t="str">
        <f>IF(INDEX('Configuration Area'!E:E,MATCH('Policy Clause Build'!B82,'Configuration Area'!D:D,0),1)=0,"CLAUSE ID NOT SET",INDEX('Configuration Area'!E:E,MATCH('Policy Clause Build'!B82,'Configuration Area'!D:D,0),1))</f>
        <v>EXCL006</v>
      </c>
      <c r="D82" s="11" t="str">
        <f>IFERROR(VLOOKUP('Policy Clause Build'!C82,'Clauses List'!A$2:D$1002,2,FALSE),"")</f>
        <v>Exclusions</v>
      </c>
      <c r="E82" s="11">
        <f>IFERROR(VLOOKUP('Policy Clause Build'!C82,'Clauses List'!A$2:D$1002,3,FALSE),"")</f>
        <v>0</v>
      </c>
      <c r="F82" s="11" t="str">
        <f>IFERROR(VLOOKUP('Policy Clause Build'!C82,'Clauses List'!A$2:D$1002,4,FALSE),"")</f>
        <v>Any loss, damage, liability or expense arising from (i) terrorism; and/or (ii) steps taken to prevent, suppress, control or reduce the consequences of any actual, attempted, threatened, suspected or perceived terrorism._x000A_However, this exclusion will not apply to the extent of the provisions of exclusion clause in the_x000A_Institute Strikes Clauses in the Appendix 1.</v>
      </c>
    </row>
    <row r="83" ht="14.25">
      <c r="B83" s="14">
        <f>INDEX('Configuration Area'!D:D,'Configuration Area'!W79,1)</f>
        <v>770</v>
      </c>
      <c r="C83" s="11" t="str">
        <f>IF(INDEX('Configuration Area'!E:E,MATCH('Policy Clause Build'!B83,'Configuration Area'!D:D,0),1)=0,"CLAUSE ID NOT SET",INDEX('Configuration Area'!E:E,MATCH('Policy Clause Build'!B83,'Configuration Area'!D:D,0),1))</f>
        <v>EXCL007</v>
      </c>
      <c r="D83" s="11" t="str">
        <f>IFERROR(VLOOKUP('Policy Clause Build'!C83,'Clauses List'!A$2:D$1002,2,FALSE),"")</f>
        <v>Exclusions</v>
      </c>
      <c r="E83" s="11">
        <f>IFERROR(VLOOKUP('Policy Clause Build'!C83,'Clauses List'!A$2:D$1002,3,FALSE),"")</f>
        <v>0</v>
      </c>
      <c r="F83" s="11" t="str">
        <f>IFERROR(VLOOKUP('Policy Clause Build'!C83,'Clauses List'!A$2:D$1002,4,FALSE),"")</f>
        <v>Any shipments by tow (with tug and barge vessels)</v>
      </c>
    </row>
    <row r="84" ht="14.25">
      <c r="B84" s="14">
        <f>INDEX('Configuration Area'!D:D,'Configuration Area'!W80,1)</f>
        <v>780</v>
      </c>
      <c r="C84" s="11" t="str">
        <f>IF(INDEX('Configuration Area'!E:E,MATCH('Policy Clause Build'!B84,'Configuration Area'!D:D,0),1)=0,"CLAUSE ID NOT SET",INDEX('Configuration Area'!E:E,MATCH('Policy Clause Build'!B84,'Configuration Area'!D:D,0),1))</f>
        <v>EXCL008</v>
      </c>
      <c r="D84" s="11" t="str">
        <f>IFERROR(VLOOKUP('Policy Clause Build'!C84,'Clauses List'!A$2:D$1002,2,FALSE),"")</f>
        <v>Exclusions</v>
      </c>
      <c r="E84" s="11">
        <f>IFERROR(VLOOKUP('Policy Clause Build'!C84,'Clauses List'!A$2:D$1002,3,FALSE),"")</f>
        <v>0</v>
      </c>
      <c r="F84" s="11" t="str">
        <f>IFERROR(VLOOKUP('Policy Clause Build'!C84,'Clauses List'!A$2:D$1002,4,FALSE),"")</f>
        <v>Information technology hazards_x000A_This insurance does not cover losses otherwise recoverable arising directly or indirectly out of loss of or damage to, or a reduction or alteration in the functionality or operation of, a computer system, hardware, programme, software, data, information repository, microchip, integrated circuit or similar device in or connected with computer equipment or non-computer equipment whether your property or not unless the losses are caused directly by one or more of the following perils:</v>
      </c>
    </row>
    <row r="85" ht="14.25">
      <c r="B85" s="14">
        <f>INDEX('Configuration Area'!D:D,'Configuration Area'!W81,1)</f>
        <v>790</v>
      </c>
      <c r="C85" s="11" t="str">
        <f>IF(INDEX('Configuration Area'!E:E,MATCH('Policy Clause Build'!B85,'Configuration Area'!D:D,0),1)=0,"CLAUSE ID NOT SET",INDEX('Configuration Area'!E:E,MATCH('Policy Clause Build'!B85,'Configuration Area'!D:D,0),1))</f>
        <v>EXCL009</v>
      </c>
      <c r="D85" s="11" t="str">
        <f>IFERROR(VLOOKUP('Policy Clause Build'!C85,'Clauses List'!A$2:D$1002,2,FALSE),"")</f>
        <v>Exclusions</v>
      </c>
      <c r="E85" s="11">
        <f>IFERROR(VLOOKUP('Policy Clause Build'!C85,'Clauses List'!A$2:D$1002,3,FALSE),"")</f>
        <v>0</v>
      </c>
      <c r="F85" s="11" t="str">
        <f>IFERROR(VLOOKUP('Policy Clause Build'!C85,'Clauses List'!A$2:D$1002,4,FALSE),"")</f>
        <v>theft of equipment;</v>
      </c>
    </row>
    <row r="86" ht="14.25">
      <c r="B86" s="14">
        <f>INDEX('Configuration Area'!D:D,'Configuration Area'!W82,1)</f>
        <v>800</v>
      </c>
      <c r="C86" s="11" t="str">
        <f>IF(INDEX('Configuration Area'!E:E,MATCH('Policy Clause Build'!B86,'Configuration Area'!D:D,0),1)=0,"CLAUSE ID NOT SET",INDEX('Configuration Area'!E:E,MATCH('Policy Clause Build'!B86,'Configuration Area'!D:D,0),1))</f>
        <v>EXCL010</v>
      </c>
      <c r="D86" s="11" t="str">
        <f>IFERROR(VLOOKUP('Policy Clause Build'!C86,'Clauses List'!A$2:D$1002,2,FALSE),"")</f>
        <v>Exclusions</v>
      </c>
      <c r="E86" s="11">
        <f>IFERROR(VLOOKUP('Policy Clause Build'!C86,'Clauses List'!A$2:D$1002,3,FALSE),"")</f>
        <v>0</v>
      </c>
      <c r="F86" s="11" t="str">
        <f>IFERROR(VLOOKUP('Policy Clause Build'!C86,'Clauses List'!A$2:D$1002,4,FALSE),"")</f>
        <v>collision;</v>
      </c>
    </row>
    <row r="87" ht="14.25">
      <c r="B87" s="14">
        <f>INDEX('Configuration Area'!D:D,'Configuration Area'!W83,1)</f>
        <v>810</v>
      </c>
      <c r="C87" s="11" t="str">
        <f>IF(INDEX('Configuration Area'!E:E,MATCH('Policy Clause Build'!B87,'Configuration Area'!D:D,0),1)=0,"CLAUSE ID NOT SET",INDEX('Configuration Area'!E:E,MATCH('Policy Clause Build'!B87,'Configuration Area'!D:D,0),1))</f>
        <v>EXCL011</v>
      </c>
      <c r="D87" s="11" t="str">
        <f>IFERROR(VLOOKUP('Policy Clause Build'!C87,'Clauses List'!A$2:D$1002,2,FALSE),"")</f>
        <v>Exclusions</v>
      </c>
      <c r="E87" s="11">
        <f>IFERROR(VLOOKUP('Policy Clause Build'!C87,'Clauses List'!A$2:D$1002,3,FALSE),"")</f>
        <v>0</v>
      </c>
      <c r="F87" s="11" t="str">
        <f>IFERROR(VLOOKUP('Policy Clause Build'!C87,'Clauses List'!A$2:D$1002,4,FALSE),"")</f>
        <v>sinking, grounding or stranding of the carrying vessel;</v>
      </c>
    </row>
    <row r="88" ht="14.25">
      <c r="B88" s="14">
        <f>INDEX('Configuration Area'!D:D,'Configuration Area'!W84,1)</f>
        <v>820</v>
      </c>
      <c r="C88" s="11" t="str">
        <f>IF(INDEX('Configuration Area'!E:E,MATCH('Policy Clause Build'!B88,'Configuration Area'!D:D,0),1)=0,"CLAUSE ID NOT SET",INDEX('Configuration Area'!E:E,MATCH('Policy Clause Build'!B88,'Configuration Area'!D:D,0),1))</f>
        <v>EXCL012</v>
      </c>
      <c r="D88" s="11" t="str">
        <f>IFERROR(VLOOKUP('Policy Clause Build'!C88,'Clauses List'!A$2:D$1002,2,FALSE),"")</f>
        <v>Exclusions</v>
      </c>
      <c r="E88" s="11">
        <f>IFERROR(VLOOKUP('Policy Clause Build'!C88,'Clauses List'!A$2:D$1002,3,FALSE),"")</f>
        <v>0</v>
      </c>
      <c r="F88" s="11" t="str">
        <f>IFERROR(VLOOKUP('Policy Clause Build'!C88,'Clauses List'!A$2:D$1002,4,FALSE),"")</f>
        <v>overturning or derailment of land conveyance;</v>
      </c>
    </row>
    <row r="89" ht="14.25">
      <c r="B89" s="14">
        <f>INDEX('Configuration Area'!D:D,'Configuration Area'!W85,1)</f>
        <v>830</v>
      </c>
      <c r="C89" s="11" t="str">
        <f>IF(INDEX('Configuration Area'!E:E,MATCH('Policy Clause Build'!B89,'Configuration Area'!D:D,0),1)=0,"CLAUSE ID NOT SET",INDEX('Configuration Area'!E:E,MATCH('Policy Clause Build'!B89,'Configuration Area'!D:D,0),1))</f>
        <v>EXCL013</v>
      </c>
      <c r="D89" s="11" t="str">
        <f>IFERROR(VLOOKUP('Policy Clause Build'!C89,'Clauses List'!A$2:D$1002,2,FALSE),"")</f>
        <v>Exclusions</v>
      </c>
      <c r="E89" s="11">
        <f>IFERROR(VLOOKUP('Policy Clause Build'!C89,'Clauses List'!A$2:D$1002,3,FALSE),"")</f>
        <v>0</v>
      </c>
      <c r="F89" s="11" t="str">
        <f>IFERROR(VLOOKUP('Policy Clause Build'!C89,'Clauses List'!A$2:D$1002,4,FALSE),"")</f>
        <v>jettison or washing overboard;</v>
      </c>
    </row>
    <row r="90" ht="14.25">
      <c r="B90" s="14">
        <f>INDEX('Configuration Area'!D:D,'Configuration Area'!W86,1)</f>
        <v>840</v>
      </c>
      <c r="C90" s="11" t="str">
        <f>IF(INDEX('Configuration Area'!E:E,MATCH('Policy Clause Build'!B90,'Configuration Area'!D:D,0),1)=0,"CLAUSE ID NOT SET",INDEX('Configuration Area'!E:E,MATCH('Policy Clause Build'!B90,'Configuration Area'!D:D,0),1))</f>
        <v>EXCL014</v>
      </c>
      <c r="D90" s="11" t="str">
        <f>IFERROR(VLOOKUP('Policy Clause Build'!C90,'Clauses List'!A$2:D$1002,2,FALSE),"")</f>
        <v>Exclusions</v>
      </c>
      <c r="E90" s="11">
        <f>IFERROR(VLOOKUP('Policy Clause Build'!C90,'Clauses List'!A$2:D$1002,3,FALSE),"")</f>
        <v>0</v>
      </c>
      <c r="F90" s="11" t="str">
        <f>IFERROR(VLOOKUP('Policy Clause Build'!C90,'Clauses List'!A$2:D$1002,4,FALSE),"")</f>
        <v>fire, lightning, explosion;</v>
      </c>
    </row>
    <row r="91" ht="14.25">
      <c r="B91" s="14">
        <f>INDEX('Configuration Area'!D:D,'Configuration Area'!W87,1)</f>
        <v>850</v>
      </c>
      <c r="C91" s="11" t="str">
        <f>IF(INDEX('Configuration Area'!E:E,MATCH('Policy Clause Build'!B91,'Configuration Area'!D:D,0),1)=0,"CLAUSE ID NOT SET",INDEX('Configuration Area'!E:E,MATCH('Policy Clause Build'!B91,'Configuration Area'!D:D,0),1))</f>
        <v>EXCL015</v>
      </c>
      <c r="D91" s="11" t="str">
        <f>IFERROR(VLOOKUP('Policy Clause Build'!C91,'Clauses List'!A$2:D$1002,2,FALSE),"")</f>
        <v>Exclusions</v>
      </c>
      <c r="E91" s="11">
        <f>IFERROR(VLOOKUP('Policy Clause Build'!C91,'Clauses List'!A$2:D$1002,3,FALSE),"")</f>
        <v>0</v>
      </c>
      <c r="F91" s="11" t="str">
        <f>IFERROR(VLOOKUP('Policy Clause Build'!C91,'Clauses List'!A$2:D$1002,4,FALSE),"")</f>
        <v>aircraft or vehicle impact;</v>
      </c>
    </row>
    <row r="92" ht="14.25">
      <c r="B92" s="14">
        <f>INDEX('Configuration Area'!D:D,'Configuration Area'!W88,1)</f>
        <v>860</v>
      </c>
      <c r="C92" s="11" t="str">
        <f>IF(INDEX('Configuration Area'!E:E,MATCH('Policy Clause Build'!B92,'Configuration Area'!D:D,0),1)=0,"CLAUSE ID NOT SET",INDEX('Configuration Area'!E:E,MATCH('Policy Clause Build'!B92,'Configuration Area'!D:D,0),1))</f>
        <v>EXCL016</v>
      </c>
      <c r="D92" s="11" t="str">
        <f>IFERROR(VLOOKUP('Policy Clause Build'!C92,'Clauses List'!A$2:D$1002,2,FALSE),"")</f>
        <v>Exclusions</v>
      </c>
      <c r="E92" s="11">
        <f>IFERROR(VLOOKUP('Policy Clause Build'!C92,'Clauses List'!A$2:D$1002,3,FALSE),"")</f>
        <v>0</v>
      </c>
      <c r="F92" s="11" t="str">
        <f>IFERROR(VLOOKUP('Policy Clause Build'!C92,'Clauses List'!A$2:D$1002,4,FALSE),"")</f>
        <v>falling objects; and/or</v>
      </c>
    </row>
    <row r="93" ht="14.25">
      <c r="B93" s="14">
        <f>INDEX('Configuration Area'!D:D,'Configuration Area'!W89,1)</f>
        <v>870</v>
      </c>
      <c r="C93" s="11" t="str">
        <f>IF(INDEX('Configuration Area'!E:E,MATCH('Policy Clause Build'!B93,'Configuration Area'!D:D,0),1)=0,"CLAUSE ID NOT SET",INDEX('Configuration Area'!E:E,MATCH('Policy Clause Build'!B93,'Configuration Area'!D:D,0),1))</f>
        <v>EXCL017</v>
      </c>
      <c r="D93" s="11" t="str">
        <f>IFERROR(VLOOKUP('Policy Clause Build'!C93,'Clauses List'!A$2:D$1002,2,FALSE),"")</f>
        <v>Exclusions</v>
      </c>
      <c r="E93" s="11">
        <f>IFERROR(VLOOKUP('Policy Clause Build'!C93,'Clauses List'!A$2:D$1002,3,FALSE),"")</f>
        <v>0</v>
      </c>
      <c r="F93" s="11" t="str">
        <f>IFERROR(VLOOKUP('Policy Clause Build'!C93,'Clauses List'!A$2:D$1002,4,FALSE),"")</f>
        <v>windstorm, hail, tornado, cyclone, hurricane, earthquake, volcano, tsunami, flood, freeze or weight of snow.</v>
      </c>
    </row>
    <row r="94" ht="14.25">
      <c r="B94" s="14">
        <f>INDEX('Configuration Area'!D:D,'Configuration Area'!W90,1)</f>
        <v>880</v>
      </c>
      <c r="C94" s="11" t="str">
        <f>IF(INDEX('Configuration Area'!E:E,MATCH('Policy Clause Build'!B94,'Configuration Area'!D:D,0),1)=0,"CLAUSE ID NOT SET",INDEX('Configuration Area'!E:E,MATCH('Policy Clause Build'!B94,'Configuration Area'!D:D,0),1))</f>
        <v>CLMC001</v>
      </c>
      <c r="D94" s="11" t="str">
        <f>IFERROR(VLOOKUP('Policy Clause Build'!C94,'Clauses List'!A$2:D$1002,2,FALSE),"")</f>
        <v>Claims Conditions</v>
      </c>
      <c r="E94" s="11">
        <f>IFERROR(VLOOKUP('Policy Clause Build'!C94,'Clauses List'!A$2:D$1002,3,FALSE),"")</f>
        <v>0</v>
      </c>
      <c r="F94" s="11">
        <f>IFERROR(VLOOKUP('Policy Clause Build'!C94,'Clauses List'!A$2:D$1002,4,FALSE),"")</f>
        <v>0</v>
      </c>
    </row>
    <row r="95" ht="14.25">
      <c r="B95" s="14">
        <f>INDEX('Configuration Area'!D:D,'Configuration Area'!W91,1)</f>
        <v>890</v>
      </c>
      <c r="C95" s="11" t="str">
        <f>IF(INDEX('Configuration Area'!E:E,MATCH('Policy Clause Build'!B95,'Configuration Area'!D:D,0),1)=0,"CLAUSE ID NOT SET",INDEX('Configuration Area'!E:E,MATCH('Policy Clause Build'!B95,'Configuration Area'!D:D,0),1))</f>
        <v>CLMC002</v>
      </c>
      <c r="D95" s="11" t="str">
        <f>IFERROR(VLOOKUP('Policy Clause Build'!C95,'Clauses List'!A$2:D$1002,2,FALSE),"")</f>
        <v>Claims Conditions</v>
      </c>
      <c r="E95" s="11">
        <f>IFERROR(VLOOKUP('Policy Clause Build'!C95,'Clauses List'!A$2:D$1002,3,FALSE),"")</f>
        <v>0</v>
      </c>
      <c r="F95" s="11" t="str">
        <f>IFERROR(VLOOKUP('Policy Clause Build'!C95,'Clauses List'!A$2:D$1002,4,FALSE),"")</f>
        <v>Claims Procedure_x000A__x000A_When loss or damage happens which may give rise to a claim under this Policy:</v>
      </c>
    </row>
    <row r="96" ht="14.25">
      <c r="B96" s="14">
        <f>INDEX('Configuration Area'!D:D,'Configuration Area'!W92,1)</f>
        <v>900</v>
      </c>
      <c r="C96" s="11" t="str">
        <f>IF(INDEX('Configuration Area'!E:E,MATCH('Policy Clause Build'!B96,'Configuration Area'!D:D,0),1)=0,"CLAUSE ID NOT SET",INDEX('Configuration Area'!E:E,MATCH('Policy Clause Build'!B96,'Configuration Area'!D:D,0),1))</f>
        <v>CLMC003</v>
      </c>
      <c r="D96" s="11" t="str">
        <f>IFERROR(VLOOKUP('Policy Clause Build'!C96,'Clauses List'!A$2:D$1002,2,FALSE),"")</f>
        <v>Claims Conditions</v>
      </c>
      <c r="E96" s="11">
        <f>IFERROR(VLOOKUP('Policy Clause Build'!C96,'Clauses List'!A$2:D$1002,3,FALSE),"")</f>
        <v>0</v>
      </c>
      <c r="F96" s="11" t="str">
        <f>IFERROR(VLOOKUP('Policy Clause Build'!C96,'Clauses List'!A$2:D$1002,4,FALSE),"")</f>
        <v>&lt;r xmlns="http://schemas.openxmlformats.org/spreadsheetml/2006/main"&gt;&lt;t xml:space="preserve"&gt;the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 xml:space="preserve"&gt;and their agents must take such measures as may be reasonable for the purpose of averting or minimizing a loss and to ensure that all rights against carriers, bailers or other third parties are properly preserved and exercised. In particular, 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/&gt;&lt;/rPr&gt;&lt;t&gt;or their agents are required:&lt;/t&gt;&lt;/r&gt;</v>
      </c>
    </row>
    <row r="97" ht="14.25">
      <c r="B97" s="14">
        <f>INDEX('Configuration Area'!D:D,'Configuration Area'!W93,1)</f>
        <v>910</v>
      </c>
      <c r="C97" s="11" t="str">
        <f>IF(INDEX('Configuration Area'!E:E,MATCH('Policy Clause Build'!B97,'Configuration Area'!D:D,0),1)=0,"CLAUSE ID NOT SET",INDEX('Configuration Area'!E:E,MATCH('Policy Clause Build'!B97,'Configuration Area'!D:D,0),1))</f>
        <v>CLMC004</v>
      </c>
      <c r="D97" s="11" t="str">
        <f>IFERROR(VLOOKUP('Policy Clause Build'!C97,'Clauses List'!A$2:D$1002,2,FALSE),"")</f>
        <v>Claims Conditions</v>
      </c>
      <c r="E97" s="11">
        <f>IFERROR(VLOOKUP('Policy Clause Build'!C97,'Clauses List'!A$2:D$1002,3,FALSE),"")</f>
        <v>0</v>
      </c>
      <c r="F97" s="11" t="str">
        <f>IFERROR(VLOOKUP('Policy Clause Build'!C97,'Clauses List'!A$2:D$1002,4,FALSE),"")</f>
        <v>&lt;r xmlns="http://schemas.openxmlformats.org/spreadsheetml/2006/main"&gt;&lt;t xml:space="preserve"&gt;to claim immediately on carriers, port authorities or other bailees for any missing quantities, packages and/or containers, of the &lt;/t&gt;&lt;/r&gt;&lt;r xmlns="http://schemas.openxmlformats.org/spreadsheetml/2006/main"&gt;&lt;rPr&gt;&lt;b /&gt;&lt;i /&gt;&lt;sz val="10.5" /&gt;&lt;rFont val="Arial" /&gt;&lt;family val="2" /&gt;&lt;/rPr&gt;&lt;t&gt;subject matter insured&lt;/t&gt;&lt;/r&gt;&lt;r xmlns="http://schemas.openxmlformats.org/spreadsheetml/2006/main"&gt;&lt;rPr&gt;&lt;sz val="10.5" /&gt;&lt;rFont val="Arial" /&gt;&lt;family val="2" /&gt;&lt;/rPr&gt;&lt;t&gt;;&lt;/t&gt;&lt;/r&gt;</v>
      </c>
    </row>
    <row r="98" ht="14.25">
      <c r="B98" s="14">
        <f>INDEX('Configuration Area'!D:D,'Configuration Area'!W94,1)</f>
        <v>920</v>
      </c>
      <c r="C98" s="11" t="str">
        <f>IF(INDEX('Configuration Area'!E:E,MATCH('Policy Clause Build'!B98,'Configuration Area'!D:D,0),1)=0,"CLAUSE ID NOT SET",INDEX('Configuration Area'!E:E,MATCH('Policy Clause Build'!B98,'Configuration Area'!D:D,0),1))</f>
        <v>CLMC005</v>
      </c>
      <c r="D98" s="11" t="str">
        <f>IFERROR(VLOOKUP('Policy Clause Build'!C98,'Clauses List'!A$2:D$1002,2,FALSE),"")</f>
        <v>Claims Conditions</v>
      </c>
      <c r="E98" s="11">
        <f>IFERROR(VLOOKUP('Policy Clause Build'!C98,'Clauses List'!A$2:D$1002,3,FALSE),"")</f>
        <v>0</v>
      </c>
      <c r="F98" s="11" t="str">
        <f>IFERROR(VLOOKUP('Policy Clause Build'!C98,'Clauses List'!A$2:D$1002,4,FALSE),"")</f>
        <v>in no circumstances, except under written protest, to give clean receipts where the_x000A_subject matter insured are in damaged or doubtful condition;</v>
      </c>
    </row>
    <row r="99" ht="14.25">
      <c r="B99" s="14">
        <f>INDEX('Configuration Area'!D:D,'Configuration Area'!W95,1)</f>
        <v>930</v>
      </c>
      <c r="C99" s="11" t="str">
        <f>IF(INDEX('Configuration Area'!E:E,MATCH('Policy Clause Build'!B99,'Configuration Area'!D:D,0),1)=0,"CLAUSE ID NOT SET",INDEX('Configuration Area'!E:E,MATCH('Policy Clause Build'!B99,'Configuration Area'!D:D,0),1))</f>
        <v>CLMC006</v>
      </c>
      <c r="D99" s="11" t="str">
        <f>IFERROR(VLOOKUP('Policy Clause Build'!C99,'Clauses List'!A$2:D$1002,2,FALSE),"")</f>
        <v>Claims Conditions</v>
      </c>
      <c r="E99" s="11">
        <f>IFERROR(VLOOKUP('Policy Clause Build'!C99,'Clauses List'!A$2:D$1002,3,FALSE),"")</f>
        <v>0</v>
      </c>
      <c r="F99" s="11" t="str">
        <f>IFERROR(VLOOKUP('Policy Clause Build'!C99,'Clauses List'!A$2:D$1002,4,FALSE),"")</f>
        <v>when delivery is made by container, to ensure that the container and its seals are examined immediately by their responsible official to ensure that they are intact and the seal numbers correspond with the transport documents;</v>
      </c>
    </row>
    <row r="100" ht="14.25">
      <c r="B100" s="14">
        <f>INDEX('Configuration Area'!D:D,'Configuration Area'!W96,1)</f>
        <v>940</v>
      </c>
      <c r="C100" s="11" t="str">
        <f>IF(INDEX('Configuration Area'!E:E,MATCH('Policy Clause Build'!B100,'Configuration Area'!D:D,0),1)=0,"CLAUSE ID NOT SET",INDEX('Configuration Area'!E:E,MATCH('Policy Clause Build'!B100,'Configuration Area'!D:D,0),1))</f>
        <v>CLMC007</v>
      </c>
      <c r="D100" s="11" t="str">
        <f>IFERROR(VLOOKUP('Policy Clause Build'!C100,'Clauses List'!A$2:D$1002,2,FALSE),"")</f>
        <v>Claims Conditions</v>
      </c>
      <c r="E100" s="11">
        <f>IFERROR(VLOOKUP('Policy Clause Build'!C100,'Clauses List'!A$2:D$1002,3,FALSE),"")</f>
        <v>0</v>
      </c>
      <c r="F100" s="11" t="str">
        <f>IFERROR(VLOOKUP('Policy Clause Build'!C100,'Clauses List'!A$2:D$1002,4,FALSE),"")</f>
        <v>to check any consignment received for both quantity and condition (if not possible to do so, this should be indicated on the delivery note).</v>
      </c>
    </row>
    <row r="101" ht="14.25">
      <c r="B101" s="14">
        <f>INDEX('Configuration Area'!D:D,'Configuration Area'!W97,1)</f>
        <v>950</v>
      </c>
      <c r="C101" s="11" t="str">
        <f>IF(INDEX('Configuration Area'!E:E,MATCH('Policy Clause Build'!B101,'Configuration Area'!D:D,0),1)=0,"CLAUSE ID NOT SET",INDEX('Configuration Area'!E:E,MATCH('Policy Clause Build'!B101,'Configuration Area'!D:D,0),1))</f>
        <v>CLMC008</v>
      </c>
      <c r="D101" s="11" t="str">
        <f>IFERROR(VLOOKUP('Policy Clause Build'!C101,'Clauses List'!A$2:D$1002,2,FALSE),"")</f>
        <v>Claims Conditions</v>
      </c>
      <c r="E101" s="11">
        <f>IFERROR(VLOOKUP('Policy Clause Build'!C101,'Clauses List'!A$2:D$1002,3,FALSE),"")</f>
        <v>0</v>
      </c>
      <c r="F101" s="11" t="str">
        <f>IFERROR(VLOOKUP('Policy Clause Build'!C101,'Clauses List'!A$2:D$1002,4,FALSE),"")</f>
        <v>&lt;r xmlns="http://schemas.openxmlformats.org/spreadsheetml/2006/main"&gt;&lt;t xml:space="preserve"&gt;If a container and/or package containing the &lt;/t&gt;&lt;/r&gt;&lt;r xmlns="http://schemas.openxmlformats.org/spreadsheetml/2006/main"&gt;&lt;rPr&gt;&lt;b /&gt;&lt;i /&gt;&lt;sz val="10.5" /&gt;&lt;rFont val="Arial" /&gt;&lt;family val="2" /&gt;&lt;/rPr&gt;&lt;t xml:space="preserve"&gt;subject matter insured &lt;/t&gt;&lt;/r&gt;&lt;r xmlns="http://schemas.openxmlformats.org/spreadsheetml/2006/main"&gt;&lt;rPr&gt;&lt;sz val="10.5" /&gt;&lt;rFont val="Arial" /&gt;&lt;family val="2" /&gt;&lt;/rPr&gt;&lt;t xml:space="preserve"&gt;is delivered damaged or with seals broker or missing or with seals other than as stated in the shipping documents, 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/&gt;&lt;/rPr&gt;&lt;t&gt;or their agents are required:&lt;/t&gt;&lt;/r&gt;</v>
      </c>
    </row>
    <row r="102" ht="14.25">
      <c r="B102" s="14">
        <f>INDEX('Configuration Area'!D:D,'Configuration Area'!W98,1)</f>
        <v>960</v>
      </c>
      <c r="C102" s="11" t="str">
        <f>IF(INDEX('Configuration Area'!E:E,MATCH('Policy Clause Build'!B102,'Configuration Area'!D:D,0),1)=0,"CLAUSE ID NOT SET",INDEX('Configuration Area'!E:E,MATCH('Policy Clause Build'!B102,'Configuration Area'!D:D,0),1))</f>
        <v>CLMC009</v>
      </c>
      <c r="D102" s="11" t="str">
        <f>IFERROR(VLOOKUP('Policy Clause Build'!C102,'Clauses List'!A$2:D$1002,2,FALSE),"")</f>
        <v>Claims Conditions</v>
      </c>
      <c r="E102" s="11">
        <f>IFERROR(VLOOKUP('Policy Clause Build'!C102,'Clauses List'!A$2:D$1002,3,FALSE),"")</f>
        <v>0</v>
      </c>
      <c r="F102" s="11" t="str">
        <f>IFERROR(VLOOKUP('Policy Clause Build'!C102,'Clauses List'!A$2:D$1002,4,FALSE),"")</f>
        <v>to record the loss and damage found at the time of delivery on the delivery note;</v>
      </c>
    </row>
    <row r="103" ht="14.25">
      <c r="B103" s="14">
        <f>INDEX('Configuration Area'!D:D,'Configuration Area'!W99,1)</f>
        <v>970</v>
      </c>
      <c r="C103" s="11" t="str">
        <f>IF(INDEX('Configuration Area'!E:E,MATCH('Policy Clause Build'!B103,'Configuration Area'!D:D,0),1)=0,"CLAUSE ID NOT SET",INDEX('Configuration Area'!E:E,MATCH('Policy Clause Build'!B103,'Configuration Area'!D:D,0),1))</f>
        <v>CLMC010</v>
      </c>
      <c r="D103" s="11" t="str">
        <f>IFERROR(VLOOKUP('Policy Clause Build'!C103,'Clauses List'!A$2:D$1002,2,FALSE),"")</f>
        <v>Claims Conditions</v>
      </c>
      <c r="E103" s="11">
        <f>IFERROR(VLOOKUP('Policy Clause Build'!C103,'Clauses List'!A$2:D$1002,3,FALSE),"")</f>
        <v>0</v>
      </c>
      <c r="F103" s="11" t="str">
        <f>IFERROR(VLOOKUP('Policy Clause Build'!C103,'Clauses List'!A$2:D$1002,4,FALSE),"")</f>
        <v>to clause the delivery receipt accordingly and retain all defective or irregular seals for subsequent identification;</v>
      </c>
    </row>
    <row r="104" ht="14.25">
      <c r="B104" s="14">
        <f>INDEX('Configuration Area'!D:D,'Configuration Area'!W100,1)</f>
        <v>980</v>
      </c>
      <c r="C104" s="11" t="str">
        <f>IF(INDEX('Configuration Area'!E:E,MATCH('Policy Clause Build'!B104,'Configuration Area'!D:D,0),1)=0,"CLAUSE ID NOT SET",INDEX('Configuration Area'!E:E,MATCH('Policy Clause Build'!B104,'Configuration Area'!D:D,0),1))</f>
        <v>CLMC011</v>
      </c>
      <c r="D104" s="11" t="str">
        <f>IFERROR(VLOOKUP('Policy Clause Build'!C104,'Clauses List'!A$2:D$1002,2,FALSE),"")</f>
        <v>Claims Conditions</v>
      </c>
      <c r="E104" s="11">
        <f>IFERROR(VLOOKUP('Policy Clause Build'!C104,'Clauses List'!A$2:D$1002,3,FALSE),"")</f>
        <v>0</v>
      </c>
      <c r="F104" s="11" t="str">
        <f>IFERROR(VLOOKUP('Policy Clause Build'!C104,'Clauses List'!A$2:D$1002,4,FALSE),"")</f>
        <v>to apply immediately for survey by carriers’ or other bailees’ representatives if any loss or damage is apparent and claim on the carriers or other bailees for any actual loss or damage found at such survey; and/or</v>
      </c>
    </row>
    <row r="105" ht="14.25">
      <c r="B105" s="14">
        <f>INDEX('Configuration Area'!D:D,'Configuration Area'!W101,1)</f>
        <v>990</v>
      </c>
      <c r="C105" s="11" t="str">
        <f>IF(INDEX('Configuration Area'!E:E,MATCH('Policy Clause Build'!B105,'Configuration Area'!D:D,0),1)=0,"CLAUSE ID NOT SET",INDEX('Configuration Area'!E:E,MATCH('Policy Clause Build'!B105,'Configuration Area'!D:D,0),1))</f>
        <v>CLMC012</v>
      </c>
      <c r="D105" s="11" t="str">
        <f>IFERROR(VLOOKUP('Policy Clause Build'!C105,'Clauses List'!A$2:D$1002,2,FALSE),"")</f>
        <v>Claims Conditions</v>
      </c>
      <c r="E105" s="11">
        <f>IFERROR(VLOOKUP('Policy Clause Build'!C105,'Clauses List'!A$2:D$1002,3,FALSE),"")</f>
        <v>0</v>
      </c>
      <c r="F105" s="11" t="str">
        <f>IFERROR(VLOOKUP('Policy Clause Build'!C105,'Clauses List'!A$2:D$1002,4,FALSE),"")</f>
        <v>to give notice in writing to the carriers or other bailees within 3 days of delivery or within the time limits set out in their contract of carriage (whichever comes first), if the loss or damage was not apparent at the time of taking delivery.</v>
      </c>
    </row>
    <row r="106" ht="14.25">
      <c r="B106" s="14">
        <f>INDEX('Configuration Area'!D:D,'Configuration Area'!W102,1)</f>
        <v>1000</v>
      </c>
      <c r="C106" s="11" t="str">
        <f>IF(INDEX('Configuration Area'!E:E,MATCH('Policy Clause Build'!B106,'Configuration Area'!D:D,0),1)=0,"CLAUSE ID NOT SET",INDEX('Configuration Area'!E:E,MATCH('Policy Clause Build'!B106,'Configuration Area'!D:D,0),1))</f>
        <v>CLMC013</v>
      </c>
      <c r="D106" s="11" t="str">
        <f>IFERROR(VLOOKUP('Policy Clause Build'!C106,'Clauses List'!A$2:D$1002,2,FALSE),"")</f>
        <v>Claims Conditions</v>
      </c>
      <c r="E106" s="11">
        <f>IFERROR(VLOOKUP('Policy Clause Build'!C106,'Clauses List'!A$2:D$1002,3,FALSE),"")</f>
        <v>0</v>
      </c>
      <c r="F106" s="11" t="str">
        <f>IFERROR(VLOOKUP('Policy Clause Build'!C106,'Clauses List'!A$2:D$1002,4,FALSE),"")</f>
        <v>&lt;r xmlns="http://schemas.openxmlformats.org/spreadsheetml/2006/main"&gt;&lt;t xml:space="preserve"&gt;the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 xml:space="preserve"&gt;must notify &lt;/t&gt;&lt;/r&gt;&lt;r xmlns="http://schemas.openxmlformats.org/spreadsheetml/2006/main"&gt;&lt;rPr&gt;&lt;b /&gt;&lt;i /&gt;&lt;sz val="10.5" /&gt;&lt;rFont val="Arial" /&gt;&lt;family val="2" /&gt;&lt;/rPr&gt;&lt;t xml:space="preserve"&gt;Zurich &lt;/t&gt;&lt;/r&gt;&lt;r xmlns="http://schemas.openxmlformats.org/spreadsheetml/2006/main"&gt;&lt;rPr&gt;&lt;sz val="10.5" /&gt;&lt;rFont val="Arial" /&gt;&lt;family val="2" /&gt;&lt;/rPr&gt;&lt;t xml:space="preserve"&gt;or its nominated survey/settling agent immediately of what has happened and promptly send across full details of the incident. The following documents constitute the claim documents that need to be provided to &lt;/t&gt;&lt;/r&gt;&lt;r xmlns="http://schemas.openxmlformats.org/spreadsheetml/2006/main"&gt;&lt;rPr&gt;&lt;b /&gt;&lt;i /&gt;&lt;sz val="10.5" /&gt;&lt;rFont val="Arial" /&gt;&lt;family val="2" /&gt;&lt;/rPr&gt;&lt;t&gt;Zurich&lt;/t&gt;&lt;/r&gt;&lt;r xmlns="http://schemas.openxmlformats.org/spreadsheetml/2006/main"&gt;&lt;rPr&gt;&lt;sz val="10.5" /&gt;&lt;rFont val="Arial" /&gt;&lt;family val="2" /&gt;&lt;/rPr&gt;&lt;t&gt;:&lt;/t&gt;&lt;/r&gt;</v>
      </c>
    </row>
    <row r="107" ht="14.25">
      <c r="B107" s="14">
        <f>INDEX('Configuration Area'!D:D,'Configuration Area'!W103,1)</f>
        <v>1010</v>
      </c>
      <c r="C107" s="11" t="str">
        <f>IF(INDEX('Configuration Area'!E:E,MATCH('Policy Clause Build'!B107,'Configuration Area'!D:D,0),1)=0,"CLAUSE ID NOT SET",INDEX('Configuration Area'!E:E,MATCH('Policy Clause Build'!B107,'Configuration Area'!D:D,0),1))</f>
        <v>CLMC014</v>
      </c>
      <c r="D107" s="11" t="str">
        <f>IFERROR(VLOOKUP('Policy Clause Build'!C107,'Clauses List'!A$2:D$1002,2,FALSE),"")</f>
        <v>Claims Conditions</v>
      </c>
      <c r="E107" s="11">
        <f>IFERROR(VLOOKUP('Policy Clause Build'!C107,'Clauses List'!A$2:D$1002,3,FALSE),"")</f>
        <v>0</v>
      </c>
      <c r="F107" s="11" t="str">
        <f>IFERROR(VLOOKUP('Policy Clause Build'!C107,'Clauses List'!A$2:D$1002,4,FALSE),"")</f>
        <v>an estimate of the amount claimed;</v>
      </c>
    </row>
    <row r="108" ht="14.25">
      <c r="B108" s="14">
        <f>INDEX('Configuration Area'!D:D,'Configuration Area'!W104,1)</f>
        <v>1020</v>
      </c>
      <c r="C108" s="11" t="str">
        <f>IF(INDEX('Configuration Area'!E:E,MATCH('Policy Clause Build'!B108,'Configuration Area'!D:D,0),1)=0,"CLAUSE ID NOT SET",INDEX('Configuration Area'!E:E,MATCH('Policy Clause Build'!B108,'Configuration Area'!D:D,0),1))</f>
        <v>CLMC015</v>
      </c>
      <c r="D108" s="11" t="str">
        <f>IFERROR(VLOOKUP('Policy Clause Build'!C108,'Clauses List'!A$2:D$1002,2,FALSE),"")</f>
        <v>Claims Conditions</v>
      </c>
      <c r="E108" s="11">
        <f>IFERROR(VLOOKUP('Policy Clause Build'!C108,'Clauses List'!A$2:D$1002,3,FALSE),"")</f>
        <v>0</v>
      </c>
      <c r="F108" s="11" t="str">
        <f>IFERROR(VLOOKUP('Policy Clause Build'!C108,'Clauses List'!A$2:D$1002,4,FALSE),"")</f>
        <v>original or copy shipping invoices, together with shipping specifications and/or weight notes;</v>
      </c>
    </row>
    <row r="109" ht="14.25">
      <c r="B109" s="14">
        <f>INDEX('Configuration Area'!D:D,'Configuration Area'!W105,1)</f>
        <v>1030</v>
      </c>
      <c r="C109" s="11" t="str">
        <f>IF(INDEX('Configuration Area'!E:E,MATCH('Policy Clause Build'!B109,'Configuration Area'!D:D,0),1)=0,"CLAUSE ID NOT SET",INDEX('Configuration Area'!E:E,MATCH('Policy Clause Build'!B109,'Configuration Area'!D:D,0),1))</f>
        <v>CLMC016</v>
      </c>
      <c r="D109" s="11" t="str">
        <f>IFERROR(VLOOKUP('Policy Clause Build'!C109,'Clauses List'!A$2:D$1002,2,FALSE),"")</f>
        <v>Claims Conditions</v>
      </c>
      <c r="E109" s="11">
        <f>IFERROR(VLOOKUP('Policy Clause Build'!C109,'Clauses List'!A$2:D$1002,3,FALSE),"")</f>
        <v>0</v>
      </c>
      <c r="F109" s="11" t="str">
        <f>IFERROR(VLOOKUP('Policy Clause Build'!C109,'Clauses List'!A$2:D$1002,4,FALSE),"")</f>
        <v>original bill of lading, waybill and/or other contract of carriage;</v>
      </c>
    </row>
    <row r="110" ht="14.25">
      <c r="B110" s="14">
        <f>INDEX('Configuration Area'!D:D,'Configuration Area'!W106,1)</f>
        <v>1040</v>
      </c>
      <c r="C110" s="11" t="str">
        <f>IF(INDEX('Configuration Area'!E:E,MATCH('Policy Clause Build'!B110,'Configuration Area'!D:D,0),1)=0,"CLAUSE ID NOT SET",INDEX('Configuration Area'!E:E,MATCH('Policy Clause Build'!B110,'Configuration Area'!D:D,0),1))</f>
        <v>CLMC017</v>
      </c>
      <c r="D110" s="11" t="str">
        <f>IFERROR(VLOOKUP('Policy Clause Build'!C110,'Clauses List'!A$2:D$1002,2,FALSE),"")</f>
        <v>Claims Conditions</v>
      </c>
      <c r="E110" s="11">
        <f>IFERROR(VLOOKUP('Policy Clause Build'!C110,'Clauses List'!A$2:D$1002,3,FALSE),"")</f>
        <v>0</v>
      </c>
      <c r="F110" s="11" t="str">
        <f>IFERROR(VLOOKUP('Policy Clause Build'!C110,'Clauses List'!A$2:D$1002,4,FALSE),"")</f>
        <v>landing account and weight notes at final destination;</v>
      </c>
    </row>
    <row r="111" ht="14.25">
      <c r="B111" s="14">
        <f>INDEX('Configuration Area'!D:D,'Configuration Area'!W107,1)</f>
        <v>1050</v>
      </c>
      <c r="C111" s="11" t="str">
        <f>IF(INDEX('Configuration Area'!E:E,MATCH('Policy Clause Build'!B111,'Configuration Area'!D:D,0),1)=0,"CLAUSE ID NOT SET",INDEX('Configuration Area'!E:E,MATCH('Policy Clause Build'!B111,'Configuration Area'!D:D,0),1))</f>
        <v>CLMC018</v>
      </c>
      <c r="D111" s="11" t="str">
        <f>IFERROR(VLOOKUP('Policy Clause Build'!C111,'Clauses List'!A$2:D$1002,2,FALSE),"")</f>
        <v>Claims Conditions</v>
      </c>
      <c r="E111" s="11">
        <f>IFERROR(VLOOKUP('Policy Clause Build'!C111,'Clauses List'!A$2:D$1002,3,FALSE),"")</f>
        <v>0</v>
      </c>
      <c r="F111" s="11" t="str">
        <f>IFERROR(VLOOKUP('Policy Clause Build'!C111,'Clauses List'!A$2:D$1002,4,FALSE),"")</f>
        <v>all documentary evidence (in particular, survey reports) to show the extent of the loss or damage;</v>
      </c>
    </row>
    <row r="112" ht="14.25">
      <c r="B112" s="14">
        <f>INDEX('Configuration Area'!D:D,'Configuration Area'!W108,1)</f>
        <v>1060</v>
      </c>
      <c r="C112" s="11" t="str">
        <f>IF(INDEX('Configuration Area'!E:E,MATCH('Policy Clause Build'!B112,'Configuration Area'!D:D,0),1)=0,"CLAUSE ID NOT SET",INDEX('Configuration Area'!E:E,MATCH('Policy Clause Build'!B112,'Configuration Area'!D:D,0),1))</f>
        <v>CLMC019</v>
      </c>
      <c r="D112" s="11" t="str">
        <f>IFERROR(VLOOKUP('Policy Clause Build'!C112,'Clauses List'!A$2:D$1002,2,FALSE),"")</f>
        <v>Claims Conditions</v>
      </c>
      <c r="E112" s="11">
        <f>IFERROR(VLOOKUP('Policy Clause Build'!C112,'Clauses List'!A$2:D$1002,3,FALSE),"")</f>
        <v>0</v>
      </c>
      <c r="F112" s="11" t="str">
        <f>IFERROR(VLOOKUP('Policy Clause Build'!C112,'Clauses List'!A$2:D$1002,4,FALSE),"")</f>
        <v>&lt;r xmlns="http://schemas.openxmlformats.org/spreadsheetml/2006/main"&gt;&lt;t xml:space="preserve"&gt;any valuation of the &lt;/t&gt;&lt;/r&gt;&lt;r xmlns="http://schemas.openxmlformats.org/spreadsheetml/2006/main"&gt;&lt;rPr&gt;&lt;b /&gt;&lt;i /&gt;&lt;sz val="10.5" /&gt;&lt;rFont val="Arial" /&gt;&lt;family val="2" /&gt;&lt;/rPr&gt;&lt;t xml:space="preserve"&gt;subject matter insured &lt;/t&gt;&lt;/r&gt;&lt;r xmlns="http://schemas.openxmlformats.org/spreadsheetml/2006/main"&gt;&lt;rPr&gt;&lt;sz val="10.5" /&gt;&lt;rFont val="Arial" /&gt;&lt;family val="2" /&gt;&lt;/rPr&gt;&lt;t&gt;to substantiate the amount of loss;&lt;/t&gt;&lt;/r&gt;</v>
      </c>
    </row>
    <row r="113" ht="14.25">
      <c r="B113" s="14">
        <f>INDEX('Configuration Area'!D:D,'Configuration Area'!W109,1)</f>
        <v>1070</v>
      </c>
      <c r="C113" s="11" t="str">
        <f>IF(INDEX('Configuration Area'!E:E,MATCH('Policy Clause Build'!B113,'Configuration Area'!D:D,0),1)=0,"CLAUSE ID NOT SET",INDEX('Configuration Area'!E:E,MATCH('Policy Clause Build'!B113,'Configuration Area'!D:D,0),1))</f>
        <v>CLMC020</v>
      </c>
      <c r="D113" s="11" t="str">
        <f>IFERROR(VLOOKUP('Policy Clause Build'!C113,'Clauses List'!A$2:D$1002,2,FALSE),"")</f>
        <v>Claims Conditions</v>
      </c>
      <c r="E113" s="11">
        <f>IFERROR(VLOOKUP('Policy Clause Build'!C113,'Clauses List'!A$2:D$1002,3,FALSE),"")</f>
        <v>0</v>
      </c>
      <c r="F113" s="11" t="str">
        <f>IFERROR(VLOOKUP('Policy Clause Build'!C113,'Clauses List'!A$2:D$1002,4,FALSE),"")</f>
        <v>correspondence exchange with the carriers and other parties that may evidence their liability for the loss or damage (so that subsequent recoveries can be thereafter sought from the responsible parties);</v>
      </c>
    </row>
    <row r="114" ht="14.25">
      <c r="B114" s="14">
        <f>INDEX('Configuration Area'!D:D,'Configuration Area'!W110,1)</f>
        <v>1080</v>
      </c>
      <c r="C114" s="11" t="str">
        <f>IF(INDEX('Configuration Area'!E:E,MATCH('Policy Clause Build'!B114,'Configuration Area'!D:D,0),1)=0,"CLAUSE ID NOT SET",INDEX('Configuration Area'!E:E,MATCH('Policy Clause Build'!B114,'Configuration Area'!D:D,0),1))</f>
        <v>CLMC021</v>
      </c>
      <c r="D114" s="11" t="str">
        <f>IFERROR(VLOOKUP('Policy Clause Build'!C114,'Clauses List'!A$2:D$1002,2,FALSE),"")</f>
        <v>Claims Conditions</v>
      </c>
      <c r="E114" s="11">
        <f>IFERROR(VLOOKUP('Policy Clause Build'!C114,'Clauses List'!A$2:D$1002,3,FALSE),"")</f>
        <v>0</v>
      </c>
      <c r="F114" s="11" t="str">
        <f>IFERROR(VLOOKUP('Policy Clause Build'!C114,'Clauses List'!A$2:D$1002,4,FALSE),"")</f>
        <v>&lt;r xmlns="http://schemas.openxmlformats.org/spreadsheetml/2006/main"&gt;&lt;t xml:space="preserve"&gt;if any other insurance has been taken up by 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 xml:space="preserve"&gt;on the &lt;/t&gt;&lt;/r&gt;&lt;r xmlns="http://schemas.openxmlformats.org/spreadsheetml/2006/main"&gt;&lt;rPr&gt;&lt;b /&gt;&lt;i /&gt;&lt;sz val="10.5" /&gt;&lt;rFont val="Arial" /&gt;&lt;family val="2" /&gt;&lt;/rPr&gt;&lt;t&gt;subject matter insured&lt;/t&gt;&lt;/r&gt;&lt;r xmlns="http://schemas.openxmlformats.org/spreadsheetml/2006/main"&gt;&lt;rPr&gt;&lt;sz val="10.5" /&gt;&lt;rFont val="Arial" /&gt;&lt;family val="2" /&gt;&lt;/rPr&gt;&lt;t&gt;, documents evidencing this coverage; and/or&lt;/t&gt;&lt;/r&gt;</v>
      </c>
    </row>
    <row r="115" ht="14.25">
      <c r="B115" s="14">
        <f>INDEX('Configuration Area'!D:D,'Configuration Area'!W111,1)</f>
        <v>1090</v>
      </c>
      <c r="C115" s="11" t="str">
        <f>IF(INDEX('Configuration Area'!E:E,MATCH('Policy Clause Build'!B115,'Configuration Area'!D:D,0),1)=0,"CLAUSE ID NOT SET",INDEX('Configuration Area'!E:E,MATCH('Policy Clause Build'!B115,'Configuration Area'!D:D,0),1))</f>
        <v>CLMC022</v>
      </c>
      <c r="D115" s="11" t="str">
        <f>IFERROR(VLOOKUP('Policy Clause Build'!C115,'Clauses List'!A$2:D$1002,2,FALSE),"")</f>
        <v>Claims Conditions</v>
      </c>
      <c r="E115" s="11">
        <f>IFERROR(VLOOKUP('Policy Clause Build'!C115,'Clauses List'!A$2:D$1002,3,FALSE),"")</f>
        <v>0</v>
      </c>
      <c r="F115" s="11" t="str">
        <f>IFERROR(VLOOKUP('Policy Clause Build'!C115,'Clauses List'!A$2:D$1002,4,FALSE),"")</f>
        <v>any other document that is relevant to the loss.</v>
      </c>
    </row>
    <row r="116" ht="14.25">
      <c r="B116" s="14">
        <f>INDEX('Configuration Area'!D:D,'Configuration Area'!W112,1)</f>
        <v>1100</v>
      </c>
      <c r="C116" s="11" t="str">
        <f>IF(INDEX('Configuration Area'!E:E,MATCH('Policy Clause Build'!B116,'Configuration Area'!D:D,0),1)=0,"CLAUSE ID NOT SET",INDEX('Configuration Area'!E:E,MATCH('Policy Clause Build'!B116,'Configuration Area'!D:D,0),1))</f>
        <v>CLMC023</v>
      </c>
      <c r="D116" s="11" t="str">
        <f>IFERROR(VLOOKUP('Policy Clause Build'!C116,'Clauses List'!A$2:D$1002,2,FALSE),"")</f>
        <v>Claims Conditions</v>
      </c>
      <c r="E116" s="11">
        <f>IFERROR(VLOOKUP('Policy Clause Build'!C116,'Clauses List'!A$2:D$1002,3,FALSE),"")</f>
        <v>0</v>
      </c>
      <c r="F116" s="11" t="str">
        <f>IFERROR(VLOOKUP('Policy Clause Build'!C116,'Clauses List'!A$2:D$1002,4,FALSE),"")</f>
        <v>the Insured must not authorize any repairs to the subject matter insured without Zurich’s_x000A_consent.</v>
      </c>
    </row>
    <row r="117" ht="14.25">
      <c r="B117" s="14">
        <f>INDEX('Configuration Area'!D:D,'Configuration Area'!W113,1)</f>
        <v>1110</v>
      </c>
      <c r="C117" s="11" t="str">
        <f>IF(INDEX('Configuration Area'!E:E,MATCH('Policy Clause Build'!B117,'Configuration Area'!D:D,0),1)=0,"CLAUSE ID NOT SET",INDEX('Configuration Area'!E:E,MATCH('Policy Clause Build'!B117,'Configuration Area'!D:D,0),1))</f>
        <v>CLMC024</v>
      </c>
      <c r="D117" s="11" t="str">
        <f>IFERROR(VLOOKUP('Policy Clause Build'!C117,'Clauses List'!A$2:D$1002,2,FALSE),"")</f>
        <v>Claims Conditions</v>
      </c>
      <c r="E117" s="11">
        <f>IFERROR(VLOOKUP('Policy Clause Build'!C117,'Clauses List'!A$2:D$1002,3,FALSE),"")</f>
        <v>0</v>
      </c>
      <c r="F117" s="11" t="str">
        <f>IFERROR(VLOOKUP('Policy Clause Build'!C117,'Clauses List'!A$2:D$1002,4,FALSE),"")</f>
        <v>Settlement of Claims</v>
      </c>
    </row>
    <row r="118" ht="14.25">
      <c r="B118" s="14">
        <f>INDEX('Configuration Area'!D:D,'Configuration Area'!W114,1)</f>
        <v>1120</v>
      </c>
      <c r="C118" s="11" t="str">
        <f>IF(INDEX('Configuration Area'!E:E,MATCH('Policy Clause Build'!B118,'Configuration Area'!D:D,0),1)=0,"CLAUSE ID NOT SET",INDEX('Configuration Area'!E:E,MATCH('Policy Clause Build'!B118,'Configuration Area'!D:D,0),1))</f>
        <v>CLMC025</v>
      </c>
      <c r="D118" s="11" t="str">
        <f>IFERROR(VLOOKUP('Policy Clause Build'!C118,'Clauses List'!A$2:D$1002,2,FALSE),"")</f>
        <v>Claims Conditions</v>
      </c>
      <c r="E118" s="11">
        <f>IFERROR(VLOOKUP('Policy Clause Build'!C118,'Clauses List'!A$2:D$1002,3,FALSE),"")</f>
        <v>0</v>
      </c>
      <c r="F118" s="11" t="str">
        <f>IFERROR(VLOOKUP('Policy Clause Build'!C118,'Clauses List'!A$2:D$1002,4,FALSE),"")</f>
        <v>In the event of a recoverable claim, Zurich has the option of settling by payment, repair, reinstatement or replacement of the lost or damaged subject matter insured.</v>
      </c>
    </row>
    <row r="119" ht="14.25">
      <c r="B119" s="14">
        <f>INDEX('Configuration Area'!D:D,'Configuration Area'!W115,1)</f>
        <v>1130</v>
      </c>
      <c r="C119" s="11" t="str">
        <f>IF(INDEX('Configuration Area'!E:E,MATCH('Policy Clause Build'!B119,'Configuration Area'!D:D,0),1)=0,"CLAUSE ID NOT SET",INDEX('Configuration Area'!E:E,MATCH('Policy Clause Build'!B119,'Configuration Area'!D:D,0),1))</f>
        <v>CLMC026</v>
      </c>
      <c r="D119" s="11" t="str">
        <f>IFERROR(VLOOKUP('Policy Clause Build'!C119,'Clauses List'!A$2:D$1002,2,FALSE),"")</f>
        <v>Claims Conditions</v>
      </c>
      <c r="E119" s="11">
        <f>IFERROR(VLOOKUP('Policy Clause Build'!C119,'Clauses List'!A$2:D$1002,3,FALSE),"")</f>
        <v>0</v>
      </c>
      <c r="F119" s="11" t="str">
        <f>IFERROR(VLOOKUP('Policy Clause Build'!C119,'Clauses List'!A$2:D$1002,4,FALSE),"")</f>
        <v>Should the Insured be exempted, as a result of any loss or accident whether caused by the_x000A_perils insured against or not during the currency of insurance, from paying freight and/or charges or any part thereof which are includedin the basis of valuation, the settlement of claim shall be made on the basis of the amount which is equivalent to that calculated in accordance with the basis of valuation but with deduction of freight and/or charges so saved.</v>
      </c>
    </row>
    <row r="120" ht="14.25">
      <c r="B120" s="14">
        <f>INDEX('Configuration Area'!D:D,'Configuration Area'!W116,1)</f>
        <v>1140</v>
      </c>
      <c r="C120" s="11" t="str">
        <f>IF(INDEX('Configuration Area'!E:E,MATCH('Policy Clause Build'!B120,'Configuration Area'!D:D,0),1)=0,"CLAUSE ID NOT SET",INDEX('Configuration Area'!E:E,MATCH('Policy Clause Build'!B120,'Configuration Area'!D:D,0),1))</f>
        <v>CLMC027</v>
      </c>
      <c r="D120" s="11" t="str">
        <f>IFERROR(VLOOKUP('Policy Clause Build'!C120,'Clauses List'!A$2:D$1002,2,FALSE),"")</f>
        <v>Claims Conditions</v>
      </c>
      <c r="E120" s="11">
        <f>IFERROR(VLOOKUP('Policy Clause Build'!C120,'Clauses List'!A$2:D$1002,3,FALSE),"")</f>
        <v>0</v>
      </c>
      <c r="F120" s="11" t="str">
        <f>IFERROR(VLOOKUP('Policy Clause Build'!C120,'Clauses List'!A$2:D$1002,4,FALSE),"")</f>
        <v>Other insurance_x000A__x000A_When making a claim on this Policy, the Insured must also supply Zurich with written details of all policies that may pay or partially pay that claim.</v>
      </c>
    </row>
    <row r="121" ht="14.25">
      <c r="B121" s="14">
        <f>INDEX('Configuration Area'!D:D,'Configuration Area'!W117,1)</f>
        <v>1150</v>
      </c>
      <c r="C121" s="11" t="str">
        <f>IF(INDEX('Configuration Area'!E:E,MATCH('Policy Clause Build'!B121,'Configuration Area'!D:D,0),1)=0,"CLAUSE ID NOT SET",INDEX('Configuration Area'!E:E,MATCH('Policy Clause Build'!B121,'Configuration Area'!D:D,0),1))</f>
        <v>CLMC028</v>
      </c>
      <c r="D121" s="11" t="str">
        <f>IFERROR(VLOOKUP('Policy Clause Build'!C121,'Clauses List'!A$2:D$1002,2,FALSE),"")</f>
        <v>Claims Conditions</v>
      </c>
      <c r="E121" s="11">
        <f>IFERROR(VLOOKUP('Policy Clause Build'!C121,'Clauses List'!A$2:D$1002,3,FALSE),"")</f>
        <v>0</v>
      </c>
      <c r="F121" s="11" t="str">
        <f>IFERROR(VLOOKUP('Policy Clause Build'!C121,'Clauses List'!A$2:D$1002,4,FALSE),"")</f>
        <v>Non-Contribution Clause_x000A__x000A_If any other valid insurance(s) exists to cover the subject matter insured, this Policy shall be null and void in respect of the specific perils that are covered by the other polic(ies), whether the Insured is specifically named in those insurance polic(ies) or not.</v>
      </c>
    </row>
    <row r="122" ht="14.25">
      <c r="B122" s="14">
        <f>INDEX('Configuration Area'!D:D,'Configuration Area'!W118,1)</f>
        <v>1160</v>
      </c>
      <c r="C122" s="11" t="str">
        <f>IF(INDEX('Configuration Area'!E:E,MATCH('Policy Clause Build'!B122,'Configuration Area'!D:D,0),1)=0,"CLAUSE ID NOT SET",INDEX('Configuration Area'!E:E,MATCH('Policy Clause Build'!B122,'Configuration Area'!D:D,0),1))</f>
        <v>CLMC029</v>
      </c>
      <c r="D122" s="11" t="str">
        <f>IFERROR(VLOOKUP('Policy Clause Build'!C122,'Clauses List'!A$2:D$1002,2,FALSE),"")</f>
        <v>Claims Conditions</v>
      </c>
      <c r="E122" s="11">
        <f>IFERROR(VLOOKUP('Policy Clause Build'!C122,'Clauses List'!A$2:D$1002,3,FALSE),"")</f>
        <v>0</v>
      </c>
      <c r="F122" s="11" t="str">
        <f>IFERROR(VLOOKUP('Policy Clause Build'!C122,'Clauses List'!A$2:D$1002,4,FALSE),"")</f>
        <v>Rights of subrogation_x000A__x000A_Zurich is entitled to exercise any rights where the Insured or any assignee may have against anyone else in relation to the subject matter insured for which Zurich has settled a claim under this Policy. The Insured, and anyone else entitled to claim under this Policy, must cooperate fully with Zurich in exercising those rights and must give Zurich any information or assistance Zurich we may require.</v>
      </c>
    </row>
    <row r="123" ht="14.25">
      <c r="B123" s="14">
        <f>INDEX('Configuration Area'!D:D,'Configuration Area'!W119,1)</f>
        <v>1170</v>
      </c>
      <c r="C123" s="11" t="str">
        <f>IF(INDEX('Configuration Area'!E:E,MATCH('Policy Clause Build'!B123,'Configuration Area'!D:D,0),1)=0,"CLAUSE ID NOT SET",INDEX('Configuration Area'!E:E,MATCH('Policy Clause Build'!B123,'Configuration Area'!D:D,0),1))</f>
        <v>GTAC001</v>
      </c>
      <c r="D123" s="11" t="str">
        <f>IFERROR(VLOOKUP('Policy Clause Build'!C123,'Clauses List'!A$2:D$1002,2,FALSE),"")</f>
        <v>General Terms and Conditions</v>
      </c>
      <c r="E123" s="11">
        <f>IFERROR(VLOOKUP('Policy Clause Build'!C123,'Clauses List'!A$2:D$1002,3,FALSE),"")</f>
        <v>0</v>
      </c>
      <c r="F123" s="11">
        <f>IFERROR(VLOOKUP('Policy Clause Build'!C123,'Clauses List'!A$2:D$1002,4,FALSE),"")</f>
        <v>0</v>
      </c>
    </row>
    <row r="124" ht="14.25">
      <c r="B124" s="14">
        <f>INDEX('Configuration Area'!D:D,'Configuration Area'!W120,1)</f>
        <v>1180</v>
      </c>
      <c r="C124" s="11" t="str">
        <f>IF(INDEX('Configuration Area'!E:E,MATCH('Policy Clause Build'!B124,'Configuration Area'!D:D,0),1)=0,"CLAUSE ID NOT SET",INDEX('Configuration Area'!E:E,MATCH('Policy Clause Build'!B124,'Configuration Area'!D:D,0),1))</f>
        <v>GTAC002</v>
      </c>
      <c r="D124" s="11" t="str">
        <f>IFERROR(VLOOKUP('Policy Clause Build'!C124,'Clauses List'!A$2:D$1002,2,FALSE),"")</f>
        <v>General Terms and Conditions</v>
      </c>
      <c r="E124" s="11">
        <f>IFERROR(VLOOKUP('Policy Clause Build'!C124,'Clauses List'!A$2:D$1002,3,FALSE),"")</f>
        <v>0</v>
      </c>
      <c r="F124" s="11" t="str">
        <f>IFERROR(VLOOKUP('Policy Clause Build'!C124,'Clauses List'!A$2:D$1002,4,FALSE),"")</f>
        <v>Cancellation</v>
      </c>
    </row>
    <row r="125" ht="14.25">
      <c r="B125" s="14">
        <f>INDEX('Configuration Area'!D:D,'Configuration Area'!W121,1)</f>
        <v>1190</v>
      </c>
      <c r="C125" s="11" t="str">
        <f>IF(INDEX('Configuration Area'!E:E,MATCH('Policy Clause Build'!B125,'Configuration Area'!D:D,0),1)=0,"CLAUSE ID NOT SET",INDEX('Configuration Area'!E:E,MATCH('Policy Clause Build'!B125,'Configuration Area'!D:D,0),1))</f>
        <v>GTAC003</v>
      </c>
      <c r="D125" s="11" t="str">
        <f>IFERROR(VLOOKUP('Policy Clause Build'!C125,'Clauses List'!A$2:D$1002,2,FALSE),"")</f>
        <v>General Terms and Conditions</v>
      </c>
      <c r="E125" s="11">
        <f>IFERROR(VLOOKUP('Policy Clause Build'!C125,'Clauses List'!A$2:D$1002,3,FALSE),"")</f>
        <v>0</v>
      </c>
      <c r="F125" s="11" t="str">
        <f>IFERROR(VLOOKUP('Policy Clause Build'!C125,'Clauses List'!A$2:D$1002,4,FALSE),"")</f>
        <v>&lt;r xmlns="http://schemas.openxmlformats.org/spreadsheetml/2006/main"&gt;&lt;t xml:space="preserve"&gt;The &lt;/t&gt;&lt;/r&gt;&lt;r xmlns="http://schemas.openxmlformats.org/spreadsheetml/2006/main"&gt;&lt;rPr&gt;&lt;b /&gt;&lt;i /&gt;&lt;sz val="10.5" /&gt;&lt;rFont val="Arial" /&gt;&lt;family val="2" /&gt;&lt;/rPr&gt;&lt;t xml:space="preserve"&gt;Insured &lt;/t&gt;&lt;/r&gt;&lt;r xmlns="http://schemas.openxmlformats.org/spreadsheetml/2006/main"&gt;&lt;rPr&gt;&lt;sz val="10.5" /&gt;&lt;rFont val="Arial" /&gt;&lt;family val="2" /&gt;&lt;/rPr&gt;&lt;t xml:space="preserve"&gt;may cancel this &lt;/t&gt;&lt;/r&gt;&lt;r xmlns="http://schemas.openxmlformats.org/spreadsheetml/2006/main"&gt;&lt;rPr&gt;&lt;b /&gt;&lt;i /&gt;&lt;sz val="10.5" /&gt;&lt;rFont val="Arial" /&gt;&lt;family val="2" /&gt;&lt;/rPr&gt;&lt;t xml:space="preserve"&gt;Policy &lt;/t&gt;&lt;/r&gt;&lt;r xmlns="http://schemas.openxmlformats.org/spreadsheetml/2006/main"&gt;&lt;rPr&gt;&lt;sz val="10.5" /&gt;&lt;rFont val="Arial" /&gt;&lt;family val="2" /&gt;&lt;/rPr&gt;&lt;t xml:space="preserve"&gt;at any time by notifying &lt;/t&gt;&lt;/r&gt;&lt;r xmlns="http://schemas.openxmlformats.org/spreadsheetml/2006/main"&gt;&lt;rPr&gt;&lt;b /&gt;&lt;i /&gt;&lt;sz val="10.5" /&gt;&lt;rFont val="Arial" /&gt;&lt;family val="2" /&gt;&lt;/rPr&gt;&lt;t xml:space="preserve"&gt;Zurich &lt;/t&gt;&lt;/r&gt;&lt;r xmlns="http://schemas.openxmlformats.org/spreadsheetml/2006/main"&gt;&lt;rPr&gt;&lt;sz val="10.5" /&gt;&lt;rFont val="Arial" /&gt;&lt;family val="2" /&gt;&lt;/rPr&gt;&lt;t&gt;in writing.&lt;/t&gt;&lt;/r&gt;</v>
      </c>
    </row>
    <row r="126" ht="14.25">
      <c r="B126" s="14">
        <f>INDEX('Configuration Area'!D:D,'Configuration Area'!W122,1)</f>
        <v>1200</v>
      </c>
      <c r="C126" s="11" t="str">
        <f>IF(INDEX('Configuration Area'!E:E,MATCH('Policy Clause Build'!B126,'Configuration Area'!D:D,0),1)=0,"CLAUSE ID NOT SET",INDEX('Configuration Area'!E:E,MATCH('Policy Clause Build'!B126,'Configuration Area'!D:D,0),1))</f>
        <v>GTAC004</v>
      </c>
      <c r="D126" s="11" t="str">
        <f>IFERROR(VLOOKUP('Policy Clause Build'!C126,'Clauses List'!A$2:D$1002,2,FALSE),"")</f>
        <v>General Terms and Conditions</v>
      </c>
      <c r="E126" s="11">
        <f>IFERROR(VLOOKUP('Policy Clause Build'!C126,'Clauses List'!A$2:D$1002,3,FALSE),"")</f>
        <v>0</v>
      </c>
      <c r="F126" s="11" t="str">
        <f>IFERROR(VLOOKUP('Policy Clause Build'!C126,'Clauses List'!A$2:D$1002,4,FALSE),"")</f>
        <v>Zurich may cancel this Policy at any time by giving the Insured 30 days’ notice in writing of_x000A_the date from which cancellation is to take effect. The notification may be delivered personally_x000A_ _x000A__x000A__x000A__x000A_or posted by certified mail to the Insured at the address last notified to Zurich. Proof of mailing will be sufficient proof of notification.</v>
      </c>
    </row>
    <row r="127" ht="14.25">
      <c r="B127" s="14">
        <f>INDEX('Configuration Area'!D:D,'Configuration Area'!W123,1)</f>
        <v>1210</v>
      </c>
      <c r="C127" s="11" t="str">
        <f>IF(INDEX('Configuration Area'!E:E,MATCH('Policy Clause Build'!B127,'Configuration Area'!D:D,0),1)=0,"CLAUSE ID NOT SET",INDEX('Configuration Area'!E:E,MATCH('Policy Clause Build'!B127,'Configuration Area'!D:D,0),1))</f>
        <v>GTAC005</v>
      </c>
      <c r="D127" s="11" t="str">
        <f>IFERROR(VLOOKUP('Policy Clause Build'!C127,'Clauses List'!A$2:D$1002,2,FALSE),"")</f>
        <v>General Terms and Conditions</v>
      </c>
      <c r="E127" s="11">
        <f>IFERROR(VLOOKUP('Policy Clause Build'!C127,'Clauses List'!A$2:D$1002,3,FALSE),"")</f>
        <v>0</v>
      </c>
      <c r="F127" s="11" t="str">
        <f>IFERROR(VLOOKUP('Policy Clause Build'!C127,'Clauses List'!A$2:D$1002,4,FALSE),"")</f>
        <v>Cancellation will not apply to risks which have attached before the cancellation becomes effective.</v>
      </c>
    </row>
    <row r="128" ht="14.25">
      <c r="B128" s="14">
        <f>INDEX('Configuration Area'!D:D,'Configuration Area'!W124,1)</f>
        <v>1220</v>
      </c>
      <c r="C128" s="11" t="str">
        <f>IF(INDEX('Configuration Area'!E:E,MATCH('Policy Clause Build'!B128,'Configuration Area'!D:D,0),1)=0,"CLAUSE ID NOT SET",INDEX('Configuration Area'!E:E,MATCH('Policy Clause Build'!B128,'Configuration Area'!D:D,0),1))</f>
        <v>GTAC006</v>
      </c>
      <c r="D128" s="11" t="str">
        <f>IFERROR(VLOOKUP('Policy Clause Build'!C128,'Clauses List'!A$2:D$1002,2,FALSE),"")</f>
        <v>General Terms and Conditions</v>
      </c>
      <c r="E128" s="11">
        <f>IFERROR(VLOOKUP('Policy Clause Build'!C128,'Clauses List'!A$2:D$1002,3,FALSE),"")</f>
        <v>0</v>
      </c>
      <c r="F128" s="11" t="str">
        <f>IFERROR(VLOOKUP('Policy Clause Build'!C128,'Clauses List'!A$2:D$1002,4,FALSE),"")</f>
        <v>Within 30 days of the effective date of cancellation the Insured must advise Zurich of the_x000A_actual figures for the period the Policy has been in force to enable Zurich to calculate the premium due for this period. The difference between this premium and the deposit premium will either be paid by or allowed to the Insured but subject to retention by Zurich of 75% of the proportionate part of the original estimated annual premium for the Policy has been in force.</v>
      </c>
    </row>
    <row r="129" ht="14.25">
      <c r="B129" s="14">
        <f>INDEX('Configuration Area'!D:D,'Configuration Area'!W125,1)</f>
        <v>1230</v>
      </c>
      <c r="C129" s="11" t="str">
        <f>IF(INDEX('Configuration Area'!E:E,MATCH('Policy Clause Build'!B129,'Configuration Area'!D:D,0),1)=0,"CLAUSE ID NOT SET",INDEX('Configuration Area'!E:E,MATCH('Policy Clause Build'!B129,'Configuration Area'!D:D,0),1))</f>
        <v>GTAC007</v>
      </c>
      <c r="D129" s="11" t="str">
        <f>IFERROR(VLOOKUP('Policy Clause Build'!C129,'Clauses List'!A$2:D$1002,2,FALSE),"")</f>
        <v>General Terms and Conditions</v>
      </c>
      <c r="E129" s="11">
        <f>IFERROR(VLOOKUP('Policy Clause Build'!C129,'Clauses List'!A$2:D$1002,3,FALSE),"")</f>
        <v>0</v>
      </c>
      <c r="F129" s="11" t="str">
        <f>IFERROR(VLOOKUP('Policy Clause Build'!C129,'Clauses List'!A$2:D$1002,4,FALSE),"")</f>
        <v>Cancellation – war and strikes_x000A_The cover against war and/or strikes risks (as defined in the relevant Institute War and/or Strikes Clauses in Appendix 1) may be cancelled by either the Insured or Zurich giving written notice. Such cancellation shall become effective on the expiry of 7 days (or 2 days in respect of strikes risks on shipments to and from the United States of America) from midnight on the day on which written notice of cancellation is issued to or by Zurich but shall not apply to risks which have attached in accordance with the conditions of the Institute War and/or Strikes Clauses before the cancellation becomes effective. Within 30 days of the effective date of cancellation the Insured must advise Zurich of the actual figures for the period war and/or strikes cover has been in force to enable the applicable war and/or strikes premium due for the period to be calculated and the premium prepaid for these risks to be adjusted.</v>
      </c>
    </row>
    <row r="130" ht="14.25">
      <c r="B130" s="14">
        <f>INDEX('Configuration Area'!D:D,'Configuration Area'!W126,1)</f>
        <v>1240</v>
      </c>
      <c r="C130" s="11" t="str">
        <f>IF(INDEX('Configuration Area'!E:E,MATCH('Policy Clause Build'!B130,'Configuration Area'!D:D,0),1)=0,"CLAUSE ID NOT SET",INDEX('Configuration Area'!E:E,MATCH('Policy Clause Build'!B130,'Configuration Area'!D:D,0),1))</f>
        <v>GTAC008</v>
      </c>
      <c r="D130" s="11" t="str">
        <f>IFERROR(VLOOKUP('Policy Clause Build'!C130,'Clauses List'!A$2:D$1002,2,FALSE),"")</f>
        <v>General Terms and Conditions</v>
      </c>
      <c r="E130" s="11">
        <f>IFERROR(VLOOKUP('Policy Clause Build'!C130,'Clauses List'!A$2:D$1002,3,FALSE),"")</f>
        <v>0</v>
      </c>
      <c r="F130" s="11" t="str">
        <f>IFERROR(VLOOKUP('Policy Clause Build'!C130,'Clauses List'!A$2:D$1002,4,FALSE),"")</f>
        <v>Data Protection_x000A_Zurich may collect, use, disclose and retain the Insured’s personal data in accordance with the Personal Data Protection Act 2012 and Zurich’s own policies and procedures. The Insured may access our Personal Data Protection Policy at https://www.zurich.com.sg/en/services/personal-data-protection-policy</v>
      </c>
    </row>
    <row r="131" ht="14.25">
      <c r="B131" s="14">
        <f>INDEX('Configuration Area'!D:D,'Configuration Area'!W127,1)</f>
        <v>1250</v>
      </c>
      <c r="C131" s="11" t="str">
        <f>IF(INDEX('Configuration Area'!E:E,MATCH('Policy Clause Build'!B131,'Configuration Area'!D:D,0),1)=0,"CLAUSE ID NOT SET",INDEX('Configuration Area'!E:E,MATCH('Policy Clause Build'!B131,'Configuration Area'!D:D,0),1))</f>
        <v>GTAC009</v>
      </c>
      <c r="D131" s="11" t="str">
        <f>IFERROR(VLOOKUP('Policy Clause Build'!C131,'Clauses List'!A$2:D$1002,2,FALSE),"")</f>
        <v>General Terms and Conditions</v>
      </c>
      <c r="E131" s="11">
        <f>IFERROR(VLOOKUP('Policy Clause Build'!C131,'Clauses List'!A$2:D$1002,3,FALSE),"")</f>
        <v>0</v>
      </c>
      <c r="F131" s="11" t="str">
        <f>IFERROR(VLOOKUP('Policy Clause Build'!C131,'Clauses List'!A$2:D$1002,4,FALSE),"")</f>
        <v>Dispute Resolution_x000A_Any and all disputes arising out of or in connection with this Policy, including any question regarding its existence, validity or termination, shall be referred to and finally resolved by arbitration in Singapore in accordance with the Arbitration Rules of the Singapore Chamber of Maritime Arbitration ("SCMA Rules") for the time being in force at the commencement of the arbitration, which rules are deemed to be incorporated by reference in this clause._x000A_The seat of the arbitration shall be Singapore_x000A_The Tribunal shall consist of 3 arbitrators._x000A_The language of the arbitration shall be English.</v>
      </c>
    </row>
    <row r="132" ht="14.25">
      <c r="B132" s="14">
        <f>INDEX('Configuration Area'!D:D,'Configuration Area'!W128,1)</f>
        <v>1260</v>
      </c>
      <c r="C132" s="11" t="str">
        <f>IF(INDEX('Configuration Area'!E:E,MATCH('Policy Clause Build'!B132,'Configuration Area'!D:D,0),1)=0,"CLAUSE ID NOT SET",INDEX('Configuration Area'!E:E,MATCH('Policy Clause Build'!B132,'Configuration Area'!D:D,0),1))</f>
        <v>GTAC010</v>
      </c>
      <c r="D132" s="11" t="str">
        <f>IFERROR(VLOOKUP('Policy Clause Build'!C132,'Clauses List'!A$2:D$1002,2,FALSE),"")</f>
        <v>General Terms and Conditions</v>
      </c>
      <c r="E132" s="11">
        <f>IFERROR(VLOOKUP('Policy Clause Build'!C132,'Clauses List'!A$2:D$1002,3,FALSE),"")</f>
        <v>0</v>
      </c>
      <c r="F132" s="11" t="str">
        <f>IFERROR(VLOOKUP('Policy Clause Build'!C132,'Clauses List'!A$2:D$1002,4,FALSE),"")</f>
        <v>Duty of Disclosure_x000A_The Insured’s attention is drawn to section 25(5) of the Insurance Act. If the Insured does not fully and faithfully give the facts as the Insured knows them or ought to know them, Zurich has the right_x000A_Page 14 of 68_x000A_to cancel this Policy, or to refuse to pay claims. In other words, the Insured may receive nothing from the Policy.</v>
      </c>
    </row>
    <row r="133" ht="14.25">
      <c r="B133" s="14">
        <f>INDEX('Configuration Area'!D:D,'Configuration Area'!W129,1)</f>
        <v>1270</v>
      </c>
      <c r="C133" s="11" t="str">
        <f>IF(INDEX('Configuration Area'!E:E,MATCH('Policy Clause Build'!B133,'Configuration Area'!D:D,0),1)=0,"CLAUSE ID NOT SET",INDEX('Configuration Area'!E:E,MATCH('Policy Clause Build'!B133,'Configuration Area'!D:D,0),1))</f>
        <v>GTAC011</v>
      </c>
      <c r="D133" s="11" t="str">
        <f>IFERROR(VLOOKUP('Policy Clause Build'!C133,'Clauses List'!A$2:D$1002,2,FALSE),"")</f>
        <v>General Terms and Conditions</v>
      </c>
      <c r="E133" s="11">
        <f>IFERROR(VLOOKUP('Policy Clause Build'!C133,'Clauses List'!A$2:D$1002,3,FALSE),"")</f>
        <v>0</v>
      </c>
      <c r="F133" s="11" t="str">
        <f>IFERROR(VLOOKUP('Policy Clause Build'!C133,'Clauses List'!A$2:D$1002,4,FALSE),"")</f>
        <v>Governing Law_x000A_This Policy shall be governed by, and construed in accordance with, the laws of Singapore. All references to ‘English law and practice’ in the Institute Clauses shall be replaced in its entirety with ‘Singapore law and practice’.</v>
      </c>
    </row>
    <row r="134" ht="14.25">
      <c r="B134" s="14">
        <f>INDEX('Configuration Area'!D:D,'Configuration Area'!W130,1)</f>
        <v>1280</v>
      </c>
      <c r="C134" s="11" t="str">
        <f>IF(INDEX('Configuration Area'!E:E,MATCH('Policy Clause Build'!B134,'Configuration Area'!D:D,0),1)=0,"CLAUSE ID NOT SET",INDEX('Configuration Area'!E:E,MATCH('Policy Clause Build'!B134,'Configuration Area'!D:D,0),1))</f>
        <v>GTAC012</v>
      </c>
      <c r="D134" s="11" t="str">
        <f>IFERROR(VLOOKUP('Policy Clause Build'!C134,'Clauses List'!A$2:D$1002,2,FALSE),"")</f>
        <v>General Terms and Conditions</v>
      </c>
      <c r="E134" s="11">
        <f>IFERROR(VLOOKUP('Policy Clause Build'!C134,'Clauses List'!A$2:D$1002,3,FALSE),"")</f>
        <v>0</v>
      </c>
      <c r="F134" s="11" t="str">
        <f>IFERROR(VLOOKUP('Policy Clause Build'!C134,'Clauses List'!A$2:D$1002,4,FALSE),"")</f>
        <v>Notification of material change_x000A_The Insured must notify Zurich as soon as possible of any material change in the risk covered by this Policy.</v>
      </c>
    </row>
    <row r="135" ht="14.25">
      <c r="B135" s="14">
        <f>INDEX('Configuration Area'!D:D,'Configuration Area'!W131,1)</f>
        <v>1290</v>
      </c>
      <c r="C135" s="11" t="str">
        <f>IF(INDEX('Configuration Area'!E:E,MATCH('Policy Clause Build'!B135,'Configuration Area'!D:D,0),1)=0,"CLAUSE ID NOT SET",INDEX('Configuration Area'!E:E,MATCH('Policy Clause Build'!B135,'Configuration Area'!D:D,0),1))</f>
        <v>GTAC013</v>
      </c>
      <c r="D135" s="11" t="str">
        <f>IFERROR(VLOOKUP('Policy Clause Build'!C135,'Clauses List'!A$2:D$1002,2,FALSE),"")</f>
        <v>General Terms and Conditions</v>
      </c>
      <c r="E135" s="11">
        <f>IFERROR(VLOOKUP('Policy Clause Build'!C135,'Clauses List'!A$2:D$1002,3,FALSE),"")</f>
        <v>0</v>
      </c>
      <c r="F135" s="11" t="str">
        <f>IFERROR(VLOOKUP('Policy Clause Build'!C135,'Clauses List'!A$2:D$1002,4,FALSE),"")</f>
        <v>Plurals and titles_x000A_The proposal, this Policy Wording, the Schedule and any endorsements are one contract in which, unless the context otherwise requires:</v>
      </c>
    </row>
    <row r="136" ht="14.25">
      <c r="B136" s="14">
        <f>INDEX('Configuration Area'!D:D,'Configuration Area'!W132,1)</f>
        <v>1300</v>
      </c>
      <c r="C136" s="11" t="str">
        <f>IF(INDEX('Configuration Area'!E:E,MATCH('Policy Clause Build'!B136,'Configuration Area'!D:D,0),1)=0,"CLAUSE ID NOT SET",INDEX('Configuration Area'!E:E,MATCH('Policy Clause Build'!B136,'Configuration Area'!D:D,0),1))</f>
        <v>GTAC014</v>
      </c>
      <c r="D136" s="11" t="str">
        <f>IFERROR(VLOOKUP('Policy Clause Build'!C136,'Clauses List'!A$2:D$1002,2,FALSE),"")</f>
        <v>General Terms and Conditions</v>
      </c>
      <c r="E136" s="11">
        <f>IFERROR(VLOOKUP('Policy Clause Build'!C136,'Clauses List'!A$2:D$1002,3,FALSE),"")</f>
        <v>0</v>
      </c>
      <c r="F136" s="11" t="str">
        <f>IFERROR(VLOOKUP('Policy Clause Build'!C136,'Clauses List'!A$2:D$1002,4,FALSE),"")</f>
        <v>headings are descriptive only, not an aid to interpretation;</v>
      </c>
    </row>
    <row r="137" ht="14.25">
      <c r="B137" s="14">
        <f>INDEX('Configuration Area'!D:D,'Configuration Area'!W133,1)</f>
        <v>1310</v>
      </c>
      <c r="C137" s="11" t="str">
        <f>IF(INDEX('Configuration Area'!E:E,MATCH('Policy Clause Build'!B137,'Configuration Area'!D:D,0),1)=0,"CLAUSE ID NOT SET",INDEX('Configuration Area'!E:E,MATCH('Policy Clause Build'!B137,'Configuration Area'!D:D,0),1))</f>
        <v>GTAC015</v>
      </c>
      <c r="D137" s="11" t="str">
        <f>IFERROR(VLOOKUP('Policy Clause Build'!C137,'Clauses List'!A$2:D$1002,2,FALSE),"")</f>
        <v>General Terms and Conditions</v>
      </c>
      <c r="E137" s="11">
        <f>IFERROR(VLOOKUP('Policy Clause Build'!C137,'Clauses List'!A$2:D$1002,3,FALSE),"")</f>
        <v>0</v>
      </c>
      <c r="F137" s="11" t="str">
        <f>IFERROR(VLOOKUP('Policy Clause Build'!C137,'Clauses List'!A$2:D$1002,4,FALSE),"")</f>
        <v>singular includes the plural, and vice versa; and</v>
      </c>
    </row>
    <row r="138" ht="14.25">
      <c r="B138" s="14">
        <f>INDEX('Configuration Area'!D:D,'Configuration Area'!W134,1)</f>
        <v>1320</v>
      </c>
      <c r="C138" s="11" t="str">
        <f>IF(INDEX('Configuration Area'!E:E,MATCH('Policy Clause Build'!B138,'Configuration Area'!D:D,0),1)=0,"CLAUSE ID NOT SET",INDEX('Configuration Area'!E:E,MATCH('Policy Clause Build'!B138,'Configuration Area'!D:D,0),1))</f>
        <v>GTAC016</v>
      </c>
      <c r="D138" s="11" t="str">
        <f>IFERROR(VLOOKUP('Policy Clause Build'!C138,'Clauses List'!A$2:D$1002,2,FALSE),"")</f>
        <v>General Terms and Conditions</v>
      </c>
      <c r="E138" s="11">
        <f>IFERROR(VLOOKUP('Policy Clause Build'!C138,'Clauses List'!A$2:D$1002,3,FALSE),"")</f>
        <v>0</v>
      </c>
      <c r="F138" s="11" t="str">
        <f>IFERROR(VLOOKUP('Policy Clause Build'!C138,'Clauses List'!A$2:D$1002,4,FALSE),"")</f>
        <v>the male includes the female and neuter.</v>
      </c>
    </row>
    <row r="139" ht="14.25">
      <c r="B139" s="14">
        <f>INDEX('Configuration Area'!D:D,'Configuration Area'!W135,1)</f>
        <v>1330</v>
      </c>
      <c r="C139" s="11" t="str">
        <f>IF(INDEX('Configuration Area'!E:E,MATCH('Policy Clause Build'!B139,'Configuration Area'!D:D,0),1)=0,"CLAUSE ID NOT SET",INDEX('Configuration Area'!E:E,MATCH('Policy Clause Build'!B139,'Configuration Area'!D:D,0),1))</f>
        <v>GTAC017</v>
      </c>
      <c r="D139" s="11" t="str">
        <f>IFERROR(VLOOKUP('Policy Clause Build'!C139,'Clauses List'!A$2:D$1002,2,FALSE),"")</f>
        <v>General Terms and Conditions</v>
      </c>
      <c r="E139" s="11">
        <f>IFERROR(VLOOKUP('Policy Clause Build'!C139,'Clauses List'!A$2:D$1002,3,FALSE),"")</f>
        <v>0</v>
      </c>
      <c r="F139" s="11" t="str">
        <f>IFERROR(VLOOKUP('Policy Clause Build'!C139,'Clauses List'!A$2:D$1002,4,FALSE),"")</f>
        <v>Premium and adjustments_x000A_The Insured must pay Zurich the deposit premium stated in the Schedule. This is based on estimated figures for the Period of Insurance provided by the Insured and the Insured must keep accurate records of the equivalent actual figures. A statement of these actual figures (audited if requested) must be given to Zurich within one month after the end of the Period of Insurance._x000A_Zurich will adjust the premium proportionally at the end of that period on the basis of the Insured’s actual figures.</v>
      </c>
    </row>
    <row r="140" ht="14.25">
      <c r="B140" s="14">
        <f>INDEX('Configuration Area'!D:D,'Configuration Area'!W136,1)</f>
        <v>1340</v>
      </c>
      <c r="C140" s="11" t="str">
        <f>IF(INDEX('Configuration Area'!E:E,MATCH('Policy Clause Build'!B140,'Configuration Area'!D:D,0),1)=0,"CLAUSE ID NOT SET",INDEX('Configuration Area'!E:E,MATCH('Policy Clause Build'!B140,'Configuration Area'!D:D,0),1))</f>
        <v>GTAC018</v>
      </c>
      <c r="D140" s="11" t="str">
        <f>IFERROR(VLOOKUP('Policy Clause Build'!C140,'Clauses List'!A$2:D$1002,2,FALSE),"")</f>
        <v>General Terms and Conditions</v>
      </c>
      <c r="E140" s="11">
        <f>IFERROR(VLOOKUP('Policy Clause Build'!C140,'Clauses List'!A$2:D$1002,3,FALSE),"")</f>
        <v>0</v>
      </c>
      <c r="F140" s="11" t="str">
        <f>IFERROR(VLOOKUP('Policy Clause Build'!C140,'Clauses List'!A$2:D$1002,4,FALSE),"")</f>
        <v>If the adjusted premium is higher than the deposit premium stated in the Schedule, the Insured must pay Zurich the difference unless the deposit premium is less than SGD25,000 and the variation between estimated and actual figures for the period is less than 10% when no difference in premium is payable.</v>
      </c>
    </row>
    <row r="141" ht="14.25">
      <c r="B141" s="14">
        <f>INDEX('Configuration Area'!D:D,'Configuration Area'!W137,1)</f>
        <v>1350</v>
      </c>
      <c r="C141" s="11" t="str">
        <f>IF(INDEX('Configuration Area'!E:E,MATCH('Policy Clause Build'!B141,'Configuration Area'!D:D,0),1)=0,"CLAUSE ID NOT SET",INDEX('Configuration Area'!E:E,MATCH('Policy Clause Build'!B141,'Configuration Area'!D:D,0),1))</f>
        <v>GTAC019</v>
      </c>
      <c r="D141" s="11" t="str">
        <f>IFERROR(VLOOKUP('Policy Clause Build'!C141,'Clauses List'!A$2:D$1002,2,FALSE),"")</f>
        <v>General Terms and Conditions</v>
      </c>
      <c r="E141" s="11">
        <f>IFERROR(VLOOKUP('Policy Clause Build'!C141,'Clauses List'!A$2:D$1002,3,FALSE),"")</f>
        <v>0</v>
      </c>
      <c r="F141" s="11" t="str">
        <f>IFERROR(VLOOKUP('Policy Clause Build'!C141,'Clauses List'!A$2:D$1002,4,FALSE),"")</f>
        <v>If the adjusted premium is lower than the premium stated in the schedule, provided that the words ‘minimum and non-refundable deposit premium’ do not appear in the Schedule, Zurich must pay the difference to the Insured. However, Zurich is entitled to retain 75% of the estimated annual premium the deposit premium was based on.</v>
      </c>
    </row>
    <row r="142" ht="14.25">
      <c r="B142" s="14">
        <f>INDEX('Configuration Area'!D:D,'Configuration Area'!W138,1)</f>
        <v>1360</v>
      </c>
      <c r="C142" s="11" t="str">
        <f>IF(INDEX('Configuration Area'!E:E,MATCH('Policy Clause Build'!B142,'Configuration Area'!D:D,0),1)=0,"CLAUSE ID NOT SET",INDEX('Configuration Area'!E:E,MATCH('Policy Clause Build'!B142,'Configuration Area'!D:D,0),1))</f>
        <v>GTAC020</v>
      </c>
      <c r="D142" s="11" t="str">
        <f>IFERROR(VLOOKUP('Policy Clause Build'!C142,'Clauses List'!A$2:D$1002,2,FALSE),"")</f>
        <v>General Terms and Conditions</v>
      </c>
      <c r="E142" s="11">
        <f>IFERROR(VLOOKUP('Policy Clause Build'!C142,'Clauses List'!A$2:D$1002,3,FALSE),"")</f>
        <v>0</v>
      </c>
      <c r="F142" s="11" t="str">
        <f>IFERROR(VLOOKUP('Policy Clause Build'!C142,'Clauses List'!A$2:D$1002,4,FALSE),"")</f>
        <v>Premium Payment Warranty_x000A_It is a condition that the premium due must be paid in full within 60 days from the date of inception of the risk (the premium warranty period). If this condition is not complied with, then this Policy is automatically terminated upon expiry of the premium warranty period. This is without prejudice to any liability incurred within the premium warranty period and Zurich is entitled to a pro-rata time on risk premium subject to a minimum of SGD50.</v>
      </c>
    </row>
    <row r="143" ht="14.25">
      <c r="B143" s="14">
        <f>INDEX('Configuration Area'!D:D,'Configuration Area'!W139,1)</f>
        <v>1370</v>
      </c>
      <c r="C143" s="11" t="str">
        <f>IF(INDEX('Configuration Area'!E:E,MATCH('Policy Clause Build'!B143,'Configuration Area'!D:D,0),1)=0,"CLAUSE ID NOT SET",INDEX('Configuration Area'!E:E,MATCH('Policy Clause Build'!B143,'Configuration Area'!D:D,0),1))</f>
        <v>GTAC021</v>
      </c>
      <c r="D143" s="11" t="str">
        <f>IFERROR(VLOOKUP('Policy Clause Build'!C143,'Clauses List'!A$2:D$1002,2,FALSE),"")</f>
        <v>General Terms and Conditions</v>
      </c>
      <c r="E143" s="11">
        <f>IFERROR(VLOOKUP('Policy Clause Build'!C143,'Clauses List'!A$2:D$1002,3,FALSE),"")</f>
        <v>0</v>
      </c>
      <c r="F143" s="11" t="str">
        <f>IFERROR(VLOOKUP('Policy Clause Build'!C143,'Clauses List'!A$2:D$1002,4,FALSE),"")</f>
        <v>Reasonable care_x000A_The Insured must take reasonable care to prevent loss, destruction or damage covered by this Policy.</v>
      </c>
    </row>
    <row r="144" ht="14.25">
      <c r="B144" s="14">
        <f>INDEX('Configuration Area'!D:D,'Configuration Area'!W140,1)</f>
        <v>1380</v>
      </c>
      <c r="C144" s="11" t="str">
        <f>IF(INDEX('Configuration Area'!E:E,MATCH('Policy Clause Build'!B144,'Configuration Area'!D:D,0),1)=0,"CLAUSE ID NOT SET",INDEX('Configuration Area'!E:E,MATCH('Policy Clause Build'!B144,'Configuration Area'!D:D,0),1))</f>
        <v>GTAC022</v>
      </c>
      <c r="D144" s="11" t="str">
        <f>IFERROR(VLOOKUP('Policy Clause Build'!C144,'Clauses List'!A$2:D$1002,2,FALSE),"")</f>
        <v>General Terms and Conditions</v>
      </c>
      <c r="E144" s="11">
        <f>IFERROR(VLOOKUP('Policy Clause Build'!C144,'Clauses List'!A$2:D$1002,3,FALSE),"")</f>
        <v>0</v>
      </c>
      <c r="F144" s="11" t="str">
        <f>IFERROR(VLOOKUP('Policy Clause Build'!C144,'Clauses List'!A$2:D$1002,4,FALSE),"")</f>
        <v>Rights of Third Parties_x000A_If anyone else is entitled to make a claim under this Policy, that person and/or entity must also comply with its terms. Unless expressly stated otherwise, a person, company or organization that is not a party to this Policy, shall have no rights under the Contracts (Rights of Third Parties) Act (Cap 53B) to enforce any term of this Policy.</v>
      </c>
    </row>
    <row r="145" ht="14.25">
      <c r="B145" s="14">
        <f>INDEX('Configuration Area'!D:D,'Configuration Area'!W141,1)</f>
        <v>1390</v>
      </c>
      <c r="C145" s="11" t="str">
        <f>IF(INDEX('Configuration Area'!E:E,MATCH('Policy Clause Build'!B145,'Configuration Area'!D:D,0),1)=0,"CLAUSE ID NOT SET",INDEX('Configuration Area'!E:E,MATCH('Policy Clause Build'!B145,'Configuration Area'!D:D,0),1))</f>
        <v>GTAC023</v>
      </c>
      <c r="D145" s="11" t="str">
        <f>IFERROR(VLOOKUP('Policy Clause Build'!C145,'Clauses List'!A$2:D$1002,2,FALSE),"")</f>
        <v>General Terms and Conditions</v>
      </c>
      <c r="E145" s="11">
        <f>IFERROR(VLOOKUP('Policy Clause Build'!C145,'Clauses List'!A$2:D$1002,3,FALSE),"")</f>
        <v>0</v>
      </c>
      <c r="F145" s="11" t="str">
        <f>IFERROR(VLOOKUP('Policy Clause Build'!C145,'Clauses List'!A$2:D$1002,4,FALSE),"")</f>
        <v>Trade and Economic Sanctions Clause_x000A_Notwithstanding any other terms under this agreement, Zurich shall not be deemed to provide coverage or will make any payments or provide any service or benefit to the Insured or other party to the extent that such cover, payment, service, benefit and/or any business or activity of the Insured would violate any applicable trade or economic sanctions law or regulation.</v>
      </c>
    </row>
    <row r="146" ht="14.25">
      <c r="B146" s="14">
        <f>INDEX('Configuration Area'!D:D,'Configuration Area'!W142,1)</f>
        <v>1400</v>
      </c>
      <c r="C146" s="11" t="str">
        <f>IF(INDEX('Configuration Area'!E:E,MATCH('Policy Clause Build'!B146,'Configuration Area'!D:D,0),1)=0,"CLAUSE ID NOT SET",INDEX('Configuration Area'!E:E,MATCH('Policy Clause Build'!B146,'Configuration Area'!D:D,0),1))</f>
        <v>GTAC024</v>
      </c>
      <c r="D146" s="11" t="str">
        <f>IFERROR(VLOOKUP('Policy Clause Build'!C146,'Clauses List'!A$2:D$1002,2,FALSE),"")</f>
        <v>General Terms and Conditions</v>
      </c>
      <c r="E146" s="11">
        <f>IFERROR(VLOOKUP('Policy Clause Build'!C146,'Clauses List'!A$2:D$1002,3,FALSE),"")</f>
        <v>0</v>
      </c>
      <c r="F146" s="11" t="str">
        <f>IFERROR(VLOOKUP('Policy Clause Build'!C146,'Clauses List'!A$2:D$1002,4,FALSE),"")</f>
        <v>Waiver of Rights_x000A_If Zurich rejects liability for any claim made under this Policy and it is not referred to arbitration within 12 months from the date of Zurich’s rejection, it shall be deemed that the Insured has accepted Zurich’s rejection of the Insured’s claim and the Insured has waived all its rights with respect to such a claim.</v>
      </c>
    </row>
    <row r="147" ht="14.25">
      <c r="B147" s="14">
        <f>INDEX('Configuration Area'!D:D,'Configuration Area'!W143,1)</f>
        <v>1410</v>
      </c>
      <c r="C147" s="11" t="str">
        <f>IF(INDEX('Configuration Area'!E:E,MATCH('Policy Clause Build'!B147,'Configuration Area'!D:D,0),1)=0,"CLAUSE ID NOT SET",INDEX('Configuration Area'!E:E,MATCH('Policy Clause Build'!B147,'Configuration Area'!D:D,0),1))</f>
        <v>CLAUSE ID NOT SET</v>
      </c>
      <c r="D147" s="11">
        <f>IFERROR(VLOOKUP('Policy Clause Build'!C147,'Clauses List'!A$2:D$1002,2,FALSE),"")</f>
      </c>
      <c r="E147" s="11">
        <f>IFERROR(VLOOKUP('Policy Clause Build'!C147,'Clauses List'!A$2:D$1002,3,FALSE),"")</f>
      </c>
      <c r="F147" s="11">
        <f>IFERROR(VLOOKUP('Policy Clause Build'!C147,'Clauses List'!A$2:D$1002,4,FALSE),"")</f>
      </c>
    </row>
    <row r="148" ht="14.25">
      <c r="B148" s="14" t="e">
        <f>INDEX('Configuration Area'!D:D,'Configuration Area'!W144,1)</f>
        <v>#VALUE!</v>
      </c>
      <c r="C148" s="11" t="e">
        <f>IF(INDEX('Configuration Area'!E:E,MATCH('Policy Clause Build'!B148,'Configuration Area'!D:D,0),1)=0,"CLAUSE ID NOT SET",INDEX('Configuration Area'!E:E,MATCH('Policy Clause Build'!B148,'Configuration Area'!D:D,0),1))</f>
        <v>#VALUE!</v>
      </c>
      <c r="D148" s="11">
        <f>IFERROR(VLOOKUP('Policy Clause Build'!C148,'Clauses List'!A$2:D$1002,2,FALSE),"")</f>
      </c>
      <c r="E148" s="11">
        <f>IFERROR(VLOOKUP('Policy Clause Build'!C148,'Clauses List'!A$2:D$1002,3,FALSE),"")</f>
      </c>
      <c r="F148" s="11">
        <f>IFERROR(VLOOKUP('Policy Clause Build'!C148,'Clauses List'!A$2:D$1002,4,FALSE),"")</f>
      </c>
    </row>
    <row r="149" ht="14.25">
      <c r="B149" s="14" t="e">
        <f>INDEX('Configuration Area'!D:D,'Configuration Area'!W145,1)</f>
        <v>#VALUE!</v>
      </c>
      <c r="C149" s="11" t="e">
        <f>IF(INDEX('Configuration Area'!E:E,MATCH('Policy Clause Build'!B149,'Configuration Area'!D:D,0),1)=0,"CLAUSE ID NOT SET",INDEX('Configuration Area'!E:E,MATCH('Policy Clause Build'!B149,'Configuration Area'!D:D,0),1))</f>
        <v>#VALUE!</v>
      </c>
      <c r="D149" s="11">
        <f>IFERROR(VLOOKUP('Policy Clause Build'!C149,'Clauses List'!A$2:D$1002,2,FALSE),"")</f>
      </c>
      <c r="E149" s="11">
        <f>IFERROR(VLOOKUP('Policy Clause Build'!C149,'Clauses List'!A$2:D$1002,3,FALSE),"")</f>
      </c>
      <c r="F149" s="11">
        <f>IFERROR(VLOOKUP('Policy Clause Build'!C149,'Clauses List'!A$2:D$1002,4,FALSE),"")</f>
      </c>
    </row>
    <row r="150" ht="14.25">
      <c r="B150" s="14" t="e">
        <f>INDEX('Configuration Area'!D:D,'Configuration Area'!W146,1)</f>
        <v>#VALUE!</v>
      </c>
      <c r="C150" s="11" t="e">
        <f>IF(INDEX('Configuration Area'!E:E,MATCH('Policy Clause Build'!B150,'Configuration Area'!D:D,0),1)=0,"CLAUSE ID NOT SET",INDEX('Configuration Area'!E:E,MATCH('Policy Clause Build'!B150,'Configuration Area'!D:D,0),1))</f>
        <v>#VALUE!</v>
      </c>
      <c r="D150" s="11">
        <f>IFERROR(VLOOKUP('Policy Clause Build'!C150,'Clauses List'!A$2:D$1002,2,FALSE),"")</f>
      </c>
      <c r="E150" s="11">
        <f>IFERROR(VLOOKUP('Policy Clause Build'!C150,'Clauses List'!A$2:D$1002,3,FALSE),"")</f>
      </c>
      <c r="F150" s="11">
        <f>IFERROR(VLOOKUP('Policy Clause Build'!C150,'Clauses List'!A$2:D$1002,4,FALSE),"")</f>
      </c>
    </row>
    <row r="151" ht="14.25">
      <c r="B151" s="14" t="e">
        <f>INDEX('Configuration Area'!D:D,'Configuration Area'!W147,1)</f>
        <v>#VALUE!</v>
      </c>
      <c r="C151" s="11" t="e">
        <f>IF(INDEX('Configuration Area'!E:E,MATCH('Policy Clause Build'!B151,'Configuration Area'!D:D,0),1)=0,"CLAUSE ID NOT SET",INDEX('Configuration Area'!E:E,MATCH('Policy Clause Build'!B151,'Configuration Area'!D:D,0),1))</f>
        <v>#VALUE!</v>
      </c>
      <c r="D151" s="11">
        <f>IFERROR(VLOOKUP('Policy Clause Build'!C151,'Clauses List'!A$2:D$1002,2,FALSE),"")</f>
      </c>
      <c r="E151" s="11">
        <f>IFERROR(VLOOKUP('Policy Clause Build'!C151,'Clauses List'!A$2:D$1002,3,FALSE),"")</f>
      </c>
      <c r="F151" s="11">
        <f>IFERROR(VLOOKUP('Policy Clause Build'!C151,'Clauses List'!A$2:D$1002,4,FALSE),"")</f>
      </c>
    </row>
    <row r="152" ht="14.25">
      <c r="B152" s="14" t="e">
        <f>INDEX('Configuration Area'!D:D,'Configuration Area'!W148,1)</f>
        <v>#VALUE!</v>
      </c>
      <c r="C152" s="11" t="e">
        <f>IF(INDEX('Configuration Area'!E:E,MATCH('Policy Clause Build'!B152,'Configuration Area'!D:D,0),1)=0,"CLAUSE ID NOT SET",INDEX('Configuration Area'!E:E,MATCH('Policy Clause Build'!B152,'Configuration Area'!D:D,0),1))</f>
        <v>#VALUE!</v>
      </c>
      <c r="D152" s="11">
        <f>IFERROR(VLOOKUP('Policy Clause Build'!C152,'Clauses List'!A$2:D$1002,2,FALSE),"")</f>
      </c>
      <c r="E152" s="11">
        <f>IFERROR(VLOOKUP('Policy Clause Build'!C152,'Clauses List'!A$2:D$1002,3,FALSE),"")</f>
      </c>
      <c r="F152" s="11">
        <f>IFERROR(VLOOKUP('Policy Clause Build'!C152,'Clauses List'!A$2:D$1002,4,FALSE),"")</f>
      </c>
    </row>
    <row r="153" ht="14.25">
      <c r="B153" s="14" t="e">
        <f>INDEX('Configuration Area'!D:D,'Configuration Area'!W149,1)</f>
        <v>#VALUE!</v>
      </c>
      <c r="C153" s="11" t="e">
        <f>IF(INDEX('Configuration Area'!E:E,MATCH('Policy Clause Build'!B153,'Configuration Area'!D:D,0),1)=0,"CLAUSE ID NOT SET",INDEX('Configuration Area'!E:E,MATCH('Policy Clause Build'!B153,'Configuration Area'!D:D,0),1))</f>
        <v>#VALUE!</v>
      </c>
      <c r="D153" s="11">
        <f>IFERROR(VLOOKUP('Policy Clause Build'!C153,'Clauses List'!A$2:D$1002,2,FALSE),"")</f>
      </c>
      <c r="E153" s="11">
        <f>IFERROR(VLOOKUP('Policy Clause Build'!C153,'Clauses List'!A$2:D$1002,3,FALSE),"")</f>
      </c>
      <c r="F153" s="11">
        <f>IFERROR(VLOOKUP('Policy Clause Build'!C153,'Clauses List'!A$2:D$1002,4,FALSE),"")</f>
      </c>
    </row>
    <row r="154" ht="14.25">
      <c r="B154" s="14" t="e">
        <f>INDEX('Configuration Area'!D:D,'Configuration Area'!W150,1)</f>
        <v>#VALUE!</v>
      </c>
      <c r="C154" s="11" t="e">
        <f>IF(INDEX('Configuration Area'!E:E,MATCH('Policy Clause Build'!B154,'Configuration Area'!D:D,0),1)=0,"CLAUSE ID NOT SET",INDEX('Configuration Area'!E:E,MATCH('Policy Clause Build'!B154,'Configuration Area'!D:D,0),1))</f>
        <v>#VALUE!</v>
      </c>
      <c r="D154" s="11">
        <f>IFERROR(VLOOKUP('Policy Clause Build'!C154,'Clauses List'!A$2:D$1002,2,FALSE),"")</f>
      </c>
      <c r="E154" s="11">
        <f>IFERROR(VLOOKUP('Policy Clause Build'!C154,'Clauses List'!A$2:D$1002,3,FALSE),"")</f>
      </c>
      <c r="F154" s="11">
        <f>IFERROR(VLOOKUP('Policy Clause Build'!C154,'Clauses List'!A$2:D$1002,4,FALSE),"")</f>
      </c>
    </row>
    <row r="155" ht="14.25">
      <c r="B155" s="14" t="e">
        <f>INDEX('Configuration Area'!D:D,'Configuration Area'!W151,1)</f>
        <v>#VALUE!</v>
      </c>
      <c r="C155" s="11" t="e">
        <f>IF(INDEX('Configuration Area'!E:E,MATCH('Policy Clause Build'!B155,'Configuration Area'!D:D,0),1)=0,"CLAUSE ID NOT SET",INDEX('Configuration Area'!E:E,MATCH('Policy Clause Build'!B155,'Configuration Area'!D:D,0),1))</f>
        <v>#VALUE!</v>
      </c>
      <c r="D155" s="11">
        <f>IFERROR(VLOOKUP('Policy Clause Build'!C155,'Clauses List'!A$2:D$1002,2,FALSE),"")</f>
      </c>
      <c r="E155" s="11">
        <f>IFERROR(VLOOKUP('Policy Clause Build'!C155,'Clauses List'!A$2:D$1002,3,FALSE),"")</f>
      </c>
      <c r="F155" s="11">
        <f>IFERROR(VLOOKUP('Policy Clause Build'!C155,'Clauses List'!A$2:D$1002,4,FALSE),"")</f>
      </c>
    </row>
    <row r="156" ht="14.25">
      <c r="B156" s="14" t="e">
        <f>INDEX('Configuration Area'!D:D,'Configuration Area'!W152,1)</f>
        <v>#VALUE!</v>
      </c>
      <c r="C156" s="11" t="e">
        <f>IF(INDEX('Configuration Area'!E:E,MATCH('Policy Clause Build'!B156,'Configuration Area'!D:D,0),1)=0,"CLAUSE ID NOT SET",INDEX('Configuration Area'!E:E,MATCH('Policy Clause Build'!B156,'Configuration Area'!D:D,0),1))</f>
        <v>#VALUE!</v>
      </c>
      <c r="D156" s="11">
        <f>IFERROR(VLOOKUP('Policy Clause Build'!C156,'Clauses List'!A$2:D$1002,2,FALSE),"")</f>
      </c>
      <c r="E156" s="11">
        <f>IFERROR(VLOOKUP('Policy Clause Build'!C156,'Clauses List'!A$2:D$1002,3,FALSE),"")</f>
      </c>
      <c r="F156" s="11">
        <f>IFERROR(VLOOKUP('Policy Clause Build'!C156,'Clauses List'!A$2:D$1002,4,FALSE),"")</f>
      </c>
    </row>
    <row r="157" ht="14.25">
      <c r="B157" s="14" t="e">
        <f>INDEX('Configuration Area'!D:D,'Configuration Area'!W153,1)</f>
        <v>#VALUE!</v>
      </c>
      <c r="C157" s="11" t="e">
        <f>IF(INDEX('Configuration Area'!E:E,MATCH('Policy Clause Build'!B157,'Configuration Area'!D:D,0),1)=0,"CLAUSE ID NOT SET",INDEX('Configuration Area'!E:E,MATCH('Policy Clause Build'!B157,'Configuration Area'!D:D,0),1))</f>
        <v>#VALUE!</v>
      </c>
      <c r="D157" s="11">
        <f>IFERROR(VLOOKUP('Policy Clause Build'!C157,'Clauses List'!A$2:D$1002,2,FALSE),"")</f>
      </c>
      <c r="E157" s="11">
        <f>IFERROR(VLOOKUP('Policy Clause Build'!C157,'Clauses List'!A$2:D$1002,3,FALSE),"")</f>
      </c>
      <c r="F157" s="11">
        <f>IFERROR(VLOOKUP('Policy Clause Build'!C157,'Clauses List'!A$2:D$1002,4,FALSE),"")</f>
      </c>
    </row>
    <row r="158" ht="14.25">
      <c r="B158" s="14" t="e">
        <f>INDEX('Configuration Area'!D:D,'Configuration Area'!W154,1)</f>
        <v>#VALUE!</v>
      </c>
      <c r="C158" s="11" t="e">
        <f>IF(INDEX('Configuration Area'!E:E,MATCH('Policy Clause Build'!B158,'Configuration Area'!D:D,0),1)=0,"CLAUSE ID NOT SET",INDEX('Configuration Area'!E:E,MATCH('Policy Clause Build'!B158,'Configuration Area'!D:D,0),1))</f>
        <v>#VALUE!</v>
      </c>
      <c r="D158" s="11">
        <f>IFERROR(VLOOKUP('Policy Clause Build'!C158,'Clauses List'!A$2:D$1002,2,FALSE),"")</f>
      </c>
      <c r="E158" s="11">
        <f>IFERROR(VLOOKUP('Policy Clause Build'!C158,'Clauses List'!A$2:D$1002,3,FALSE),"")</f>
      </c>
      <c r="F158" s="11">
        <f>IFERROR(VLOOKUP('Policy Clause Build'!C158,'Clauses List'!A$2:D$1002,4,FALSE),"")</f>
      </c>
    </row>
    <row r="159" ht="14.25">
      <c r="B159" s="14" t="e">
        <f>INDEX('Configuration Area'!D:D,'Configuration Area'!W155,1)</f>
        <v>#VALUE!</v>
      </c>
      <c r="C159" s="11" t="e">
        <f>IF(INDEX('Configuration Area'!E:E,MATCH('Policy Clause Build'!B159,'Configuration Area'!D:D,0),1)=0,"CLAUSE ID NOT SET",INDEX('Configuration Area'!E:E,MATCH('Policy Clause Build'!B159,'Configuration Area'!D:D,0),1))</f>
        <v>#VALUE!</v>
      </c>
      <c r="D159" s="11">
        <f>IFERROR(VLOOKUP('Policy Clause Build'!C159,'Clauses List'!A$2:D$1002,2,FALSE),"")</f>
      </c>
      <c r="E159" s="11">
        <f>IFERROR(VLOOKUP('Policy Clause Build'!C159,'Clauses List'!A$2:D$1002,3,FALSE),"")</f>
      </c>
      <c r="F159" s="11">
        <f>IFERROR(VLOOKUP('Policy Clause Build'!C159,'Clauses List'!A$2:D$1002,4,FALSE),"")</f>
      </c>
    </row>
    <row r="160" ht="14.25">
      <c r="B160" s="14" t="e">
        <f>INDEX('Configuration Area'!D:D,'Configuration Area'!W156,1)</f>
        <v>#VALUE!</v>
      </c>
      <c r="C160" s="11" t="e">
        <f>IF(INDEX('Configuration Area'!E:E,MATCH('Policy Clause Build'!B160,'Configuration Area'!D:D,0),1)=0,"CLAUSE ID NOT SET",INDEX('Configuration Area'!E:E,MATCH('Policy Clause Build'!B160,'Configuration Area'!D:D,0),1))</f>
        <v>#VALUE!</v>
      </c>
      <c r="D160" s="11">
        <f>IFERROR(VLOOKUP('Policy Clause Build'!C160,'Clauses List'!A$2:D$1002,2,FALSE),"")</f>
      </c>
      <c r="E160" s="11">
        <f>IFERROR(VLOOKUP('Policy Clause Build'!C160,'Clauses List'!A$2:D$1002,3,FALSE),"")</f>
      </c>
      <c r="F160" s="11">
        <f>IFERROR(VLOOKUP('Policy Clause Build'!C160,'Clauses List'!A$2:D$1002,4,FALSE),"")</f>
      </c>
    </row>
    <row r="161" ht="14.25">
      <c r="B161" s="14" t="e">
        <f>INDEX('Configuration Area'!D:D,'Configuration Area'!W157,1)</f>
        <v>#VALUE!</v>
      </c>
      <c r="C161" s="11" t="e">
        <f>IF(INDEX('Configuration Area'!E:E,MATCH('Policy Clause Build'!B161,'Configuration Area'!D:D,0),1)=0,"CLAUSE ID NOT SET",INDEX('Configuration Area'!E:E,MATCH('Policy Clause Build'!B161,'Configuration Area'!D:D,0),1))</f>
        <v>#VALUE!</v>
      </c>
      <c r="D161" s="11">
        <f>IFERROR(VLOOKUP('Policy Clause Build'!C161,'Clauses List'!A$2:D$1002,2,FALSE),"")</f>
      </c>
      <c r="E161" s="11">
        <f>IFERROR(VLOOKUP('Policy Clause Build'!C161,'Clauses List'!A$2:D$1002,3,FALSE),"")</f>
      </c>
      <c r="F161" s="11">
        <f>IFERROR(VLOOKUP('Policy Clause Build'!C161,'Clauses List'!A$2:D$1002,4,FALSE),"")</f>
      </c>
    </row>
    <row r="162" ht="14.25">
      <c r="B162" s="14" t="e">
        <f>INDEX('Configuration Area'!D:D,'Configuration Area'!W158,1)</f>
        <v>#VALUE!</v>
      </c>
      <c r="C162" s="11" t="e">
        <f>IF(INDEX('Configuration Area'!E:E,MATCH('Policy Clause Build'!B162,'Configuration Area'!D:D,0),1)=0,"CLAUSE ID NOT SET",INDEX('Configuration Area'!E:E,MATCH('Policy Clause Build'!B162,'Configuration Area'!D:D,0),1))</f>
        <v>#VALUE!</v>
      </c>
      <c r="D162" s="11">
        <f>IFERROR(VLOOKUP('Policy Clause Build'!C162,'Clauses List'!A$2:D$1002,2,FALSE),"")</f>
      </c>
      <c r="E162" s="11">
        <f>IFERROR(VLOOKUP('Policy Clause Build'!C162,'Clauses List'!A$2:D$1002,3,FALSE),"")</f>
      </c>
      <c r="F162" s="11">
        <f>IFERROR(VLOOKUP('Policy Clause Build'!C162,'Clauses List'!A$2:D$1002,4,FALSE),"")</f>
      </c>
    </row>
    <row r="163" ht="14.25">
      <c r="B163" s="14" t="e">
        <f>INDEX('Configuration Area'!D:D,'Configuration Area'!W159,1)</f>
        <v>#VALUE!</v>
      </c>
      <c r="C163" s="11" t="e">
        <f>IF(INDEX('Configuration Area'!E:E,MATCH('Policy Clause Build'!B163,'Configuration Area'!D:D,0),1)=0,"CLAUSE ID NOT SET",INDEX('Configuration Area'!E:E,MATCH('Policy Clause Build'!B163,'Configuration Area'!D:D,0),1))</f>
        <v>#VALUE!</v>
      </c>
      <c r="D163" s="11">
        <f>IFERROR(VLOOKUP('Policy Clause Build'!C163,'Clauses List'!A$2:D$1002,2,FALSE),"")</f>
      </c>
      <c r="E163" s="11">
        <f>IFERROR(VLOOKUP('Policy Clause Build'!C163,'Clauses List'!A$2:D$1002,3,FALSE),"")</f>
      </c>
      <c r="F163" s="11">
        <f>IFERROR(VLOOKUP('Policy Clause Build'!C163,'Clauses List'!A$2:D$1002,4,FALSE),"")</f>
      </c>
    </row>
    <row r="164" ht="14.25">
      <c r="B164" s="14" t="e">
        <f>INDEX('Configuration Area'!D:D,'Configuration Area'!W160,1)</f>
        <v>#VALUE!</v>
      </c>
      <c r="C164" s="11" t="e">
        <f>IF(INDEX('Configuration Area'!E:E,MATCH('Policy Clause Build'!B164,'Configuration Area'!D:D,0),1)=0,"CLAUSE ID NOT SET",INDEX('Configuration Area'!E:E,MATCH('Policy Clause Build'!B164,'Configuration Area'!D:D,0),1))</f>
        <v>#VALUE!</v>
      </c>
      <c r="D164" s="11">
        <f>IFERROR(VLOOKUP('Policy Clause Build'!C164,'Clauses List'!A$2:D$1002,2,FALSE),"")</f>
      </c>
      <c r="E164" s="11">
        <f>IFERROR(VLOOKUP('Policy Clause Build'!C164,'Clauses List'!A$2:D$1002,3,FALSE),"")</f>
      </c>
      <c r="F164" s="11">
        <f>IFERROR(VLOOKUP('Policy Clause Build'!C164,'Clauses List'!A$2:D$1002,4,FALSE),"")</f>
      </c>
    </row>
    <row r="165" ht="14.25">
      <c r="B165" s="14" t="e">
        <f>INDEX('Configuration Area'!D:D,'Configuration Area'!W161,1)</f>
        <v>#VALUE!</v>
      </c>
      <c r="C165" s="11" t="e">
        <f>IF(INDEX('Configuration Area'!E:E,MATCH('Policy Clause Build'!B165,'Configuration Area'!D:D,0),1)=0,"CLAUSE ID NOT SET",INDEX('Configuration Area'!E:E,MATCH('Policy Clause Build'!B165,'Configuration Area'!D:D,0),1))</f>
        <v>#VALUE!</v>
      </c>
      <c r="D165" s="11">
        <f>IFERROR(VLOOKUP('Policy Clause Build'!C165,'Clauses List'!A$2:D$1002,2,FALSE),"")</f>
      </c>
      <c r="E165" s="11">
        <f>IFERROR(VLOOKUP('Policy Clause Build'!C165,'Clauses List'!A$2:D$1002,3,FALSE),"")</f>
      </c>
      <c r="F165" s="11">
        <f>IFERROR(VLOOKUP('Policy Clause Build'!C165,'Clauses List'!A$2:D$1002,4,FALSE),"")</f>
      </c>
    </row>
    <row r="166" ht="14.25">
      <c r="B166" s="14" t="e">
        <f>INDEX('Configuration Area'!D:D,'Configuration Area'!W162,1)</f>
        <v>#VALUE!</v>
      </c>
      <c r="C166" s="11" t="e">
        <f>IF(INDEX('Configuration Area'!E:E,MATCH('Policy Clause Build'!B166,'Configuration Area'!D:D,0),1)=0,"CLAUSE ID NOT SET",INDEX('Configuration Area'!E:E,MATCH('Policy Clause Build'!B166,'Configuration Area'!D:D,0),1))</f>
        <v>#VALUE!</v>
      </c>
      <c r="D166" s="11">
        <f>IFERROR(VLOOKUP('Policy Clause Build'!C166,'Clauses List'!A$2:D$1002,2,FALSE),"")</f>
      </c>
      <c r="E166" s="11">
        <f>IFERROR(VLOOKUP('Policy Clause Build'!C166,'Clauses List'!A$2:D$1002,3,FALSE),"")</f>
      </c>
      <c r="F166" s="11">
        <f>IFERROR(VLOOKUP('Policy Clause Build'!C166,'Clauses List'!A$2:D$1002,4,FALSE),"")</f>
      </c>
    </row>
    <row r="167" ht="14.25">
      <c r="B167" s="14" t="e">
        <f>INDEX('Configuration Area'!D:D,'Configuration Area'!W163,1)</f>
        <v>#VALUE!</v>
      </c>
      <c r="C167" s="11" t="e">
        <f>IF(INDEX('Configuration Area'!E:E,MATCH('Policy Clause Build'!B167,'Configuration Area'!D:D,0),1)=0,"CLAUSE ID NOT SET",INDEX('Configuration Area'!E:E,MATCH('Policy Clause Build'!B167,'Configuration Area'!D:D,0),1))</f>
        <v>#VALUE!</v>
      </c>
      <c r="D167" s="11">
        <f>IFERROR(VLOOKUP('Policy Clause Build'!C167,'Clauses List'!A$2:D$1002,2,FALSE),"")</f>
      </c>
      <c r="E167" s="11">
        <f>IFERROR(VLOOKUP('Policy Clause Build'!C167,'Clauses List'!A$2:D$1002,3,FALSE),"")</f>
      </c>
      <c r="F167" s="11">
        <f>IFERROR(VLOOKUP('Policy Clause Build'!C167,'Clauses List'!A$2:D$1002,4,FALSE),"")</f>
      </c>
    </row>
    <row r="168" ht="14.25">
      <c r="B168" s="14" t="e">
        <f>INDEX('Configuration Area'!D:D,'Configuration Area'!W164,1)</f>
        <v>#VALUE!</v>
      </c>
      <c r="C168" s="11" t="e">
        <f>IF(INDEX('Configuration Area'!E:E,MATCH('Policy Clause Build'!B168,'Configuration Area'!D:D,0),1)=0,"CLAUSE ID NOT SET",INDEX('Configuration Area'!E:E,MATCH('Policy Clause Build'!B168,'Configuration Area'!D:D,0),1))</f>
        <v>#VALUE!</v>
      </c>
      <c r="D168" s="11">
        <f>IFERROR(VLOOKUP('Policy Clause Build'!C168,'Clauses List'!A$2:D$1002,2,FALSE),"")</f>
      </c>
      <c r="E168" s="11">
        <f>IFERROR(VLOOKUP('Policy Clause Build'!C168,'Clauses List'!A$2:D$1002,3,FALSE),"")</f>
      </c>
      <c r="F168" s="11">
        <f>IFERROR(VLOOKUP('Policy Clause Build'!C168,'Clauses List'!A$2:D$1002,4,FALSE),"")</f>
      </c>
    </row>
    <row r="169" ht="14.25">
      <c r="B169" s="14" t="e">
        <f>INDEX('Configuration Area'!D:D,'Configuration Area'!W165,1)</f>
        <v>#VALUE!</v>
      </c>
      <c r="C169" s="11" t="e">
        <f>IF(INDEX('Configuration Area'!E:E,MATCH('Policy Clause Build'!B169,'Configuration Area'!D:D,0),1)=0,"CLAUSE ID NOT SET",INDEX('Configuration Area'!E:E,MATCH('Policy Clause Build'!B169,'Configuration Area'!D:D,0),1))</f>
        <v>#VALUE!</v>
      </c>
      <c r="D169" s="11">
        <f>IFERROR(VLOOKUP('Policy Clause Build'!C169,'Clauses List'!A$2:D$1002,2,FALSE),"")</f>
      </c>
      <c r="E169" s="11">
        <f>IFERROR(VLOOKUP('Policy Clause Build'!C169,'Clauses List'!A$2:D$1002,3,FALSE),"")</f>
      </c>
      <c r="F169" s="11">
        <f>IFERROR(VLOOKUP('Policy Clause Build'!C169,'Clauses List'!A$2:D$1002,4,FALSE),"")</f>
      </c>
    </row>
    <row r="170" ht="14.25">
      <c r="B170" s="14" t="e">
        <f>INDEX('Configuration Area'!D:D,'Configuration Area'!W166,1)</f>
        <v>#VALUE!</v>
      </c>
      <c r="C170" s="11" t="e">
        <f>IF(INDEX('Configuration Area'!E:E,MATCH('Policy Clause Build'!B170,'Configuration Area'!D:D,0),1)=0,"CLAUSE ID NOT SET",INDEX('Configuration Area'!E:E,MATCH('Policy Clause Build'!B170,'Configuration Area'!D:D,0),1))</f>
        <v>#VALUE!</v>
      </c>
      <c r="D170" s="11">
        <f>IFERROR(VLOOKUP('Policy Clause Build'!C170,'Clauses List'!A$2:D$1002,2,FALSE),"")</f>
      </c>
      <c r="E170" s="11">
        <f>IFERROR(VLOOKUP('Policy Clause Build'!C170,'Clauses List'!A$2:D$1002,3,FALSE),"")</f>
      </c>
      <c r="F170" s="11">
        <f>IFERROR(VLOOKUP('Policy Clause Build'!C170,'Clauses List'!A$2:D$1002,4,FALSE),"")</f>
      </c>
    </row>
    <row r="171" ht="14.25">
      <c r="B171" s="14" t="e">
        <f>INDEX('Configuration Area'!D:D,'Configuration Area'!W167,1)</f>
        <v>#VALUE!</v>
      </c>
      <c r="C171" s="11" t="e">
        <f>IF(INDEX('Configuration Area'!E:E,MATCH('Policy Clause Build'!B171,'Configuration Area'!D:D,0),1)=0,"CLAUSE ID NOT SET",INDEX('Configuration Area'!E:E,MATCH('Policy Clause Build'!B171,'Configuration Area'!D:D,0),1))</f>
        <v>#VALUE!</v>
      </c>
      <c r="D171" s="11">
        <f>IFERROR(VLOOKUP('Policy Clause Build'!C171,'Clauses List'!A$2:D$1002,2,FALSE),"")</f>
      </c>
      <c r="E171" s="11">
        <f>IFERROR(VLOOKUP('Policy Clause Build'!C171,'Clauses List'!A$2:D$1002,3,FALSE),"")</f>
      </c>
      <c r="F171" s="11">
        <f>IFERROR(VLOOKUP('Policy Clause Build'!C171,'Clauses List'!A$2:D$1002,4,FALSE),"")</f>
      </c>
    </row>
    <row r="172" ht="14.25">
      <c r="B172" s="14" t="e">
        <f>INDEX('Configuration Area'!D:D,'Configuration Area'!W168,1)</f>
        <v>#VALUE!</v>
      </c>
      <c r="C172" s="11" t="e">
        <f>IF(INDEX('Configuration Area'!E:E,MATCH('Policy Clause Build'!B172,'Configuration Area'!D:D,0),1)=0,"CLAUSE ID NOT SET",INDEX('Configuration Area'!E:E,MATCH('Policy Clause Build'!B172,'Configuration Area'!D:D,0),1))</f>
        <v>#VALUE!</v>
      </c>
      <c r="D172" s="11">
        <f>IFERROR(VLOOKUP('Policy Clause Build'!C172,'Clauses List'!A$2:D$1002,2,FALSE),"")</f>
      </c>
      <c r="E172" s="11">
        <f>IFERROR(VLOOKUP('Policy Clause Build'!C172,'Clauses List'!A$2:D$1002,3,FALSE),"")</f>
      </c>
      <c r="F172" s="11">
        <f>IFERROR(VLOOKUP('Policy Clause Build'!C172,'Clauses List'!A$2:D$1002,4,FALSE),"")</f>
      </c>
    </row>
    <row r="173" ht="14.25">
      <c r="B173" s="14" t="e">
        <f>INDEX('Configuration Area'!D:D,'Configuration Area'!W169,1)</f>
        <v>#VALUE!</v>
      </c>
      <c r="C173" s="11" t="e">
        <f>IF(INDEX('Configuration Area'!E:E,MATCH('Policy Clause Build'!B173,'Configuration Area'!D:D,0),1)=0,"CLAUSE ID NOT SET",INDEX('Configuration Area'!E:E,MATCH('Policy Clause Build'!B173,'Configuration Area'!D:D,0),1))</f>
        <v>#VALUE!</v>
      </c>
      <c r="D173" s="11">
        <f>IFERROR(VLOOKUP('Policy Clause Build'!C173,'Clauses List'!A$2:D$1002,2,FALSE),"")</f>
      </c>
      <c r="E173" s="11">
        <f>IFERROR(VLOOKUP('Policy Clause Build'!C173,'Clauses List'!A$2:D$1002,3,FALSE),"")</f>
      </c>
      <c r="F173" s="11">
        <f>IFERROR(VLOOKUP('Policy Clause Build'!C173,'Clauses List'!A$2:D$1002,4,FALSE),"")</f>
      </c>
    </row>
    <row r="174" ht="14.25">
      <c r="B174" s="14" t="e">
        <f>INDEX('Configuration Area'!D:D,'Configuration Area'!W170,1)</f>
        <v>#VALUE!</v>
      </c>
      <c r="C174" s="11" t="e">
        <f>IF(INDEX('Configuration Area'!E:E,MATCH('Policy Clause Build'!B174,'Configuration Area'!D:D,0),1)=0,"CLAUSE ID NOT SET",INDEX('Configuration Area'!E:E,MATCH('Policy Clause Build'!B174,'Configuration Area'!D:D,0),1))</f>
        <v>#VALUE!</v>
      </c>
      <c r="D174" s="11">
        <f>IFERROR(VLOOKUP('Policy Clause Build'!C174,'Clauses List'!A$2:D$1002,2,FALSE),"")</f>
      </c>
      <c r="E174" s="11">
        <f>IFERROR(VLOOKUP('Policy Clause Build'!C174,'Clauses List'!A$2:D$1002,3,FALSE),"")</f>
      </c>
      <c r="F174" s="11">
        <f>IFERROR(VLOOKUP('Policy Clause Build'!C174,'Clauses List'!A$2:D$1002,4,FALSE),"")</f>
      </c>
    </row>
    <row r="175" ht="14.25">
      <c r="B175" s="14" t="e">
        <f>INDEX('Configuration Area'!D:D,'Configuration Area'!W171,1)</f>
        <v>#VALUE!</v>
      </c>
      <c r="C175" s="11" t="e">
        <f>IF(INDEX('Configuration Area'!E:E,MATCH('Policy Clause Build'!B175,'Configuration Area'!D:D,0),1)=0,"CLAUSE ID NOT SET",INDEX('Configuration Area'!E:E,MATCH('Policy Clause Build'!B175,'Configuration Area'!D:D,0),1))</f>
        <v>#VALUE!</v>
      </c>
      <c r="D175" s="11">
        <f>IFERROR(VLOOKUP('Policy Clause Build'!C175,'Clauses List'!A$2:D$1002,2,FALSE),"")</f>
      </c>
      <c r="E175" s="11">
        <f>IFERROR(VLOOKUP('Policy Clause Build'!C175,'Clauses List'!A$2:D$1002,3,FALSE),"")</f>
      </c>
      <c r="F175" s="11">
        <f>IFERROR(VLOOKUP('Policy Clause Build'!C175,'Clauses List'!A$2:D$1002,4,FALSE),"")</f>
      </c>
    </row>
    <row r="176" ht="14.25">
      <c r="B176" s="14" t="e">
        <f>INDEX('Configuration Area'!D:D,'Configuration Area'!W172,1)</f>
        <v>#VALUE!</v>
      </c>
      <c r="C176" s="11" t="e">
        <f>IF(INDEX('Configuration Area'!E:E,MATCH('Policy Clause Build'!B176,'Configuration Area'!D:D,0),1)=0,"CLAUSE ID NOT SET",INDEX('Configuration Area'!E:E,MATCH('Policy Clause Build'!B176,'Configuration Area'!D:D,0),1))</f>
        <v>#VALUE!</v>
      </c>
      <c r="D176" s="11">
        <f>IFERROR(VLOOKUP('Policy Clause Build'!C176,'Clauses List'!A$2:D$1002,2,FALSE),"")</f>
      </c>
      <c r="E176" s="11">
        <f>IFERROR(VLOOKUP('Policy Clause Build'!C176,'Clauses List'!A$2:D$1002,3,FALSE),"")</f>
      </c>
      <c r="F176" s="11">
        <f>IFERROR(VLOOKUP('Policy Clause Build'!C176,'Clauses List'!A$2:D$1002,4,FALSE),"")</f>
      </c>
    </row>
    <row r="177" ht="14.25">
      <c r="B177" s="14" t="e">
        <f>INDEX('Configuration Area'!D:D,'Configuration Area'!W173,1)</f>
        <v>#VALUE!</v>
      </c>
      <c r="C177" s="11" t="e">
        <f>IF(INDEX('Configuration Area'!E:E,MATCH('Policy Clause Build'!B177,'Configuration Area'!D:D,0),1)=0,"CLAUSE ID NOT SET",INDEX('Configuration Area'!E:E,MATCH('Policy Clause Build'!B177,'Configuration Area'!D:D,0),1))</f>
        <v>#VALUE!</v>
      </c>
      <c r="D177" s="11">
        <f>IFERROR(VLOOKUP('Policy Clause Build'!C177,'Clauses List'!A$2:D$1002,2,FALSE),"")</f>
      </c>
      <c r="E177" s="11">
        <f>IFERROR(VLOOKUP('Policy Clause Build'!C177,'Clauses List'!A$2:D$1002,3,FALSE),"")</f>
      </c>
      <c r="F177" s="11">
        <f>IFERROR(VLOOKUP('Policy Clause Build'!C177,'Clauses List'!A$2:D$1002,4,FALSE),"")</f>
      </c>
    </row>
    <row r="178" ht="14.25">
      <c r="B178" s="14" t="e">
        <f>INDEX('Configuration Area'!D:D,'Configuration Area'!W174,1)</f>
        <v>#VALUE!</v>
      </c>
      <c r="C178" s="11" t="e">
        <f>IF(INDEX('Configuration Area'!E:E,MATCH('Policy Clause Build'!B178,'Configuration Area'!D:D,0),1)=0,"CLAUSE ID NOT SET",INDEX('Configuration Area'!E:E,MATCH('Policy Clause Build'!B178,'Configuration Area'!D:D,0),1))</f>
        <v>#VALUE!</v>
      </c>
      <c r="D178" s="11">
        <f>IFERROR(VLOOKUP('Policy Clause Build'!C178,'Clauses List'!A$2:D$1002,2,FALSE),"")</f>
      </c>
      <c r="E178" s="11">
        <f>IFERROR(VLOOKUP('Policy Clause Build'!C178,'Clauses List'!A$2:D$1002,3,FALSE),"")</f>
      </c>
      <c r="F178" s="11">
        <f>IFERROR(VLOOKUP('Policy Clause Build'!C178,'Clauses List'!A$2:D$1002,4,FALSE),"")</f>
      </c>
    </row>
    <row r="179" ht="14.25">
      <c r="B179" s="14" t="e">
        <f>INDEX('Configuration Area'!D:D,'Configuration Area'!W175,1)</f>
        <v>#VALUE!</v>
      </c>
      <c r="C179" s="11" t="e">
        <f>IF(INDEX('Configuration Area'!E:E,MATCH('Policy Clause Build'!B179,'Configuration Area'!D:D,0),1)=0,"CLAUSE ID NOT SET",INDEX('Configuration Area'!E:E,MATCH('Policy Clause Build'!B179,'Configuration Area'!D:D,0),1))</f>
        <v>#VALUE!</v>
      </c>
      <c r="D179" s="11">
        <f>IFERROR(VLOOKUP('Policy Clause Build'!C179,'Clauses List'!A$2:D$1002,2,FALSE),"")</f>
      </c>
      <c r="E179" s="11">
        <f>IFERROR(VLOOKUP('Policy Clause Build'!C179,'Clauses List'!A$2:D$1002,3,FALSE),"")</f>
      </c>
      <c r="F179" s="11">
        <f>IFERROR(VLOOKUP('Policy Clause Build'!C179,'Clauses List'!A$2:D$1002,4,FALSE),"")</f>
      </c>
    </row>
    <row r="180" ht="14.25">
      <c r="B180" s="14" t="e">
        <f>INDEX('Configuration Area'!D:D,'Configuration Area'!W176,1)</f>
        <v>#VALUE!</v>
      </c>
      <c r="C180" s="11" t="e">
        <f>IF(INDEX('Configuration Area'!E:E,MATCH('Policy Clause Build'!B180,'Configuration Area'!D:D,0),1)=0,"CLAUSE ID NOT SET",INDEX('Configuration Area'!E:E,MATCH('Policy Clause Build'!B180,'Configuration Area'!D:D,0),1))</f>
        <v>#VALUE!</v>
      </c>
      <c r="D180" s="11">
        <f>IFERROR(VLOOKUP('Policy Clause Build'!C180,'Clauses List'!A$2:D$1002,2,FALSE),"")</f>
      </c>
      <c r="E180" s="11">
        <f>IFERROR(VLOOKUP('Policy Clause Build'!C180,'Clauses List'!A$2:D$1002,3,FALSE),"")</f>
      </c>
      <c r="F180" s="11">
        <f>IFERROR(VLOOKUP('Policy Clause Build'!C180,'Clauses List'!A$2:D$1002,4,FALSE),"")</f>
      </c>
    </row>
    <row r="181" ht="14.25">
      <c r="B181" s="14" t="e">
        <f>INDEX('Configuration Area'!D:D,'Configuration Area'!W177,1)</f>
        <v>#VALUE!</v>
      </c>
      <c r="C181" s="11" t="e">
        <f>IF(INDEX('Configuration Area'!E:E,MATCH('Policy Clause Build'!B181,'Configuration Area'!D:D,0),1)=0,"CLAUSE ID NOT SET",INDEX('Configuration Area'!E:E,MATCH('Policy Clause Build'!B181,'Configuration Area'!D:D,0),1))</f>
        <v>#VALUE!</v>
      </c>
      <c r="D181" s="11">
        <f>IFERROR(VLOOKUP('Policy Clause Build'!C181,'Clauses List'!A$2:D$1002,2,FALSE),"")</f>
      </c>
      <c r="E181" s="11">
        <f>IFERROR(VLOOKUP('Policy Clause Build'!C181,'Clauses List'!A$2:D$1002,3,FALSE),"")</f>
      </c>
      <c r="F181" s="11">
        <f>IFERROR(VLOOKUP('Policy Clause Build'!C181,'Clauses List'!A$2:D$1002,4,FALSE),"")</f>
      </c>
    </row>
    <row r="182" ht="14.25">
      <c r="B182" s="14" t="e">
        <f>INDEX('Configuration Area'!D:D,'Configuration Area'!W178,1)</f>
        <v>#VALUE!</v>
      </c>
      <c r="C182" s="11" t="e">
        <f>IF(INDEX('Configuration Area'!E:E,MATCH('Policy Clause Build'!B182,'Configuration Area'!D:D,0),1)=0,"CLAUSE ID NOT SET",INDEX('Configuration Area'!E:E,MATCH('Policy Clause Build'!B182,'Configuration Area'!D:D,0),1))</f>
        <v>#VALUE!</v>
      </c>
      <c r="D182" s="11">
        <f>IFERROR(VLOOKUP('Policy Clause Build'!C182,'Clauses List'!A$2:D$1002,2,FALSE),"")</f>
      </c>
      <c r="E182" s="11">
        <f>IFERROR(VLOOKUP('Policy Clause Build'!C182,'Clauses List'!A$2:D$1002,3,FALSE),"")</f>
      </c>
      <c r="F182" s="11">
        <f>IFERROR(VLOOKUP('Policy Clause Build'!C182,'Clauses List'!A$2:D$1002,4,FALSE),"")</f>
      </c>
    </row>
    <row r="183" ht="14.25">
      <c r="B183" s="14" t="e">
        <f>INDEX('Configuration Area'!D:D,'Configuration Area'!W179,1)</f>
        <v>#VALUE!</v>
      </c>
      <c r="C183" s="11" t="e">
        <f>IF(INDEX('Configuration Area'!E:E,MATCH('Policy Clause Build'!B183,'Configuration Area'!D:D,0),1)=0,"CLAUSE ID NOT SET",INDEX('Configuration Area'!E:E,MATCH('Policy Clause Build'!B183,'Configuration Area'!D:D,0),1))</f>
        <v>#VALUE!</v>
      </c>
      <c r="D183" s="11">
        <f>IFERROR(VLOOKUP('Policy Clause Build'!C183,'Clauses List'!A$2:D$1002,2,FALSE),"")</f>
      </c>
      <c r="E183" s="11">
        <f>IFERROR(VLOOKUP('Policy Clause Build'!C183,'Clauses List'!A$2:D$1002,3,FALSE),"")</f>
      </c>
      <c r="F183" s="11">
        <f>IFERROR(VLOOKUP('Policy Clause Build'!C183,'Clauses List'!A$2:D$1002,4,FALSE),"")</f>
      </c>
    </row>
    <row r="184" ht="14.25">
      <c r="B184" s="14" t="e">
        <f>INDEX('Configuration Area'!D:D,'Configuration Area'!W180,1)</f>
        <v>#VALUE!</v>
      </c>
      <c r="C184" s="11" t="e">
        <f>IF(INDEX('Configuration Area'!E:E,MATCH('Policy Clause Build'!B184,'Configuration Area'!D:D,0),1)=0,"CLAUSE ID NOT SET",INDEX('Configuration Area'!E:E,MATCH('Policy Clause Build'!B184,'Configuration Area'!D:D,0),1))</f>
        <v>#VALUE!</v>
      </c>
      <c r="D184" s="11">
        <f>IFERROR(VLOOKUP('Policy Clause Build'!C184,'Clauses List'!A$2:D$1002,2,FALSE),"")</f>
      </c>
      <c r="E184" s="11">
        <f>IFERROR(VLOOKUP('Policy Clause Build'!C184,'Clauses List'!A$2:D$1002,3,FALSE),"")</f>
      </c>
      <c r="F184" s="11">
        <f>IFERROR(VLOOKUP('Policy Clause Build'!C184,'Clauses List'!A$2:D$1002,4,FALSE),"")</f>
      </c>
    </row>
    <row r="185" ht="14.25">
      <c r="B185" s="14" t="e">
        <f>INDEX('Configuration Area'!D:D,'Configuration Area'!W181,1)</f>
        <v>#VALUE!</v>
      </c>
      <c r="C185" s="11" t="e">
        <f>IF(INDEX('Configuration Area'!E:E,MATCH('Policy Clause Build'!B185,'Configuration Area'!D:D,0),1)=0,"CLAUSE ID NOT SET",INDEX('Configuration Area'!E:E,MATCH('Policy Clause Build'!B185,'Configuration Area'!D:D,0),1))</f>
        <v>#VALUE!</v>
      </c>
      <c r="D185" s="11">
        <f>IFERROR(VLOOKUP('Policy Clause Build'!C185,'Clauses List'!A$2:D$1002,2,FALSE),"")</f>
      </c>
      <c r="E185" s="11">
        <f>IFERROR(VLOOKUP('Policy Clause Build'!C185,'Clauses List'!A$2:D$1002,3,FALSE),"")</f>
      </c>
      <c r="F185" s="11">
        <f>IFERROR(VLOOKUP('Policy Clause Build'!C185,'Clauses List'!A$2:D$1002,4,FALSE),"")</f>
      </c>
    </row>
    <row r="186" ht="14.25">
      <c r="B186" s="14" t="e">
        <f>INDEX('Configuration Area'!D:D,'Configuration Area'!W182,1)</f>
        <v>#VALUE!</v>
      </c>
      <c r="C186" s="11" t="e">
        <f>IF(INDEX('Configuration Area'!E:E,MATCH('Policy Clause Build'!B186,'Configuration Area'!D:D,0),1)=0,"CLAUSE ID NOT SET",INDEX('Configuration Area'!E:E,MATCH('Policy Clause Build'!B186,'Configuration Area'!D:D,0),1))</f>
        <v>#VALUE!</v>
      </c>
      <c r="D186" s="11">
        <f>IFERROR(VLOOKUP('Policy Clause Build'!C186,'Clauses List'!A$2:D$1002,2,FALSE),"")</f>
      </c>
      <c r="E186" s="11">
        <f>IFERROR(VLOOKUP('Policy Clause Build'!C186,'Clauses List'!A$2:D$1002,3,FALSE),"")</f>
      </c>
      <c r="F186" s="11">
        <f>IFERROR(VLOOKUP('Policy Clause Build'!C186,'Clauses List'!A$2:D$1002,4,FALSE),"")</f>
      </c>
    </row>
    <row r="187" ht="14.25">
      <c r="B187" s="14" t="e">
        <f>INDEX('Configuration Area'!D:D,'Configuration Area'!W183,1)</f>
        <v>#VALUE!</v>
      </c>
      <c r="C187" s="11" t="e">
        <f>IF(INDEX('Configuration Area'!E:E,MATCH('Policy Clause Build'!B187,'Configuration Area'!D:D,0),1)=0,"CLAUSE ID NOT SET",INDEX('Configuration Area'!E:E,MATCH('Policy Clause Build'!B187,'Configuration Area'!D:D,0),1))</f>
        <v>#VALUE!</v>
      </c>
      <c r="D187" s="11">
        <f>IFERROR(VLOOKUP('Policy Clause Build'!C187,'Clauses List'!A$2:D$1002,2,FALSE),"")</f>
      </c>
      <c r="E187" s="11">
        <f>IFERROR(VLOOKUP('Policy Clause Build'!C187,'Clauses List'!A$2:D$1002,3,FALSE),"")</f>
      </c>
      <c r="F187" s="11">
        <f>IFERROR(VLOOKUP('Policy Clause Build'!C187,'Clauses List'!A$2:D$1002,4,FALSE),"")</f>
      </c>
    </row>
    <row r="188" ht="14.25">
      <c r="B188" s="14" t="e">
        <f>INDEX('Configuration Area'!D:D,'Configuration Area'!W184,1)</f>
        <v>#VALUE!</v>
      </c>
      <c r="C188" s="11" t="e">
        <f>IF(INDEX('Configuration Area'!E:E,MATCH('Policy Clause Build'!B188,'Configuration Area'!D:D,0),1)=0,"CLAUSE ID NOT SET",INDEX('Configuration Area'!E:E,MATCH('Policy Clause Build'!B188,'Configuration Area'!D:D,0),1))</f>
        <v>#VALUE!</v>
      </c>
      <c r="D188" s="11">
        <f>IFERROR(VLOOKUP('Policy Clause Build'!C188,'Clauses List'!A$2:D$1002,2,FALSE),"")</f>
      </c>
      <c r="E188" s="11">
        <f>IFERROR(VLOOKUP('Policy Clause Build'!C188,'Clauses List'!A$2:D$1002,3,FALSE),"")</f>
      </c>
      <c r="F188" s="11">
        <f>IFERROR(VLOOKUP('Policy Clause Build'!C188,'Clauses List'!A$2:D$1002,4,FALSE),"")</f>
      </c>
    </row>
    <row r="189" ht="14.25">
      <c r="B189" s="14" t="e">
        <f>INDEX('Configuration Area'!D:D,'Configuration Area'!W185,1)</f>
        <v>#VALUE!</v>
      </c>
      <c r="C189" s="11" t="e">
        <f>IF(INDEX('Configuration Area'!E:E,MATCH('Policy Clause Build'!B189,'Configuration Area'!D:D,0),1)=0,"CLAUSE ID NOT SET",INDEX('Configuration Area'!E:E,MATCH('Policy Clause Build'!B189,'Configuration Area'!D:D,0),1))</f>
        <v>#VALUE!</v>
      </c>
      <c r="D189" s="11">
        <f>IFERROR(VLOOKUP('Policy Clause Build'!C189,'Clauses List'!A$2:D$1002,2,FALSE),"")</f>
      </c>
      <c r="E189" s="11">
        <f>IFERROR(VLOOKUP('Policy Clause Build'!C189,'Clauses List'!A$2:D$1002,3,FALSE),"")</f>
      </c>
      <c r="F189" s="11">
        <f>IFERROR(VLOOKUP('Policy Clause Build'!C189,'Clauses List'!A$2:D$1002,4,FALSE),"")</f>
      </c>
    </row>
    <row r="190" ht="14.25">
      <c r="B190" s="14" t="e">
        <f>INDEX('Configuration Area'!D:D,'Configuration Area'!W186,1)</f>
        <v>#VALUE!</v>
      </c>
      <c r="C190" s="11" t="e">
        <f>IF(INDEX('Configuration Area'!E:E,MATCH('Policy Clause Build'!B190,'Configuration Area'!D:D,0),1)=0,"CLAUSE ID NOT SET",INDEX('Configuration Area'!E:E,MATCH('Policy Clause Build'!B190,'Configuration Area'!D:D,0),1))</f>
        <v>#VALUE!</v>
      </c>
      <c r="D190" s="11">
        <f>IFERROR(VLOOKUP('Policy Clause Build'!C190,'Clauses List'!A$2:D$1002,2,FALSE),"")</f>
      </c>
      <c r="E190" s="11">
        <f>IFERROR(VLOOKUP('Policy Clause Build'!C190,'Clauses List'!A$2:D$1002,3,FALSE),"")</f>
      </c>
      <c r="F190" s="11">
        <f>IFERROR(VLOOKUP('Policy Clause Build'!C190,'Clauses List'!A$2:D$1002,4,FALSE),"")</f>
      </c>
    </row>
    <row r="191" ht="14.25">
      <c r="B191" s="14" t="e">
        <f>INDEX('Configuration Area'!D:D,'Configuration Area'!W187,1)</f>
        <v>#VALUE!</v>
      </c>
      <c r="C191" s="11" t="e">
        <f>IF(INDEX('Configuration Area'!E:E,MATCH('Policy Clause Build'!B191,'Configuration Area'!D:D,0),1)=0,"CLAUSE ID NOT SET",INDEX('Configuration Area'!E:E,MATCH('Policy Clause Build'!B191,'Configuration Area'!D:D,0),1))</f>
        <v>#VALUE!</v>
      </c>
      <c r="D191" s="11">
        <f>IFERROR(VLOOKUP('Policy Clause Build'!C191,'Clauses List'!A$2:D$1002,2,FALSE),"")</f>
      </c>
      <c r="E191" s="11">
        <f>IFERROR(VLOOKUP('Policy Clause Build'!C191,'Clauses List'!A$2:D$1002,3,FALSE),"")</f>
      </c>
      <c r="F191" s="11">
        <f>IFERROR(VLOOKUP('Policy Clause Build'!C191,'Clauses List'!A$2:D$1002,4,FALSE),"")</f>
      </c>
    </row>
    <row r="192" ht="14.25">
      <c r="B192" s="14" t="e">
        <f>INDEX('Configuration Area'!D:D,'Configuration Area'!W188,1)</f>
        <v>#VALUE!</v>
      </c>
      <c r="C192" s="11" t="e">
        <f>IF(INDEX('Configuration Area'!E:E,MATCH('Policy Clause Build'!B192,'Configuration Area'!D:D,0),1)=0,"CLAUSE ID NOT SET",INDEX('Configuration Area'!E:E,MATCH('Policy Clause Build'!B192,'Configuration Area'!D:D,0),1))</f>
        <v>#VALUE!</v>
      </c>
      <c r="D192" s="11">
        <f>IFERROR(VLOOKUP('Policy Clause Build'!C192,'Clauses List'!A$2:D$1002,2,FALSE),"")</f>
      </c>
      <c r="E192" s="11">
        <f>IFERROR(VLOOKUP('Policy Clause Build'!C192,'Clauses List'!A$2:D$1002,3,FALSE),"")</f>
      </c>
      <c r="F192" s="11">
        <f>IFERROR(VLOOKUP('Policy Clause Build'!C192,'Clauses List'!A$2:D$1002,4,FALSE),"")</f>
      </c>
    </row>
    <row r="193" ht="14.25">
      <c r="B193" s="14" t="e">
        <f>INDEX('Configuration Area'!D:D,'Configuration Area'!W189,1)</f>
        <v>#VALUE!</v>
      </c>
      <c r="C193" s="11" t="e">
        <f>IF(INDEX('Configuration Area'!E:E,MATCH('Policy Clause Build'!B193,'Configuration Area'!D:D,0),1)=0,"CLAUSE ID NOT SET",INDEX('Configuration Area'!E:E,MATCH('Policy Clause Build'!B193,'Configuration Area'!D:D,0),1))</f>
        <v>#VALUE!</v>
      </c>
      <c r="D193" s="11">
        <f>IFERROR(VLOOKUP('Policy Clause Build'!C193,'Clauses List'!A$2:D$1002,2,FALSE),"")</f>
      </c>
      <c r="E193" s="11">
        <f>IFERROR(VLOOKUP('Policy Clause Build'!C193,'Clauses List'!A$2:D$1002,3,FALSE),"")</f>
      </c>
      <c r="F193" s="11">
        <f>IFERROR(VLOOKUP('Policy Clause Build'!C193,'Clauses List'!A$2:D$1002,4,FALSE),"")</f>
      </c>
    </row>
    <row r="194" ht="14.25">
      <c r="B194" s="14" t="e">
        <f>INDEX('Configuration Area'!D:D,'Configuration Area'!W190,1)</f>
        <v>#VALUE!</v>
      </c>
      <c r="C194" s="11" t="e">
        <f>IF(INDEX('Configuration Area'!E:E,MATCH('Policy Clause Build'!B194,'Configuration Area'!D:D,0),1)=0,"CLAUSE ID NOT SET",INDEX('Configuration Area'!E:E,MATCH('Policy Clause Build'!B194,'Configuration Area'!D:D,0),1))</f>
        <v>#VALUE!</v>
      </c>
      <c r="D194" s="11">
        <f>IFERROR(VLOOKUP('Policy Clause Build'!C194,'Clauses List'!A$2:D$1002,2,FALSE),"")</f>
      </c>
      <c r="E194" s="11">
        <f>IFERROR(VLOOKUP('Policy Clause Build'!C194,'Clauses List'!A$2:D$1002,3,FALSE),"")</f>
      </c>
      <c r="F194" s="11">
        <f>IFERROR(VLOOKUP('Policy Clause Build'!C194,'Clauses List'!A$2:D$1002,4,FALSE),"")</f>
      </c>
    </row>
    <row r="195" ht="14.25">
      <c r="B195" s="14" t="e">
        <f>INDEX('Configuration Area'!D:D,'Configuration Area'!W191,1)</f>
        <v>#VALUE!</v>
      </c>
      <c r="C195" s="11" t="e">
        <f>IF(INDEX('Configuration Area'!E:E,MATCH('Policy Clause Build'!B195,'Configuration Area'!D:D,0),1)=0,"CLAUSE ID NOT SET",INDEX('Configuration Area'!E:E,MATCH('Policy Clause Build'!B195,'Configuration Area'!D:D,0),1))</f>
        <v>#VALUE!</v>
      </c>
      <c r="D195" s="11">
        <f>IFERROR(VLOOKUP('Policy Clause Build'!C195,'Clauses List'!A$2:D$1002,2,FALSE),"")</f>
      </c>
      <c r="E195" s="11">
        <f>IFERROR(VLOOKUP('Policy Clause Build'!C195,'Clauses List'!A$2:D$1002,3,FALSE),"")</f>
      </c>
      <c r="F195" s="11">
        <f>IFERROR(VLOOKUP('Policy Clause Build'!C195,'Clauses List'!A$2:D$1002,4,FALSE),"")</f>
      </c>
    </row>
    <row r="196" ht="14.25">
      <c r="B196" s="14" t="e">
        <f>INDEX('Configuration Area'!D:D,'Configuration Area'!W192,1)</f>
        <v>#VALUE!</v>
      </c>
      <c r="C196" s="11" t="e">
        <f>IF(INDEX('Configuration Area'!E:E,MATCH('Policy Clause Build'!B196,'Configuration Area'!D:D,0),1)=0,"CLAUSE ID NOT SET",INDEX('Configuration Area'!E:E,MATCH('Policy Clause Build'!B196,'Configuration Area'!D:D,0),1))</f>
        <v>#VALUE!</v>
      </c>
      <c r="D196" s="11">
        <f>IFERROR(VLOOKUP('Policy Clause Build'!C196,'Clauses List'!A$2:D$1002,2,FALSE),"")</f>
      </c>
      <c r="E196" s="11">
        <f>IFERROR(VLOOKUP('Policy Clause Build'!C196,'Clauses List'!A$2:D$1002,3,FALSE),"")</f>
      </c>
      <c r="F196" s="11">
        <f>IFERROR(VLOOKUP('Policy Clause Build'!C196,'Clauses List'!A$2:D$1002,4,FALSE),"")</f>
      </c>
    </row>
    <row r="197" ht="14.25">
      <c r="B197" s="14" t="e">
        <f>INDEX('Configuration Area'!D:D,'Configuration Area'!W193,1)</f>
        <v>#VALUE!</v>
      </c>
      <c r="C197" s="11" t="e">
        <f>IF(INDEX('Configuration Area'!E:E,MATCH('Policy Clause Build'!B197,'Configuration Area'!D:D,0),1)=0,"CLAUSE ID NOT SET",INDEX('Configuration Area'!E:E,MATCH('Policy Clause Build'!B197,'Configuration Area'!D:D,0),1))</f>
        <v>#VALUE!</v>
      </c>
      <c r="D197" s="11">
        <f>IFERROR(VLOOKUP('Policy Clause Build'!C197,'Clauses List'!A$2:D$1002,2,FALSE),"")</f>
      </c>
      <c r="E197" s="11">
        <f>IFERROR(VLOOKUP('Policy Clause Build'!C197,'Clauses List'!A$2:D$1002,3,FALSE),"")</f>
      </c>
      <c r="F197" s="11">
        <f>IFERROR(VLOOKUP('Policy Clause Build'!C197,'Clauses List'!A$2:D$1002,4,FALSE),"")</f>
      </c>
    </row>
    <row r="198" ht="14.25">
      <c r="B198" s="14" t="e">
        <f>INDEX('Configuration Area'!D:D,'Configuration Area'!W194,1)</f>
        <v>#VALUE!</v>
      </c>
      <c r="C198" s="11" t="e">
        <f>IF(INDEX('Configuration Area'!E:E,MATCH('Policy Clause Build'!B198,'Configuration Area'!D:D,0),1)=0,"CLAUSE ID NOT SET",INDEX('Configuration Area'!E:E,MATCH('Policy Clause Build'!B198,'Configuration Area'!D:D,0),1))</f>
        <v>#VALUE!</v>
      </c>
      <c r="D198" s="11">
        <f>IFERROR(VLOOKUP('Policy Clause Build'!C198,'Clauses List'!A$2:D$1002,2,FALSE),"")</f>
      </c>
      <c r="E198" s="11">
        <f>IFERROR(VLOOKUP('Policy Clause Build'!C198,'Clauses List'!A$2:D$1002,3,FALSE),"")</f>
      </c>
      <c r="F198" s="11">
        <f>IFERROR(VLOOKUP('Policy Clause Build'!C198,'Clauses List'!A$2:D$1002,4,FALSE),"")</f>
      </c>
    </row>
    <row r="199" ht="14.25">
      <c r="B199" s="14" t="e">
        <f>INDEX('Configuration Area'!D:D,'Configuration Area'!W195,1)</f>
        <v>#VALUE!</v>
      </c>
      <c r="C199" s="11" t="e">
        <f>IF(INDEX('Configuration Area'!E:E,MATCH('Policy Clause Build'!B199,'Configuration Area'!D:D,0),1)=0,"CLAUSE ID NOT SET",INDEX('Configuration Area'!E:E,MATCH('Policy Clause Build'!B199,'Configuration Area'!D:D,0),1))</f>
        <v>#VALUE!</v>
      </c>
      <c r="D199" s="11">
        <f>IFERROR(VLOOKUP('Policy Clause Build'!C199,'Clauses List'!A$2:D$1002,2,FALSE),"")</f>
      </c>
      <c r="E199" s="11">
        <f>IFERROR(VLOOKUP('Policy Clause Build'!C199,'Clauses List'!A$2:D$1002,3,FALSE),"")</f>
      </c>
      <c r="F199" s="11">
        <f>IFERROR(VLOOKUP('Policy Clause Build'!C199,'Clauses List'!A$2:D$1002,4,FALSE),"")</f>
      </c>
    </row>
    <row r="200" ht="14.25">
      <c r="B200" s="14" t="e">
        <f>INDEX('Configuration Area'!D:D,'Configuration Area'!W196,1)</f>
        <v>#VALUE!</v>
      </c>
      <c r="C200" s="11" t="e">
        <f>IF(INDEX('Configuration Area'!E:E,MATCH('Policy Clause Build'!B200,'Configuration Area'!D:D,0),1)=0,"CLAUSE ID NOT SET",INDEX('Configuration Area'!E:E,MATCH('Policy Clause Build'!B200,'Configuration Area'!D:D,0),1))</f>
        <v>#VALUE!</v>
      </c>
      <c r="D200" s="11">
        <f>IFERROR(VLOOKUP('Policy Clause Build'!C200,'Clauses List'!A$2:D$1002,2,FALSE),"")</f>
      </c>
      <c r="E200" s="11">
        <f>IFERROR(VLOOKUP('Policy Clause Build'!C200,'Clauses List'!A$2:D$1002,3,FALSE),"")</f>
      </c>
      <c r="F200" s="11">
        <f>IFERROR(VLOOKUP('Policy Clause Build'!C200,'Clauses List'!A$2:D$1002,4,FALSE),"")</f>
      </c>
    </row>
    <row r="201" ht="14.25">
      <c r="B201" s="14" t="e">
        <f>INDEX('Configuration Area'!D:D,'Configuration Area'!W197,1)</f>
        <v>#VALUE!</v>
      </c>
      <c r="C201" s="11" t="e">
        <f>IF(INDEX('Configuration Area'!E:E,MATCH('Policy Clause Build'!B201,'Configuration Area'!D:D,0),1)=0,"CLAUSE ID NOT SET",INDEX('Configuration Area'!E:E,MATCH('Policy Clause Build'!B201,'Configuration Area'!D:D,0),1))</f>
        <v>#VALUE!</v>
      </c>
      <c r="D201" s="11">
        <f>IFERROR(VLOOKUP('Policy Clause Build'!C201,'Clauses List'!A$2:D$1002,2,FALSE),"")</f>
      </c>
      <c r="E201" s="11">
        <f>IFERROR(VLOOKUP('Policy Clause Build'!C201,'Clauses List'!A$2:D$1002,3,FALSE),"")</f>
      </c>
      <c r="F201" s="11">
        <f>IFERROR(VLOOKUP('Policy Clause Build'!C201,'Clauses List'!A$2:D$1002,4,FALSE),"")</f>
      </c>
    </row>
    <row r="202" ht="14.25">
      <c r="B202" s="14" t="e">
        <f>INDEX('Configuration Area'!D:D,'Configuration Area'!W198,1)</f>
        <v>#VALUE!</v>
      </c>
      <c r="C202" s="11" t="e">
        <f>IF(INDEX('Configuration Area'!E:E,MATCH('Policy Clause Build'!B202,'Configuration Area'!D:D,0),1)=0,"CLAUSE ID NOT SET",INDEX('Configuration Area'!E:E,MATCH('Policy Clause Build'!B202,'Configuration Area'!D:D,0),1))</f>
        <v>#VALUE!</v>
      </c>
      <c r="D202" s="11">
        <f>IFERROR(VLOOKUP('Policy Clause Build'!C202,'Clauses List'!A$2:D$1002,2,FALSE),"")</f>
      </c>
      <c r="E202" s="11">
        <f>IFERROR(VLOOKUP('Policy Clause Build'!C202,'Clauses List'!A$2:D$1002,3,FALSE),"")</f>
      </c>
      <c r="F202" s="11">
        <f>IFERROR(VLOOKUP('Policy Clause Build'!C202,'Clauses List'!A$2:D$1002,4,FALSE),"")</f>
      </c>
    </row>
    <row r="203" ht="14.25">
      <c r="B203" s="14" t="e">
        <f>INDEX('Configuration Area'!D:D,'Configuration Area'!W199,1)</f>
        <v>#VALUE!</v>
      </c>
      <c r="C203" s="11" t="e">
        <f>IF(INDEX('Configuration Area'!E:E,MATCH('Policy Clause Build'!B203,'Configuration Area'!D:D,0),1)=0,"CLAUSE ID NOT SET",INDEX('Configuration Area'!E:E,MATCH('Policy Clause Build'!B203,'Configuration Area'!D:D,0),1))</f>
        <v>#VALUE!</v>
      </c>
      <c r="D203" s="11">
        <f>IFERROR(VLOOKUP('Policy Clause Build'!C203,'Clauses List'!A$2:D$1002,2,FALSE),"")</f>
      </c>
      <c r="E203" s="11">
        <f>IFERROR(VLOOKUP('Policy Clause Build'!C203,'Clauses List'!A$2:D$1002,3,FALSE),"")</f>
      </c>
      <c r="F203" s="11">
        <f>IFERROR(VLOOKUP('Policy Clause Build'!C203,'Clauses List'!A$2:D$1002,4,FALSE),"")</f>
      </c>
    </row>
    <row r="204" ht="14.25">
      <c r="B204" s="14" t="e">
        <f>INDEX('Configuration Area'!D:D,'Configuration Area'!W200,1)</f>
        <v>#VALUE!</v>
      </c>
      <c r="C204" s="11" t="e">
        <f>IF(INDEX('Configuration Area'!E:E,MATCH('Policy Clause Build'!B204,'Configuration Area'!D:D,0),1)=0,"CLAUSE ID NOT SET",INDEX('Configuration Area'!E:E,MATCH('Policy Clause Build'!B204,'Configuration Area'!D:D,0),1))</f>
        <v>#VALUE!</v>
      </c>
      <c r="D204" s="11">
        <f>IFERROR(VLOOKUP('Policy Clause Build'!C204,'Clauses List'!A$2:D$1002,2,FALSE),"")</f>
      </c>
      <c r="E204" s="11">
        <f>IFERROR(VLOOKUP('Policy Clause Build'!C204,'Clauses List'!A$2:D$1002,3,FALSE),"")</f>
      </c>
      <c r="F204" s="11">
        <f>IFERROR(VLOOKUP('Policy Clause Build'!C204,'Clauses List'!A$2:D$1002,4,FALSE),"")</f>
      </c>
    </row>
    <row r="205" ht="14.25">
      <c r="B205" s="14" t="e">
        <f>INDEX('Configuration Area'!D:D,'Configuration Area'!W201,1)</f>
        <v>#VALUE!</v>
      </c>
      <c r="C205" s="11" t="e">
        <f>IF(INDEX('Configuration Area'!E:E,MATCH('Policy Clause Build'!B205,'Configuration Area'!D:D,0),1)=0,"CLAUSE ID NOT SET",INDEX('Configuration Area'!E:E,MATCH('Policy Clause Build'!B205,'Configuration Area'!D:D,0),1))</f>
        <v>#VALUE!</v>
      </c>
      <c r="D205" s="11">
        <f>IFERROR(VLOOKUP('Policy Clause Build'!C205,'Clauses List'!A$2:D$1002,2,FALSE),"")</f>
      </c>
      <c r="E205" s="11">
        <f>IFERROR(VLOOKUP('Policy Clause Build'!C205,'Clauses List'!A$2:D$1002,3,FALSE),"")</f>
      </c>
      <c r="F205" s="11">
        <f>IFERROR(VLOOKUP('Policy Clause Build'!C205,'Clauses List'!A$2:D$1002,4,FALSE),"")</f>
      </c>
    </row>
    <row r="206" ht="14.25">
      <c r="B206" s="14" t="e">
        <f>INDEX('Configuration Area'!D:D,'Configuration Area'!W202,1)</f>
        <v>#VALUE!</v>
      </c>
      <c r="C206" s="11" t="e">
        <f>IF(INDEX('Configuration Area'!E:E,MATCH('Policy Clause Build'!B206,'Configuration Area'!D:D,0),1)=0,"CLAUSE ID NOT SET",INDEX('Configuration Area'!E:E,MATCH('Policy Clause Build'!B206,'Configuration Area'!D:D,0),1))</f>
        <v>#VALUE!</v>
      </c>
      <c r="D206" s="11">
        <f>IFERROR(VLOOKUP('Policy Clause Build'!C206,'Clauses List'!A$2:D$1002,2,FALSE),"")</f>
      </c>
      <c r="E206" s="11">
        <f>IFERROR(VLOOKUP('Policy Clause Build'!C206,'Clauses List'!A$2:D$1002,3,FALSE),"")</f>
      </c>
      <c r="F206" s="11">
        <f>IFERROR(VLOOKUP('Policy Clause Build'!C206,'Clauses List'!A$2:D$1002,4,FALSE),"")</f>
      </c>
    </row>
    <row r="207" ht="14.25">
      <c r="B207" s="14" t="e">
        <f>INDEX('Configuration Area'!D:D,'Configuration Area'!W203,1)</f>
        <v>#VALUE!</v>
      </c>
      <c r="C207" s="11" t="e">
        <f>IF(INDEX('Configuration Area'!E:E,MATCH('Policy Clause Build'!B207,'Configuration Area'!D:D,0),1)=0,"CLAUSE ID NOT SET",INDEX('Configuration Area'!E:E,MATCH('Policy Clause Build'!B207,'Configuration Area'!D:D,0),1))</f>
        <v>#VALUE!</v>
      </c>
      <c r="D207" s="11">
        <f>IFERROR(VLOOKUP('Policy Clause Build'!C207,'Clauses List'!A$2:D$1002,2,FALSE),"")</f>
      </c>
      <c r="E207" s="11">
        <f>IFERROR(VLOOKUP('Policy Clause Build'!C207,'Clauses List'!A$2:D$1002,3,FALSE),"")</f>
      </c>
      <c r="F207" s="11">
        <f>IFERROR(VLOOKUP('Policy Clause Build'!C207,'Clauses List'!A$2:D$1002,4,FALSE),"")</f>
      </c>
    </row>
    <row r="208" ht="14.25">
      <c r="B208" s="14" t="e">
        <f>INDEX('Configuration Area'!D:D,'Configuration Area'!W204,1)</f>
        <v>#VALUE!</v>
      </c>
      <c r="C208" s="11" t="e">
        <f>IF(INDEX('Configuration Area'!E:E,MATCH('Policy Clause Build'!B208,'Configuration Area'!D:D,0),1)=0,"CLAUSE ID NOT SET",INDEX('Configuration Area'!E:E,MATCH('Policy Clause Build'!B208,'Configuration Area'!D:D,0),1))</f>
        <v>#VALUE!</v>
      </c>
      <c r="D208" s="11">
        <f>IFERROR(VLOOKUP('Policy Clause Build'!C208,'Clauses List'!A$2:D$1002,2,FALSE),"")</f>
      </c>
      <c r="E208" s="11">
        <f>IFERROR(VLOOKUP('Policy Clause Build'!C208,'Clauses List'!A$2:D$1002,3,FALSE),"")</f>
      </c>
      <c r="F208" s="11">
        <f>IFERROR(VLOOKUP('Policy Clause Build'!C208,'Clauses List'!A$2:D$1002,4,FALSE),"")</f>
      </c>
    </row>
    <row r="209" ht="14.25">
      <c r="B209" s="14" t="e">
        <f>INDEX('Configuration Area'!D:D,'Configuration Area'!W205,1)</f>
        <v>#VALUE!</v>
      </c>
      <c r="C209" s="11" t="e">
        <f>IF(INDEX('Configuration Area'!E:E,MATCH('Policy Clause Build'!B209,'Configuration Area'!D:D,0),1)=0,"CLAUSE ID NOT SET",INDEX('Configuration Area'!E:E,MATCH('Policy Clause Build'!B209,'Configuration Area'!D:D,0),1))</f>
        <v>#VALUE!</v>
      </c>
      <c r="D209" s="11">
        <f>IFERROR(VLOOKUP('Policy Clause Build'!C209,'Clauses List'!A$2:D$1002,2,FALSE),"")</f>
      </c>
      <c r="E209" s="11">
        <f>IFERROR(VLOOKUP('Policy Clause Build'!C209,'Clauses List'!A$2:D$1002,3,FALSE),"")</f>
      </c>
      <c r="F209" s="11">
        <f>IFERROR(VLOOKUP('Policy Clause Build'!C209,'Clauses List'!A$2:D$1002,4,FALSE),"")</f>
      </c>
    </row>
    <row r="210" ht="14.25">
      <c r="B210" s="14" t="e">
        <f>INDEX('Configuration Area'!D:D,'Configuration Area'!W206,1)</f>
        <v>#VALUE!</v>
      </c>
      <c r="C210" s="11" t="e">
        <f>IF(INDEX('Configuration Area'!E:E,MATCH('Policy Clause Build'!B210,'Configuration Area'!D:D,0),1)=0,"CLAUSE ID NOT SET",INDEX('Configuration Area'!E:E,MATCH('Policy Clause Build'!B210,'Configuration Area'!D:D,0),1))</f>
        <v>#VALUE!</v>
      </c>
      <c r="D210" s="11">
        <f>IFERROR(VLOOKUP('Policy Clause Build'!C210,'Clauses List'!A$2:D$1002,2,FALSE),"")</f>
      </c>
      <c r="E210" s="11">
        <f>IFERROR(VLOOKUP('Policy Clause Build'!C210,'Clauses List'!A$2:D$1002,3,FALSE),"")</f>
      </c>
      <c r="F210" s="11">
        <f>IFERROR(VLOOKUP('Policy Clause Build'!C210,'Clauses List'!A$2:D$1002,4,FALSE),"")</f>
      </c>
    </row>
    <row r="211" ht="14.25">
      <c r="B211" s="14" t="e">
        <f>INDEX('Configuration Area'!D:D,'Configuration Area'!W207,1)</f>
        <v>#VALUE!</v>
      </c>
      <c r="C211" s="11" t="e">
        <f>IF(INDEX('Configuration Area'!E:E,MATCH('Policy Clause Build'!B211,'Configuration Area'!D:D,0),1)=0,"CLAUSE ID NOT SET",INDEX('Configuration Area'!E:E,MATCH('Policy Clause Build'!B211,'Configuration Area'!D:D,0),1))</f>
        <v>#VALUE!</v>
      </c>
      <c r="D211" s="11">
        <f>IFERROR(VLOOKUP('Policy Clause Build'!C211,'Clauses List'!A$2:D$1002,2,FALSE),"")</f>
      </c>
      <c r="E211" s="11">
        <f>IFERROR(VLOOKUP('Policy Clause Build'!C211,'Clauses List'!A$2:D$1002,3,FALSE),"")</f>
      </c>
      <c r="F211" s="11">
        <f>IFERROR(VLOOKUP('Policy Clause Build'!C211,'Clauses List'!A$2:D$1002,4,FALSE),"")</f>
      </c>
    </row>
    <row r="212" ht="14.25">
      <c r="B212" s="14" t="e">
        <f>INDEX('Configuration Area'!D:D,'Configuration Area'!W208,1)</f>
        <v>#VALUE!</v>
      </c>
      <c r="C212" s="11" t="e">
        <f>IF(INDEX('Configuration Area'!E:E,MATCH('Policy Clause Build'!B212,'Configuration Area'!D:D,0),1)=0,"CLAUSE ID NOT SET",INDEX('Configuration Area'!E:E,MATCH('Policy Clause Build'!B212,'Configuration Area'!D:D,0),1))</f>
        <v>#VALUE!</v>
      </c>
      <c r="D212" s="11">
        <f>IFERROR(VLOOKUP('Policy Clause Build'!C212,'Clauses List'!A$2:D$1002,2,FALSE),"")</f>
      </c>
      <c r="E212" s="11">
        <f>IFERROR(VLOOKUP('Policy Clause Build'!C212,'Clauses List'!A$2:D$1002,3,FALSE),"")</f>
      </c>
      <c r="F212" s="11">
        <f>IFERROR(VLOOKUP('Policy Clause Build'!C212,'Clauses List'!A$2:D$1002,4,FALSE),"")</f>
      </c>
    </row>
    <row r="213" ht="14.25">
      <c r="B213" s="14" t="e">
        <f>INDEX('Configuration Area'!D:D,'Configuration Area'!W209,1)</f>
        <v>#VALUE!</v>
      </c>
      <c r="C213" s="11" t="e">
        <f>IF(INDEX('Configuration Area'!E:E,MATCH('Policy Clause Build'!B213,'Configuration Area'!D:D,0),1)=0,"CLAUSE ID NOT SET",INDEX('Configuration Area'!E:E,MATCH('Policy Clause Build'!B213,'Configuration Area'!D:D,0),1))</f>
        <v>#VALUE!</v>
      </c>
      <c r="D213" s="11">
        <f>IFERROR(VLOOKUP('Policy Clause Build'!C213,'Clauses List'!A$2:D$1002,2,FALSE),"")</f>
      </c>
      <c r="E213" s="11">
        <f>IFERROR(VLOOKUP('Policy Clause Build'!C213,'Clauses List'!A$2:D$1002,3,FALSE),"")</f>
      </c>
      <c r="F213" s="11">
        <f>IFERROR(VLOOKUP('Policy Clause Build'!C213,'Clauses List'!A$2:D$1002,4,FALSE),"")</f>
      </c>
    </row>
    <row r="214" ht="14.25">
      <c r="B214" s="14" t="e">
        <f>INDEX('Configuration Area'!D:D,'Configuration Area'!W210,1)</f>
        <v>#VALUE!</v>
      </c>
      <c r="C214" s="11" t="e">
        <f>IF(INDEX('Configuration Area'!E:E,MATCH('Policy Clause Build'!B214,'Configuration Area'!D:D,0),1)=0,"CLAUSE ID NOT SET",INDEX('Configuration Area'!E:E,MATCH('Policy Clause Build'!B214,'Configuration Area'!D:D,0),1))</f>
        <v>#VALUE!</v>
      </c>
      <c r="D214" s="11">
        <f>IFERROR(VLOOKUP('Policy Clause Build'!C214,'Clauses List'!A$2:D$1002,2,FALSE),"")</f>
      </c>
      <c r="E214" s="11">
        <f>IFERROR(VLOOKUP('Policy Clause Build'!C214,'Clauses List'!A$2:D$1002,3,FALSE),"")</f>
      </c>
      <c r="F214" s="11">
        <f>IFERROR(VLOOKUP('Policy Clause Build'!C214,'Clauses List'!A$2:D$1002,4,FALSE),"")</f>
      </c>
    </row>
    <row r="215" ht="14.25">
      <c r="B215" s="14" t="e">
        <f>INDEX('Configuration Area'!D:D,'Configuration Area'!W211,1)</f>
        <v>#VALUE!</v>
      </c>
      <c r="C215" s="11" t="e">
        <f>IF(INDEX('Configuration Area'!E:E,MATCH('Policy Clause Build'!B215,'Configuration Area'!D:D,0),1)=0,"CLAUSE ID NOT SET",INDEX('Configuration Area'!E:E,MATCH('Policy Clause Build'!B215,'Configuration Area'!D:D,0),1))</f>
        <v>#VALUE!</v>
      </c>
      <c r="D215" s="11">
        <f>IFERROR(VLOOKUP('Policy Clause Build'!C215,'Clauses List'!A$2:D$1002,2,FALSE),"")</f>
      </c>
      <c r="E215" s="11">
        <f>IFERROR(VLOOKUP('Policy Clause Build'!C215,'Clauses List'!A$2:D$1002,3,FALSE),"")</f>
      </c>
      <c r="F215" s="11">
        <f>IFERROR(VLOOKUP('Policy Clause Build'!C215,'Clauses List'!A$2:D$1002,4,FALSE),"")</f>
      </c>
    </row>
    <row r="216" ht="14.25">
      <c r="B216" s="14" t="e">
        <f>INDEX('Configuration Area'!D:D,'Configuration Area'!W212,1)</f>
        <v>#VALUE!</v>
      </c>
      <c r="C216" s="11" t="e">
        <f>IF(INDEX('Configuration Area'!E:E,MATCH('Policy Clause Build'!B216,'Configuration Area'!D:D,0),1)=0,"CLAUSE ID NOT SET",INDEX('Configuration Area'!E:E,MATCH('Policy Clause Build'!B216,'Configuration Area'!D:D,0),1))</f>
        <v>#VALUE!</v>
      </c>
      <c r="D216" s="11">
        <f>IFERROR(VLOOKUP('Policy Clause Build'!C216,'Clauses List'!A$2:D$1002,2,FALSE),"")</f>
      </c>
      <c r="E216" s="11">
        <f>IFERROR(VLOOKUP('Policy Clause Build'!C216,'Clauses List'!A$2:D$1002,3,FALSE),"")</f>
      </c>
      <c r="F216" s="11">
        <f>IFERROR(VLOOKUP('Policy Clause Build'!C216,'Clauses List'!A$2:D$1002,4,FALSE),"")</f>
      </c>
    </row>
    <row r="217" ht="14.25">
      <c r="B217" s="14" t="e">
        <f>INDEX('Configuration Area'!D:D,'Configuration Area'!W213,1)</f>
        <v>#VALUE!</v>
      </c>
      <c r="C217" s="11" t="e">
        <f>IF(INDEX('Configuration Area'!E:E,MATCH('Policy Clause Build'!B217,'Configuration Area'!D:D,0),1)=0,"CLAUSE ID NOT SET",INDEX('Configuration Area'!E:E,MATCH('Policy Clause Build'!B217,'Configuration Area'!D:D,0),1))</f>
        <v>#VALUE!</v>
      </c>
      <c r="D217" s="11">
        <f>IFERROR(VLOOKUP('Policy Clause Build'!C217,'Clauses List'!A$2:D$1002,2,FALSE),"")</f>
      </c>
      <c r="E217" s="11">
        <f>IFERROR(VLOOKUP('Policy Clause Build'!C217,'Clauses List'!A$2:D$1002,3,FALSE),"")</f>
      </c>
      <c r="F217" s="11">
        <f>IFERROR(VLOOKUP('Policy Clause Build'!C217,'Clauses List'!A$2:D$1002,4,FALSE),"")</f>
      </c>
    </row>
    <row r="218" ht="14.25">
      <c r="B218" s="14" t="e">
        <f>INDEX('Configuration Area'!D:D,'Configuration Area'!W214,1)</f>
        <v>#VALUE!</v>
      </c>
      <c r="C218" s="11" t="e">
        <f>IF(INDEX('Configuration Area'!E:E,MATCH('Policy Clause Build'!B218,'Configuration Area'!D:D,0),1)=0,"CLAUSE ID NOT SET",INDEX('Configuration Area'!E:E,MATCH('Policy Clause Build'!B218,'Configuration Area'!D:D,0),1))</f>
        <v>#VALUE!</v>
      </c>
      <c r="D218" s="11">
        <f>IFERROR(VLOOKUP('Policy Clause Build'!C218,'Clauses List'!A$2:D$1002,2,FALSE),"")</f>
      </c>
      <c r="E218" s="11">
        <f>IFERROR(VLOOKUP('Policy Clause Build'!C218,'Clauses List'!A$2:D$1002,3,FALSE),"")</f>
      </c>
      <c r="F218" s="11">
        <f>IFERROR(VLOOKUP('Policy Clause Build'!C218,'Clauses List'!A$2:D$1002,4,FALSE),"")</f>
      </c>
    </row>
    <row r="219" ht="14.25">
      <c r="B219" s="14" t="e">
        <f>INDEX('Configuration Area'!D:D,'Configuration Area'!W215,1)</f>
        <v>#VALUE!</v>
      </c>
      <c r="C219" s="11" t="e">
        <f>IF(INDEX('Configuration Area'!E:E,MATCH('Policy Clause Build'!B219,'Configuration Area'!D:D,0),1)=0,"CLAUSE ID NOT SET",INDEX('Configuration Area'!E:E,MATCH('Policy Clause Build'!B219,'Configuration Area'!D:D,0),1))</f>
        <v>#VALUE!</v>
      </c>
      <c r="D219" s="11">
        <f>IFERROR(VLOOKUP('Policy Clause Build'!C219,'Clauses List'!A$2:D$1002,2,FALSE),"")</f>
      </c>
      <c r="E219" s="11">
        <f>IFERROR(VLOOKUP('Policy Clause Build'!C219,'Clauses List'!A$2:D$1002,3,FALSE),"")</f>
      </c>
      <c r="F219" s="11">
        <f>IFERROR(VLOOKUP('Policy Clause Build'!C219,'Clauses List'!A$2:D$1002,4,FALSE),"")</f>
      </c>
    </row>
    <row r="220" ht="14.25">
      <c r="B220" s="14" t="e">
        <f>INDEX('Configuration Area'!D:D,'Configuration Area'!W216,1)</f>
        <v>#VALUE!</v>
      </c>
      <c r="C220" s="11" t="e">
        <f>IF(INDEX('Configuration Area'!E:E,MATCH('Policy Clause Build'!B220,'Configuration Area'!D:D,0),1)=0,"CLAUSE ID NOT SET",INDEX('Configuration Area'!E:E,MATCH('Policy Clause Build'!B220,'Configuration Area'!D:D,0),1))</f>
        <v>#VALUE!</v>
      </c>
      <c r="D220" s="11">
        <f>IFERROR(VLOOKUP('Policy Clause Build'!C220,'Clauses List'!A$2:D$1002,2,FALSE),"")</f>
      </c>
      <c r="E220" s="11">
        <f>IFERROR(VLOOKUP('Policy Clause Build'!C220,'Clauses List'!A$2:D$1002,3,FALSE),"")</f>
      </c>
      <c r="F220" s="11">
        <f>IFERROR(VLOOKUP('Policy Clause Build'!C220,'Clauses List'!A$2:D$1002,4,FALSE),"")</f>
      </c>
    </row>
    <row r="221" ht="14.25">
      <c r="B221" s="14" t="e">
        <f>INDEX('Configuration Area'!D:D,'Configuration Area'!W217,1)</f>
        <v>#VALUE!</v>
      </c>
      <c r="C221" s="11" t="e">
        <f>IF(INDEX('Configuration Area'!E:E,MATCH('Policy Clause Build'!B221,'Configuration Area'!D:D,0),1)=0,"CLAUSE ID NOT SET",INDEX('Configuration Area'!E:E,MATCH('Policy Clause Build'!B221,'Configuration Area'!D:D,0),1))</f>
        <v>#VALUE!</v>
      </c>
      <c r="D221" s="11">
        <f>IFERROR(VLOOKUP('Policy Clause Build'!C221,'Clauses List'!A$2:D$1002,2,FALSE),"")</f>
      </c>
      <c r="E221" s="11">
        <f>IFERROR(VLOOKUP('Policy Clause Build'!C221,'Clauses List'!A$2:D$1002,3,FALSE),"")</f>
      </c>
      <c r="F221" s="11">
        <f>IFERROR(VLOOKUP('Policy Clause Build'!C221,'Clauses List'!A$2:D$1002,4,FALSE),"")</f>
      </c>
    </row>
    <row r="222" ht="14.25">
      <c r="B222" s="14" t="e">
        <f>INDEX('Configuration Area'!D:D,'Configuration Area'!W218,1)</f>
        <v>#VALUE!</v>
      </c>
      <c r="C222" s="11" t="e">
        <f>IF(INDEX('Configuration Area'!E:E,MATCH('Policy Clause Build'!B222,'Configuration Area'!D:D,0),1)=0,"CLAUSE ID NOT SET",INDEX('Configuration Area'!E:E,MATCH('Policy Clause Build'!B222,'Configuration Area'!D:D,0),1))</f>
        <v>#VALUE!</v>
      </c>
      <c r="D222" s="11">
        <f>IFERROR(VLOOKUP('Policy Clause Build'!C222,'Clauses List'!A$2:D$1002,2,FALSE),"")</f>
      </c>
      <c r="E222" s="11">
        <f>IFERROR(VLOOKUP('Policy Clause Build'!C222,'Clauses List'!A$2:D$1002,3,FALSE),"")</f>
      </c>
      <c r="F222" s="11">
        <f>IFERROR(VLOOKUP('Policy Clause Build'!C222,'Clauses List'!A$2:D$1002,4,FALSE),"")</f>
      </c>
    </row>
    <row r="223" ht="14.25">
      <c r="B223" s="14" t="e">
        <f>INDEX('Configuration Area'!D:D,'Configuration Area'!W219,1)</f>
        <v>#VALUE!</v>
      </c>
      <c r="C223" s="11" t="e">
        <f>IF(INDEX('Configuration Area'!E:E,MATCH('Policy Clause Build'!B223,'Configuration Area'!D:D,0),1)=0,"CLAUSE ID NOT SET",INDEX('Configuration Area'!E:E,MATCH('Policy Clause Build'!B223,'Configuration Area'!D:D,0),1))</f>
        <v>#VALUE!</v>
      </c>
      <c r="D223" s="11">
        <f>IFERROR(VLOOKUP('Policy Clause Build'!C223,'Clauses List'!A$2:D$1002,2,FALSE),"")</f>
      </c>
      <c r="E223" s="11">
        <f>IFERROR(VLOOKUP('Policy Clause Build'!C223,'Clauses List'!A$2:D$1002,3,FALSE),"")</f>
      </c>
      <c r="F223" s="11">
        <f>IFERROR(VLOOKUP('Policy Clause Build'!C223,'Clauses List'!A$2:D$1002,4,FALSE),"")</f>
      </c>
    </row>
    <row r="224" ht="14.25">
      <c r="B224" s="14" t="e">
        <f>INDEX('Configuration Area'!D:D,'Configuration Area'!W220,1)</f>
        <v>#VALUE!</v>
      </c>
      <c r="C224" s="11" t="e">
        <f>IF(INDEX('Configuration Area'!E:E,MATCH('Policy Clause Build'!B224,'Configuration Area'!D:D,0),1)=0,"CLAUSE ID NOT SET",INDEX('Configuration Area'!E:E,MATCH('Policy Clause Build'!B224,'Configuration Area'!D:D,0),1))</f>
        <v>#VALUE!</v>
      </c>
      <c r="D224" s="11">
        <f>IFERROR(VLOOKUP('Policy Clause Build'!C224,'Clauses List'!A$2:D$1002,2,FALSE),"")</f>
      </c>
      <c r="E224" s="11">
        <f>IFERROR(VLOOKUP('Policy Clause Build'!C224,'Clauses List'!A$2:D$1002,3,FALSE),"")</f>
      </c>
      <c r="F224" s="11">
        <f>IFERROR(VLOOKUP('Policy Clause Build'!C224,'Clauses List'!A$2:D$1002,4,FALSE),"")</f>
      </c>
    </row>
    <row r="225" ht="14.25">
      <c r="B225" s="14" t="e">
        <f>INDEX('Configuration Area'!D:D,'Configuration Area'!W221,1)</f>
        <v>#VALUE!</v>
      </c>
      <c r="C225" s="11" t="e">
        <f>IF(INDEX('Configuration Area'!E:E,MATCH('Policy Clause Build'!B225,'Configuration Area'!D:D,0),1)=0,"CLAUSE ID NOT SET",INDEX('Configuration Area'!E:E,MATCH('Policy Clause Build'!B225,'Configuration Area'!D:D,0),1))</f>
        <v>#VALUE!</v>
      </c>
      <c r="D225" s="11">
        <f>IFERROR(VLOOKUP('Policy Clause Build'!C225,'Clauses List'!A$2:D$1002,2,FALSE),"")</f>
      </c>
      <c r="E225" s="11">
        <f>IFERROR(VLOOKUP('Policy Clause Build'!C225,'Clauses List'!A$2:D$1002,3,FALSE),"")</f>
      </c>
      <c r="F225" s="11">
        <f>IFERROR(VLOOKUP('Policy Clause Build'!C225,'Clauses List'!A$2:D$1002,4,FALSE),"")</f>
      </c>
    </row>
    <row r="226" ht="14.25">
      <c r="B226" s="14" t="e">
        <f>INDEX('Configuration Area'!D:D,'Configuration Area'!W222,1)</f>
        <v>#VALUE!</v>
      </c>
      <c r="C226" s="11" t="e">
        <f>IF(INDEX('Configuration Area'!E:E,MATCH('Policy Clause Build'!B226,'Configuration Area'!D:D,0),1)=0,"CLAUSE ID NOT SET",INDEX('Configuration Area'!E:E,MATCH('Policy Clause Build'!B226,'Configuration Area'!D:D,0),1))</f>
        <v>#VALUE!</v>
      </c>
      <c r="D226" s="11">
        <f>IFERROR(VLOOKUP('Policy Clause Build'!C226,'Clauses List'!A$2:D$1002,2,FALSE),"")</f>
      </c>
      <c r="E226" s="11">
        <f>IFERROR(VLOOKUP('Policy Clause Build'!C226,'Clauses List'!A$2:D$1002,3,FALSE),"")</f>
      </c>
      <c r="F226" s="11">
        <f>IFERROR(VLOOKUP('Policy Clause Build'!C226,'Clauses List'!A$2:D$1002,4,FALSE),"")</f>
      </c>
    </row>
    <row r="227" ht="14.25">
      <c r="B227" s="14" t="e">
        <f>INDEX('Configuration Area'!D:D,'Configuration Area'!W223,1)</f>
        <v>#VALUE!</v>
      </c>
      <c r="C227" s="11" t="e">
        <f>IF(INDEX('Configuration Area'!E:E,MATCH('Policy Clause Build'!B227,'Configuration Area'!D:D,0),1)=0,"CLAUSE ID NOT SET",INDEX('Configuration Area'!E:E,MATCH('Policy Clause Build'!B227,'Configuration Area'!D:D,0),1))</f>
        <v>#VALUE!</v>
      </c>
      <c r="D227" s="11">
        <f>IFERROR(VLOOKUP('Policy Clause Build'!C227,'Clauses List'!A$2:D$1002,2,FALSE),"")</f>
      </c>
      <c r="E227" s="11">
        <f>IFERROR(VLOOKUP('Policy Clause Build'!C227,'Clauses List'!A$2:D$1002,3,FALSE),"")</f>
      </c>
      <c r="F227" s="11">
        <f>IFERROR(VLOOKUP('Policy Clause Build'!C227,'Clauses List'!A$2:D$1002,4,FALSE),"")</f>
      </c>
    </row>
    <row r="228" ht="14.25">
      <c r="B228" s="14" t="e">
        <f>INDEX('Configuration Area'!D:D,'Configuration Area'!W224,1)</f>
        <v>#VALUE!</v>
      </c>
      <c r="C228" s="11" t="e">
        <f>IF(INDEX('Configuration Area'!E:E,MATCH('Policy Clause Build'!B228,'Configuration Area'!D:D,0),1)=0,"CLAUSE ID NOT SET",INDEX('Configuration Area'!E:E,MATCH('Policy Clause Build'!B228,'Configuration Area'!D:D,0),1))</f>
        <v>#VALUE!</v>
      </c>
      <c r="D228" s="11">
        <f>IFERROR(VLOOKUP('Policy Clause Build'!C228,'Clauses List'!A$2:D$1002,2,FALSE),"")</f>
      </c>
      <c r="E228" s="11">
        <f>IFERROR(VLOOKUP('Policy Clause Build'!C228,'Clauses List'!A$2:D$1002,3,FALSE),"")</f>
      </c>
      <c r="F228" s="11">
        <f>IFERROR(VLOOKUP('Policy Clause Build'!C228,'Clauses List'!A$2:D$1002,4,FALSE),"")</f>
      </c>
    </row>
    <row r="229" ht="14.25">
      <c r="B229" s="14" t="e">
        <f>INDEX('Configuration Area'!D:D,'Configuration Area'!W225,1)</f>
        <v>#VALUE!</v>
      </c>
      <c r="C229" s="11" t="e">
        <f>IF(INDEX('Configuration Area'!E:E,MATCH('Policy Clause Build'!B229,'Configuration Area'!D:D,0),1)=0,"CLAUSE ID NOT SET",INDEX('Configuration Area'!E:E,MATCH('Policy Clause Build'!B229,'Configuration Area'!D:D,0),1))</f>
        <v>#VALUE!</v>
      </c>
      <c r="D229" s="11">
        <f>IFERROR(VLOOKUP('Policy Clause Build'!C229,'Clauses List'!A$2:D$1002,2,FALSE),"")</f>
      </c>
      <c r="E229" s="11">
        <f>IFERROR(VLOOKUP('Policy Clause Build'!C229,'Clauses List'!A$2:D$1002,3,FALSE),"")</f>
      </c>
      <c r="F229" s="11">
        <f>IFERROR(VLOOKUP('Policy Clause Build'!C229,'Clauses List'!A$2:D$1002,4,FALSE),"")</f>
      </c>
    </row>
    <row r="230" ht="14.25">
      <c r="B230" s="14" t="e">
        <f>INDEX('Configuration Area'!D:D,'Configuration Area'!W226,1)</f>
        <v>#VALUE!</v>
      </c>
      <c r="C230" s="11" t="e">
        <f>IF(INDEX('Configuration Area'!E:E,MATCH('Policy Clause Build'!B230,'Configuration Area'!D:D,0),1)=0,"CLAUSE ID NOT SET",INDEX('Configuration Area'!E:E,MATCH('Policy Clause Build'!B230,'Configuration Area'!D:D,0),1))</f>
        <v>#VALUE!</v>
      </c>
      <c r="D230" s="11">
        <f>IFERROR(VLOOKUP('Policy Clause Build'!C230,'Clauses List'!A$2:D$1002,2,FALSE),"")</f>
      </c>
      <c r="E230" s="11">
        <f>IFERROR(VLOOKUP('Policy Clause Build'!C230,'Clauses List'!A$2:D$1002,3,FALSE),"")</f>
      </c>
      <c r="F230" s="11">
        <f>IFERROR(VLOOKUP('Policy Clause Build'!C230,'Clauses List'!A$2:D$1002,4,FALSE),"")</f>
      </c>
    </row>
    <row r="231" ht="14.25">
      <c r="B231" s="14" t="e">
        <f>INDEX('Configuration Area'!D:D,'Configuration Area'!W227,1)</f>
        <v>#VALUE!</v>
      </c>
      <c r="C231" s="11" t="e">
        <f>IF(INDEX('Configuration Area'!E:E,MATCH('Policy Clause Build'!B231,'Configuration Area'!D:D,0),1)=0,"CLAUSE ID NOT SET",INDEX('Configuration Area'!E:E,MATCH('Policy Clause Build'!B231,'Configuration Area'!D:D,0),1))</f>
        <v>#VALUE!</v>
      </c>
      <c r="D231" s="11">
        <f>IFERROR(VLOOKUP('Policy Clause Build'!C231,'Clauses List'!A$2:D$1002,2,FALSE),"")</f>
      </c>
      <c r="E231" s="11">
        <f>IFERROR(VLOOKUP('Policy Clause Build'!C231,'Clauses List'!A$2:D$1002,3,FALSE),"")</f>
      </c>
      <c r="F231" s="11">
        <f>IFERROR(VLOOKUP('Policy Clause Build'!C231,'Clauses List'!A$2:D$1002,4,FALSE),"")</f>
      </c>
    </row>
    <row r="232" ht="14.25">
      <c r="B232" s="14" t="e">
        <f>INDEX('Configuration Area'!D:D,'Configuration Area'!W228,1)</f>
        <v>#VALUE!</v>
      </c>
      <c r="C232" s="11" t="e">
        <f>IF(INDEX('Configuration Area'!E:E,MATCH('Policy Clause Build'!B232,'Configuration Area'!D:D,0),1)=0,"CLAUSE ID NOT SET",INDEX('Configuration Area'!E:E,MATCH('Policy Clause Build'!B232,'Configuration Area'!D:D,0),1))</f>
        <v>#VALUE!</v>
      </c>
      <c r="D232" s="11">
        <f>IFERROR(VLOOKUP('Policy Clause Build'!C232,'Clauses List'!A$2:D$1002,2,FALSE),"")</f>
      </c>
      <c r="E232" s="11">
        <f>IFERROR(VLOOKUP('Policy Clause Build'!C232,'Clauses List'!A$2:D$1002,3,FALSE),"")</f>
      </c>
      <c r="F232" s="11">
        <f>IFERROR(VLOOKUP('Policy Clause Build'!C232,'Clauses List'!A$2:D$1002,4,FALSE),"")</f>
      </c>
    </row>
    <row r="233" ht="14.25">
      <c r="B233" s="14" t="e">
        <f>INDEX('Configuration Area'!D:D,'Configuration Area'!W229,1)</f>
        <v>#VALUE!</v>
      </c>
      <c r="C233" s="11" t="e">
        <f>IF(INDEX('Configuration Area'!E:E,MATCH('Policy Clause Build'!B233,'Configuration Area'!D:D,0),1)=0,"CLAUSE ID NOT SET",INDEX('Configuration Area'!E:E,MATCH('Policy Clause Build'!B233,'Configuration Area'!D:D,0),1))</f>
        <v>#VALUE!</v>
      </c>
      <c r="D233" s="11">
        <f>IFERROR(VLOOKUP('Policy Clause Build'!C233,'Clauses List'!A$2:D$1002,2,FALSE),"")</f>
      </c>
      <c r="E233" s="11">
        <f>IFERROR(VLOOKUP('Policy Clause Build'!C233,'Clauses List'!A$2:D$1002,3,FALSE),"")</f>
      </c>
      <c r="F233" s="11">
        <f>IFERROR(VLOOKUP('Policy Clause Build'!C233,'Clauses List'!A$2:D$1002,4,FALSE),"")</f>
      </c>
    </row>
    <row r="234" ht="14.25">
      <c r="B234" s="14" t="e">
        <f>INDEX('Configuration Area'!D:D,'Configuration Area'!W230,1)</f>
        <v>#VALUE!</v>
      </c>
      <c r="C234" s="11" t="e">
        <f>IF(INDEX('Configuration Area'!E:E,MATCH('Policy Clause Build'!B234,'Configuration Area'!D:D,0),1)=0,"CLAUSE ID NOT SET",INDEX('Configuration Area'!E:E,MATCH('Policy Clause Build'!B234,'Configuration Area'!D:D,0),1))</f>
        <v>#VALUE!</v>
      </c>
      <c r="D234" s="11">
        <f>IFERROR(VLOOKUP('Policy Clause Build'!C234,'Clauses List'!A$2:D$1002,2,FALSE),"")</f>
      </c>
      <c r="E234" s="11">
        <f>IFERROR(VLOOKUP('Policy Clause Build'!C234,'Clauses List'!A$2:D$1002,3,FALSE),"")</f>
      </c>
      <c r="F234" s="11">
        <f>IFERROR(VLOOKUP('Policy Clause Build'!C234,'Clauses List'!A$2:D$1002,4,FALSE),"")</f>
      </c>
    </row>
    <row r="235" ht="14.25">
      <c r="B235" s="14" t="e">
        <f>INDEX('Configuration Area'!D:D,'Configuration Area'!W231,1)</f>
        <v>#VALUE!</v>
      </c>
      <c r="C235" s="11" t="e">
        <f>IF(INDEX('Configuration Area'!E:E,MATCH('Policy Clause Build'!B235,'Configuration Area'!D:D,0),1)=0,"CLAUSE ID NOT SET",INDEX('Configuration Area'!E:E,MATCH('Policy Clause Build'!B235,'Configuration Area'!D:D,0),1))</f>
        <v>#VALUE!</v>
      </c>
      <c r="D235" s="11">
        <f>IFERROR(VLOOKUP('Policy Clause Build'!C235,'Clauses List'!A$2:D$1002,2,FALSE),"")</f>
      </c>
      <c r="E235" s="11">
        <f>IFERROR(VLOOKUP('Policy Clause Build'!C235,'Clauses List'!A$2:D$1002,3,FALSE),"")</f>
      </c>
      <c r="F235" s="11">
        <f>IFERROR(VLOOKUP('Policy Clause Build'!C235,'Clauses List'!A$2:D$1002,4,FALSE),"")</f>
      </c>
    </row>
    <row r="236" ht="14.25">
      <c r="B236" s="14" t="e">
        <f>INDEX('Configuration Area'!D:D,'Configuration Area'!W232,1)</f>
        <v>#VALUE!</v>
      </c>
      <c r="C236" s="11" t="e">
        <f>IF(INDEX('Configuration Area'!E:E,MATCH('Policy Clause Build'!B236,'Configuration Area'!D:D,0),1)=0,"CLAUSE ID NOT SET",INDEX('Configuration Area'!E:E,MATCH('Policy Clause Build'!B236,'Configuration Area'!D:D,0),1))</f>
        <v>#VALUE!</v>
      </c>
      <c r="D236" s="11">
        <f>IFERROR(VLOOKUP('Policy Clause Build'!C236,'Clauses List'!A$2:D$1002,2,FALSE),"")</f>
      </c>
      <c r="E236" s="11">
        <f>IFERROR(VLOOKUP('Policy Clause Build'!C236,'Clauses List'!A$2:D$1002,3,FALSE),"")</f>
      </c>
      <c r="F236" s="11">
        <f>IFERROR(VLOOKUP('Policy Clause Build'!C236,'Clauses List'!A$2:D$1002,4,FALSE),"")</f>
      </c>
    </row>
    <row r="237" ht="14.25">
      <c r="B237" s="14" t="e">
        <f>INDEX('Configuration Area'!D:D,'Configuration Area'!W233,1)</f>
        <v>#VALUE!</v>
      </c>
      <c r="C237" s="11" t="e">
        <f>IF(INDEX('Configuration Area'!E:E,MATCH('Policy Clause Build'!B237,'Configuration Area'!D:D,0),1)=0,"CLAUSE ID NOT SET",INDEX('Configuration Area'!E:E,MATCH('Policy Clause Build'!B237,'Configuration Area'!D:D,0),1))</f>
        <v>#VALUE!</v>
      </c>
      <c r="D237" s="11">
        <f>IFERROR(VLOOKUP('Policy Clause Build'!C237,'Clauses List'!A$2:D$1002,2,FALSE),"")</f>
      </c>
      <c r="E237" s="11">
        <f>IFERROR(VLOOKUP('Policy Clause Build'!C237,'Clauses List'!A$2:D$1002,3,FALSE),"")</f>
      </c>
      <c r="F237" s="11">
        <f>IFERROR(VLOOKUP('Policy Clause Build'!C237,'Clauses List'!A$2:D$1002,4,FALSE),"")</f>
      </c>
    </row>
    <row r="238" ht="14.25">
      <c r="B238" s="14" t="e">
        <f>INDEX('Configuration Area'!D:D,'Configuration Area'!W234,1)</f>
        <v>#VALUE!</v>
      </c>
      <c r="C238" s="11" t="e">
        <f>IF(INDEX('Configuration Area'!E:E,MATCH('Policy Clause Build'!B238,'Configuration Area'!D:D,0),1)=0,"CLAUSE ID NOT SET",INDEX('Configuration Area'!E:E,MATCH('Policy Clause Build'!B238,'Configuration Area'!D:D,0),1))</f>
        <v>#VALUE!</v>
      </c>
      <c r="D238" s="11">
        <f>IFERROR(VLOOKUP('Policy Clause Build'!C238,'Clauses List'!A$2:D$1002,2,FALSE),"")</f>
      </c>
      <c r="E238" s="11">
        <f>IFERROR(VLOOKUP('Policy Clause Build'!C238,'Clauses List'!A$2:D$1002,3,FALSE),"")</f>
      </c>
      <c r="F238" s="11">
        <f>IFERROR(VLOOKUP('Policy Clause Build'!C238,'Clauses List'!A$2:D$1002,4,FALSE),"")</f>
      </c>
    </row>
    <row r="239" ht="14.25">
      <c r="B239" s="14" t="e">
        <f>INDEX('Configuration Area'!D:D,'Configuration Area'!W235,1)</f>
        <v>#VALUE!</v>
      </c>
      <c r="C239" s="11" t="e">
        <f>IF(INDEX('Configuration Area'!E:E,MATCH('Policy Clause Build'!B239,'Configuration Area'!D:D,0),1)=0,"CLAUSE ID NOT SET",INDEX('Configuration Area'!E:E,MATCH('Policy Clause Build'!B239,'Configuration Area'!D:D,0),1))</f>
        <v>#VALUE!</v>
      </c>
      <c r="D239" s="11">
        <f>IFERROR(VLOOKUP('Policy Clause Build'!C239,'Clauses List'!A$2:D$1002,2,FALSE),"")</f>
      </c>
      <c r="E239" s="11">
        <f>IFERROR(VLOOKUP('Policy Clause Build'!C239,'Clauses List'!A$2:D$1002,3,FALSE),"")</f>
      </c>
      <c r="F239" s="11">
        <f>IFERROR(VLOOKUP('Policy Clause Build'!C239,'Clauses List'!A$2:D$1002,4,FALSE),"")</f>
      </c>
    </row>
    <row r="240" ht="14.25">
      <c r="B240" s="14" t="e">
        <f>INDEX('Configuration Area'!D:D,'Configuration Area'!W236,1)</f>
        <v>#VALUE!</v>
      </c>
      <c r="C240" s="11" t="e">
        <f>IF(INDEX('Configuration Area'!E:E,MATCH('Policy Clause Build'!B240,'Configuration Area'!D:D,0),1)=0,"CLAUSE ID NOT SET",INDEX('Configuration Area'!E:E,MATCH('Policy Clause Build'!B240,'Configuration Area'!D:D,0),1))</f>
        <v>#VALUE!</v>
      </c>
      <c r="D240" s="11">
        <f>IFERROR(VLOOKUP('Policy Clause Build'!C240,'Clauses List'!A$2:D$1002,2,FALSE),"")</f>
      </c>
      <c r="E240" s="11">
        <f>IFERROR(VLOOKUP('Policy Clause Build'!C240,'Clauses List'!A$2:D$1002,3,FALSE),"")</f>
      </c>
      <c r="F240" s="11">
        <f>IFERROR(VLOOKUP('Policy Clause Build'!C240,'Clauses List'!A$2:D$1002,4,FALSE),"")</f>
      </c>
    </row>
    <row r="241" ht="14.25">
      <c r="B241" s="14" t="e">
        <f>INDEX('Configuration Area'!D:D,'Configuration Area'!W237,1)</f>
        <v>#VALUE!</v>
      </c>
      <c r="C241" s="11" t="e">
        <f>IF(INDEX('Configuration Area'!E:E,MATCH('Policy Clause Build'!B241,'Configuration Area'!D:D,0),1)=0,"CLAUSE ID NOT SET",INDEX('Configuration Area'!E:E,MATCH('Policy Clause Build'!B241,'Configuration Area'!D:D,0),1))</f>
        <v>#VALUE!</v>
      </c>
      <c r="D241" s="11">
        <f>IFERROR(VLOOKUP('Policy Clause Build'!C241,'Clauses List'!A$2:D$1002,2,FALSE),"")</f>
      </c>
      <c r="E241" s="11">
        <f>IFERROR(VLOOKUP('Policy Clause Build'!C241,'Clauses List'!A$2:D$1002,3,FALSE),"")</f>
      </c>
      <c r="F241" s="11">
        <f>IFERROR(VLOOKUP('Policy Clause Build'!C241,'Clauses List'!A$2:D$1002,4,FALSE),"")</f>
      </c>
    </row>
    <row r="242" ht="14.25">
      <c r="B242" s="14" t="e">
        <f>INDEX('Configuration Area'!D:D,'Configuration Area'!W238,1)</f>
        <v>#VALUE!</v>
      </c>
      <c r="C242" s="11" t="e">
        <f>IF(INDEX('Configuration Area'!E:E,MATCH('Policy Clause Build'!B242,'Configuration Area'!D:D,0),1)=0,"CLAUSE ID NOT SET",INDEX('Configuration Area'!E:E,MATCH('Policy Clause Build'!B242,'Configuration Area'!D:D,0),1))</f>
        <v>#VALUE!</v>
      </c>
      <c r="D242" s="11">
        <f>IFERROR(VLOOKUP('Policy Clause Build'!C242,'Clauses List'!A$2:D$1002,2,FALSE),"")</f>
      </c>
      <c r="E242" s="11">
        <f>IFERROR(VLOOKUP('Policy Clause Build'!C242,'Clauses List'!A$2:D$1002,3,FALSE),"")</f>
      </c>
      <c r="F242" s="11">
        <f>IFERROR(VLOOKUP('Policy Clause Build'!C242,'Clauses List'!A$2:D$1002,4,FALSE),"")</f>
      </c>
    </row>
    <row r="243" ht="14.25">
      <c r="B243" s="14" t="e">
        <f>INDEX('Configuration Area'!D:D,'Configuration Area'!W239,1)</f>
        <v>#VALUE!</v>
      </c>
      <c r="C243" s="11" t="e">
        <f>IF(INDEX('Configuration Area'!E:E,MATCH('Policy Clause Build'!B243,'Configuration Area'!D:D,0),1)=0,"CLAUSE ID NOT SET",INDEX('Configuration Area'!E:E,MATCH('Policy Clause Build'!B243,'Configuration Area'!D:D,0),1))</f>
        <v>#VALUE!</v>
      </c>
      <c r="D243" s="11">
        <f>IFERROR(VLOOKUP('Policy Clause Build'!C243,'Clauses List'!A$2:D$1002,2,FALSE),"")</f>
      </c>
      <c r="E243" s="11">
        <f>IFERROR(VLOOKUP('Policy Clause Build'!C243,'Clauses List'!A$2:D$1002,3,FALSE),"")</f>
      </c>
      <c r="F243" s="11">
        <f>IFERROR(VLOOKUP('Policy Clause Build'!C243,'Clauses List'!A$2:D$1002,4,FALSE),"")</f>
      </c>
    </row>
    <row r="244" ht="14.25">
      <c r="B244" s="14" t="e">
        <f>INDEX('Configuration Area'!D:D,'Configuration Area'!W240,1)</f>
        <v>#VALUE!</v>
      </c>
      <c r="C244" s="11" t="e">
        <f>IF(INDEX('Configuration Area'!E:E,MATCH('Policy Clause Build'!B244,'Configuration Area'!D:D,0),1)=0,"CLAUSE ID NOT SET",INDEX('Configuration Area'!E:E,MATCH('Policy Clause Build'!B244,'Configuration Area'!D:D,0),1))</f>
        <v>#VALUE!</v>
      </c>
      <c r="D244" s="11">
        <f>IFERROR(VLOOKUP('Policy Clause Build'!C244,'Clauses List'!A$2:D$1002,2,FALSE),"")</f>
      </c>
      <c r="E244" s="11">
        <f>IFERROR(VLOOKUP('Policy Clause Build'!C244,'Clauses List'!A$2:D$1002,3,FALSE),"")</f>
      </c>
      <c r="F244" s="11">
        <f>IFERROR(VLOOKUP('Policy Clause Build'!C244,'Clauses List'!A$2:D$1002,4,FALSE),"")</f>
      </c>
    </row>
    <row r="245" ht="14.25">
      <c r="B245" s="14" t="e">
        <f>INDEX('Configuration Area'!D:D,'Configuration Area'!W241,1)</f>
        <v>#VALUE!</v>
      </c>
      <c r="C245" s="11" t="e">
        <f>IF(INDEX('Configuration Area'!E:E,MATCH('Policy Clause Build'!B245,'Configuration Area'!D:D,0),1)=0,"CLAUSE ID NOT SET",INDEX('Configuration Area'!E:E,MATCH('Policy Clause Build'!B245,'Configuration Area'!D:D,0),1))</f>
        <v>#VALUE!</v>
      </c>
      <c r="D245" s="11">
        <f>IFERROR(VLOOKUP('Policy Clause Build'!C245,'Clauses List'!A$2:D$1002,2,FALSE),"")</f>
      </c>
      <c r="E245" s="11">
        <f>IFERROR(VLOOKUP('Policy Clause Build'!C245,'Clauses List'!A$2:D$1002,3,FALSE),"")</f>
      </c>
      <c r="F245" s="11">
        <f>IFERROR(VLOOKUP('Policy Clause Build'!C245,'Clauses List'!A$2:D$1002,4,FALSE),"")</f>
      </c>
    </row>
    <row r="246" ht="14.25">
      <c r="B246" s="14" t="e">
        <f>INDEX('Configuration Area'!D:D,'Configuration Area'!W242,1)</f>
        <v>#VALUE!</v>
      </c>
      <c r="C246" s="11" t="e">
        <f>IF(INDEX('Configuration Area'!E:E,MATCH('Policy Clause Build'!B246,'Configuration Area'!D:D,0),1)=0,"CLAUSE ID NOT SET",INDEX('Configuration Area'!E:E,MATCH('Policy Clause Build'!B246,'Configuration Area'!D:D,0),1))</f>
        <v>#VALUE!</v>
      </c>
      <c r="D246" s="11">
        <f>IFERROR(VLOOKUP('Policy Clause Build'!C246,'Clauses List'!A$2:D$1002,2,FALSE),"")</f>
      </c>
      <c r="E246" s="11">
        <f>IFERROR(VLOOKUP('Policy Clause Build'!C246,'Clauses List'!A$2:D$1002,3,FALSE),"")</f>
      </c>
      <c r="F246" s="11">
        <f>IFERROR(VLOOKUP('Policy Clause Build'!C246,'Clauses List'!A$2:D$1002,4,FALSE),"")</f>
      </c>
    </row>
    <row r="247" ht="14.25">
      <c r="B247" s="14" t="e">
        <f>INDEX('Configuration Area'!D:D,'Configuration Area'!W243,1)</f>
        <v>#VALUE!</v>
      </c>
      <c r="C247" s="11" t="e">
        <f>IF(INDEX('Configuration Area'!E:E,MATCH('Policy Clause Build'!B247,'Configuration Area'!D:D,0),1)=0,"CLAUSE ID NOT SET",INDEX('Configuration Area'!E:E,MATCH('Policy Clause Build'!B247,'Configuration Area'!D:D,0),1))</f>
        <v>#VALUE!</v>
      </c>
      <c r="D247" s="11">
        <f>IFERROR(VLOOKUP('Policy Clause Build'!C247,'Clauses List'!A$2:D$1002,2,FALSE),"")</f>
      </c>
      <c r="E247" s="11">
        <f>IFERROR(VLOOKUP('Policy Clause Build'!C247,'Clauses List'!A$2:D$1002,3,FALSE),"")</f>
      </c>
      <c r="F247" s="11">
        <f>IFERROR(VLOOKUP('Policy Clause Build'!C247,'Clauses List'!A$2:D$1002,4,FALSE),"")</f>
      </c>
    </row>
    <row r="248" ht="14.25">
      <c r="B248" s="14" t="e">
        <f>INDEX('Configuration Area'!D:D,'Configuration Area'!W244,1)</f>
        <v>#VALUE!</v>
      </c>
      <c r="C248" s="11" t="e">
        <f>IF(INDEX('Configuration Area'!E:E,MATCH('Policy Clause Build'!B248,'Configuration Area'!D:D,0),1)=0,"CLAUSE ID NOT SET",INDEX('Configuration Area'!E:E,MATCH('Policy Clause Build'!B248,'Configuration Area'!D:D,0),1))</f>
        <v>#VALUE!</v>
      </c>
      <c r="D248" s="11">
        <f>IFERROR(VLOOKUP('Policy Clause Build'!C248,'Clauses List'!A$2:D$1002,2,FALSE),"")</f>
      </c>
      <c r="E248" s="11">
        <f>IFERROR(VLOOKUP('Policy Clause Build'!C248,'Clauses List'!A$2:D$1002,3,FALSE),"")</f>
      </c>
      <c r="F248" s="11">
        <f>IFERROR(VLOOKUP('Policy Clause Build'!C248,'Clauses List'!A$2:D$1002,4,FALSE),"")</f>
      </c>
    </row>
    <row r="249" ht="14.25">
      <c r="B249" s="14" t="e">
        <f>INDEX('Configuration Area'!D:D,'Configuration Area'!W245,1)</f>
        <v>#VALUE!</v>
      </c>
      <c r="C249" s="11" t="e">
        <f>IF(INDEX('Configuration Area'!E:E,MATCH('Policy Clause Build'!B249,'Configuration Area'!D:D,0),1)=0,"CLAUSE ID NOT SET",INDEX('Configuration Area'!E:E,MATCH('Policy Clause Build'!B249,'Configuration Area'!D:D,0),1))</f>
        <v>#VALUE!</v>
      </c>
      <c r="D249" s="11">
        <f>IFERROR(VLOOKUP('Policy Clause Build'!C249,'Clauses List'!A$2:D$1002,2,FALSE),"")</f>
      </c>
      <c r="E249" s="11">
        <f>IFERROR(VLOOKUP('Policy Clause Build'!C249,'Clauses List'!A$2:D$1002,3,FALSE),"")</f>
      </c>
      <c r="F249" s="11">
        <f>IFERROR(VLOOKUP('Policy Clause Build'!C249,'Clauses List'!A$2:D$1002,4,FALSE),"")</f>
      </c>
    </row>
    <row r="250" ht="14.25">
      <c r="B250" s="14" t="e">
        <f>INDEX('Configuration Area'!D:D,'Configuration Area'!W246,1)</f>
        <v>#VALUE!</v>
      </c>
      <c r="C250" s="11" t="e">
        <f>IF(INDEX('Configuration Area'!E:E,MATCH('Policy Clause Build'!B250,'Configuration Area'!D:D,0),1)=0,"CLAUSE ID NOT SET",INDEX('Configuration Area'!E:E,MATCH('Policy Clause Build'!B250,'Configuration Area'!D:D,0),1))</f>
        <v>#VALUE!</v>
      </c>
      <c r="D250" s="11">
        <f>IFERROR(VLOOKUP('Policy Clause Build'!C250,'Clauses List'!A$2:D$1002,2,FALSE),"")</f>
      </c>
      <c r="E250" s="11">
        <f>IFERROR(VLOOKUP('Policy Clause Build'!C250,'Clauses List'!A$2:D$1002,3,FALSE),"")</f>
      </c>
      <c r="F250" s="11">
        <f>IFERROR(VLOOKUP('Policy Clause Build'!C250,'Clauses List'!A$2:D$1002,4,FALSE),"")</f>
      </c>
    </row>
    <row r="251" ht="14.25">
      <c r="B251" s="14" t="e">
        <f>INDEX('Configuration Area'!D:D,'Configuration Area'!W247,1)</f>
        <v>#VALUE!</v>
      </c>
      <c r="C251" s="11" t="e">
        <f>IF(INDEX('Configuration Area'!E:E,MATCH('Policy Clause Build'!B251,'Configuration Area'!D:D,0),1)=0,"CLAUSE ID NOT SET",INDEX('Configuration Area'!E:E,MATCH('Policy Clause Build'!B251,'Configuration Area'!D:D,0),1))</f>
        <v>#VALUE!</v>
      </c>
      <c r="D251" s="11">
        <f>IFERROR(VLOOKUP('Policy Clause Build'!C251,'Clauses List'!A$2:D$1002,2,FALSE),"")</f>
      </c>
      <c r="E251" s="11">
        <f>IFERROR(VLOOKUP('Policy Clause Build'!C251,'Clauses List'!A$2:D$1002,3,FALSE),"")</f>
      </c>
      <c r="F251" s="11">
        <f>IFERROR(VLOOKUP('Policy Clause Build'!C251,'Clauses List'!A$2:D$1002,4,FALSE),"")</f>
      </c>
    </row>
    <row r="252" ht="14.25">
      <c r="B252" s="14" t="e">
        <f>INDEX('Configuration Area'!D:D,'Configuration Area'!W248,1)</f>
        <v>#VALUE!</v>
      </c>
      <c r="C252" s="11" t="e">
        <f>IF(INDEX('Configuration Area'!E:E,MATCH('Policy Clause Build'!B252,'Configuration Area'!D:D,0),1)=0,"CLAUSE ID NOT SET",INDEX('Configuration Area'!E:E,MATCH('Policy Clause Build'!B252,'Configuration Area'!D:D,0),1))</f>
        <v>#VALUE!</v>
      </c>
      <c r="D252" s="11">
        <f>IFERROR(VLOOKUP('Policy Clause Build'!C252,'Clauses List'!A$2:D$1002,2,FALSE),"")</f>
      </c>
      <c r="E252" s="11">
        <f>IFERROR(VLOOKUP('Policy Clause Build'!C252,'Clauses List'!A$2:D$1002,3,FALSE),"")</f>
      </c>
      <c r="F252" s="11">
        <f>IFERROR(VLOOKUP('Policy Clause Build'!C252,'Clauses List'!A$2:D$1002,4,FALSE),"")</f>
      </c>
    </row>
    <row r="253" ht="14.25">
      <c r="B253" s="14" t="e">
        <f>INDEX('Configuration Area'!D:D,'Configuration Area'!W249,1)</f>
        <v>#VALUE!</v>
      </c>
      <c r="C253" s="11" t="e">
        <f>IF(INDEX('Configuration Area'!E:E,MATCH('Policy Clause Build'!B253,'Configuration Area'!D:D,0),1)=0,"CLAUSE ID NOT SET",INDEX('Configuration Area'!E:E,MATCH('Policy Clause Build'!B253,'Configuration Area'!D:D,0),1))</f>
        <v>#VALUE!</v>
      </c>
      <c r="D253" s="11">
        <f>IFERROR(VLOOKUP('Policy Clause Build'!C253,'Clauses List'!A$2:D$1002,2,FALSE),"")</f>
      </c>
      <c r="E253" s="11">
        <f>IFERROR(VLOOKUP('Policy Clause Build'!C253,'Clauses List'!A$2:D$1002,3,FALSE),"")</f>
      </c>
      <c r="F253" s="11">
        <f>IFERROR(VLOOKUP('Policy Clause Build'!C253,'Clauses List'!A$2:D$1002,4,FALSE),"")</f>
      </c>
    </row>
    <row r="254" ht="14.25">
      <c r="B254" s="14" t="e">
        <f>INDEX('Configuration Area'!D:D,'Configuration Area'!W250,1)</f>
        <v>#VALUE!</v>
      </c>
      <c r="C254" s="11" t="e">
        <f>IF(INDEX('Configuration Area'!E:E,MATCH('Policy Clause Build'!B254,'Configuration Area'!D:D,0),1)=0,"CLAUSE ID NOT SET",INDEX('Configuration Area'!E:E,MATCH('Policy Clause Build'!B254,'Configuration Area'!D:D,0),1))</f>
        <v>#VALUE!</v>
      </c>
      <c r="D254" s="11">
        <f>IFERROR(VLOOKUP('Policy Clause Build'!C254,'Clauses List'!A$2:D$1002,2,FALSE),"")</f>
      </c>
      <c r="E254" s="11">
        <f>IFERROR(VLOOKUP('Policy Clause Build'!C254,'Clauses List'!A$2:D$1002,3,FALSE),"")</f>
      </c>
      <c r="F254" s="11">
        <f>IFERROR(VLOOKUP('Policy Clause Build'!C254,'Clauses List'!A$2:D$1002,4,FALSE),"")</f>
      </c>
    </row>
    <row r="255" ht="14.25">
      <c r="B255" s="14" t="e">
        <f>INDEX('Configuration Area'!D:D,'Configuration Area'!W251,1)</f>
        <v>#VALUE!</v>
      </c>
      <c r="C255" s="11" t="e">
        <f>IF(INDEX('Configuration Area'!E:E,MATCH('Policy Clause Build'!B255,'Configuration Area'!D:D,0),1)=0,"CLAUSE ID NOT SET",INDEX('Configuration Area'!E:E,MATCH('Policy Clause Build'!B255,'Configuration Area'!D:D,0),1))</f>
        <v>#VALUE!</v>
      </c>
      <c r="D255" s="11">
        <f>IFERROR(VLOOKUP('Policy Clause Build'!C255,'Clauses List'!A$2:D$1002,2,FALSE),"")</f>
      </c>
      <c r="E255" s="11">
        <f>IFERROR(VLOOKUP('Policy Clause Build'!C255,'Clauses List'!A$2:D$1002,3,FALSE),"")</f>
      </c>
      <c r="F255" s="11">
        <f>IFERROR(VLOOKUP('Policy Clause Build'!C255,'Clauses List'!A$2:D$1002,4,FALSE),"")</f>
      </c>
    </row>
    <row r="256" ht="14.25">
      <c r="B256" s="14" t="e">
        <f>INDEX('Configuration Area'!D:D,'Configuration Area'!W252,1)</f>
        <v>#VALUE!</v>
      </c>
      <c r="C256" s="11" t="e">
        <f>IF(INDEX('Configuration Area'!E:E,MATCH('Policy Clause Build'!B256,'Configuration Area'!D:D,0),1)=0,"CLAUSE ID NOT SET",INDEX('Configuration Area'!E:E,MATCH('Policy Clause Build'!B256,'Configuration Area'!D:D,0),1))</f>
        <v>#VALUE!</v>
      </c>
      <c r="D256" s="11">
        <f>IFERROR(VLOOKUP('Policy Clause Build'!C256,'Clauses List'!A$2:D$1002,2,FALSE),"")</f>
      </c>
      <c r="E256" s="11">
        <f>IFERROR(VLOOKUP('Policy Clause Build'!C256,'Clauses List'!A$2:D$1002,3,FALSE),"")</f>
      </c>
      <c r="F256" s="11">
        <f>IFERROR(VLOOKUP('Policy Clause Build'!C256,'Clauses List'!A$2:D$1002,4,FALSE),"")</f>
      </c>
    </row>
    <row r="257" ht="14.25">
      <c r="B257" s="14" t="e">
        <f>INDEX('Configuration Area'!D:D,'Configuration Area'!W253,1)</f>
        <v>#VALUE!</v>
      </c>
      <c r="C257" s="11" t="e">
        <f>IF(INDEX('Configuration Area'!E:E,MATCH('Policy Clause Build'!B257,'Configuration Area'!D:D,0),1)=0,"CLAUSE ID NOT SET",INDEX('Configuration Area'!E:E,MATCH('Policy Clause Build'!B257,'Configuration Area'!D:D,0),1))</f>
        <v>#VALUE!</v>
      </c>
      <c r="D257" s="11">
        <f>IFERROR(VLOOKUP('Policy Clause Build'!C257,'Clauses List'!A$2:D$1002,2,FALSE),"")</f>
      </c>
      <c r="E257" s="11">
        <f>IFERROR(VLOOKUP('Policy Clause Build'!C257,'Clauses List'!A$2:D$1002,3,FALSE),"")</f>
      </c>
      <c r="F257" s="11">
        <f>IFERROR(VLOOKUP('Policy Clause Build'!C257,'Clauses List'!A$2:D$1002,4,FALSE),"")</f>
      </c>
    </row>
    <row r="258" ht="14.25">
      <c r="B258" s="14" t="e">
        <f>INDEX('Configuration Area'!D:D,'Configuration Area'!W254,1)</f>
        <v>#VALUE!</v>
      </c>
      <c r="C258" s="11" t="e">
        <f>IF(INDEX('Configuration Area'!E:E,MATCH('Policy Clause Build'!B258,'Configuration Area'!D:D,0),1)=0,"CLAUSE ID NOT SET",INDEX('Configuration Area'!E:E,MATCH('Policy Clause Build'!B258,'Configuration Area'!D:D,0),1))</f>
        <v>#VALUE!</v>
      </c>
      <c r="D258" s="11">
        <f>IFERROR(VLOOKUP('Policy Clause Build'!C258,'Clauses List'!A$2:D$1002,2,FALSE),"")</f>
      </c>
      <c r="E258" s="11">
        <f>IFERROR(VLOOKUP('Policy Clause Build'!C258,'Clauses List'!A$2:D$1002,3,FALSE),"")</f>
      </c>
      <c r="F258" s="11">
        <f>IFERROR(VLOOKUP('Policy Clause Build'!C258,'Clauses List'!A$2:D$1002,4,FALSE),"")</f>
      </c>
    </row>
    <row r="259" ht="14.25">
      <c r="B259" s="14" t="e">
        <f>INDEX('Configuration Area'!D:D,'Configuration Area'!W255,1)</f>
        <v>#VALUE!</v>
      </c>
      <c r="C259" s="11" t="e">
        <f>IF(INDEX('Configuration Area'!E:E,MATCH('Policy Clause Build'!B259,'Configuration Area'!D:D,0),1)=0,"CLAUSE ID NOT SET",INDEX('Configuration Area'!E:E,MATCH('Policy Clause Build'!B259,'Configuration Area'!D:D,0),1))</f>
        <v>#VALUE!</v>
      </c>
      <c r="D259" s="11">
        <f>IFERROR(VLOOKUP('Policy Clause Build'!C259,'Clauses List'!A$2:D$1002,2,FALSE),"")</f>
      </c>
      <c r="E259" s="11">
        <f>IFERROR(VLOOKUP('Policy Clause Build'!C259,'Clauses List'!A$2:D$1002,3,FALSE),"")</f>
      </c>
      <c r="F259" s="11">
        <f>IFERROR(VLOOKUP('Policy Clause Build'!C259,'Clauses List'!A$2:D$1002,4,FALSE),"")</f>
      </c>
    </row>
    <row r="260" ht="14.25">
      <c r="B260" s="14" t="e">
        <f>INDEX('Configuration Area'!D:D,'Configuration Area'!W256,1)</f>
        <v>#VALUE!</v>
      </c>
      <c r="C260" s="11" t="e">
        <f>IF(INDEX('Configuration Area'!E:E,MATCH('Policy Clause Build'!B260,'Configuration Area'!D:D,0),1)=0,"CLAUSE ID NOT SET",INDEX('Configuration Area'!E:E,MATCH('Policy Clause Build'!B260,'Configuration Area'!D:D,0),1))</f>
        <v>#VALUE!</v>
      </c>
      <c r="D260" s="11">
        <f>IFERROR(VLOOKUP('Policy Clause Build'!C260,'Clauses List'!A$2:D$1002,2,FALSE),"")</f>
      </c>
      <c r="E260" s="11">
        <f>IFERROR(VLOOKUP('Policy Clause Build'!C260,'Clauses List'!A$2:D$1002,3,FALSE),"")</f>
      </c>
      <c r="F260" s="11">
        <f>IFERROR(VLOOKUP('Policy Clause Build'!C260,'Clauses List'!A$2:D$1002,4,FALSE),"")</f>
      </c>
    </row>
    <row r="261" ht="14.25">
      <c r="B261" s="14" t="e">
        <f>INDEX('Configuration Area'!D:D,'Configuration Area'!W257,1)</f>
        <v>#VALUE!</v>
      </c>
      <c r="C261" s="11" t="e">
        <f>IF(INDEX('Configuration Area'!E:E,MATCH('Policy Clause Build'!B261,'Configuration Area'!D:D,0),1)=0,"CLAUSE ID NOT SET",INDEX('Configuration Area'!E:E,MATCH('Policy Clause Build'!B261,'Configuration Area'!D:D,0),1))</f>
        <v>#VALUE!</v>
      </c>
      <c r="D261" s="11">
        <f>IFERROR(VLOOKUP('Policy Clause Build'!C261,'Clauses List'!A$2:D$1002,2,FALSE),"")</f>
      </c>
      <c r="E261" s="11">
        <f>IFERROR(VLOOKUP('Policy Clause Build'!C261,'Clauses List'!A$2:D$1002,3,FALSE),"")</f>
      </c>
      <c r="F261" s="11">
        <f>IFERROR(VLOOKUP('Policy Clause Build'!C261,'Clauses List'!A$2:D$1002,4,FALSE),"")</f>
      </c>
    </row>
    <row r="262" ht="14.25">
      <c r="B262" s="14" t="e">
        <f>INDEX('Configuration Area'!D:D,'Configuration Area'!W258,1)</f>
        <v>#VALUE!</v>
      </c>
      <c r="C262" s="11" t="e">
        <f>IF(INDEX('Configuration Area'!E:E,MATCH('Policy Clause Build'!B262,'Configuration Area'!D:D,0),1)=0,"CLAUSE ID NOT SET",INDEX('Configuration Area'!E:E,MATCH('Policy Clause Build'!B262,'Configuration Area'!D:D,0),1))</f>
        <v>#VALUE!</v>
      </c>
      <c r="D262" s="11">
        <f>IFERROR(VLOOKUP('Policy Clause Build'!C262,'Clauses List'!A$2:D$1002,2,FALSE),"")</f>
      </c>
      <c r="E262" s="11">
        <f>IFERROR(VLOOKUP('Policy Clause Build'!C262,'Clauses List'!A$2:D$1002,3,FALSE),"")</f>
      </c>
      <c r="F262" s="11">
        <f>IFERROR(VLOOKUP('Policy Clause Build'!C262,'Clauses List'!A$2:D$1002,4,FALSE),"")</f>
      </c>
    </row>
    <row r="263" ht="14.25">
      <c r="B263" s="14" t="e">
        <f>INDEX('Configuration Area'!D:D,'Configuration Area'!W259,1)</f>
        <v>#VALUE!</v>
      </c>
      <c r="C263" s="11" t="e">
        <f>IF(INDEX('Configuration Area'!E:E,MATCH('Policy Clause Build'!B263,'Configuration Area'!D:D,0),1)=0,"CLAUSE ID NOT SET",INDEX('Configuration Area'!E:E,MATCH('Policy Clause Build'!B263,'Configuration Area'!D:D,0),1))</f>
        <v>#VALUE!</v>
      </c>
      <c r="D263" s="11">
        <f>IFERROR(VLOOKUP('Policy Clause Build'!C263,'Clauses List'!A$2:D$1002,2,FALSE),"")</f>
      </c>
      <c r="E263" s="11">
        <f>IFERROR(VLOOKUP('Policy Clause Build'!C263,'Clauses List'!A$2:D$1002,3,FALSE),"")</f>
      </c>
      <c r="F263" s="11">
        <f>IFERROR(VLOOKUP('Policy Clause Build'!C263,'Clauses List'!A$2:D$1002,4,FALSE),"")</f>
      </c>
    </row>
    <row r="264" ht="14.25">
      <c r="B264" s="14" t="e">
        <f>INDEX('Configuration Area'!D:D,'Configuration Area'!W260,1)</f>
        <v>#VALUE!</v>
      </c>
      <c r="C264" s="11" t="e">
        <f>IF(INDEX('Configuration Area'!E:E,MATCH('Policy Clause Build'!B264,'Configuration Area'!D:D,0),1)=0,"CLAUSE ID NOT SET",INDEX('Configuration Area'!E:E,MATCH('Policy Clause Build'!B264,'Configuration Area'!D:D,0),1))</f>
        <v>#VALUE!</v>
      </c>
      <c r="D264" s="11">
        <f>IFERROR(VLOOKUP('Policy Clause Build'!C264,'Clauses List'!A$2:D$1002,2,FALSE),"")</f>
      </c>
      <c r="E264" s="11">
        <f>IFERROR(VLOOKUP('Policy Clause Build'!C264,'Clauses List'!A$2:D$1002,3,FALSE),"")</f>
      </c>
      <c r="F264" s="11">
        <f>IFERROR(VLOOKUP('Policy Clause Build'!C264,'Clauses List'!A$2:D$1002,4,FALSE),"")</f>
      </c>
    </row>
    <row r="265" ht="14.25">
      <c r="B265" s="14" t="e">
        <f>INDEX('Configuration Area'!D:D,'Configuration Area'!W261,1)</f>
        <v>#VALUE!</v>
      </c>
      <c r="C265" s="11" t="e">
        <f>IF(INDEX('Configuration Area'!E:E,MATCH('Policy Clause Build'!B265,'Configuration Area'!D:D,0),1)=0,"CLAUSE ID NOT SET",INDEX('Configuration Area'!E:E,MATCH('Policy Clause Build'!B265,'Configuration Area'!D:D,0),1))</f>
        <v>#VALUE!</v>
      </c>
      <c r="D265" s="11">
        <f>IFERROR(VLOOKUP('Policy Clause Build'!C265,'Clauses List'!A$2:D$1002,2,FALSE),"")</f>
      </c>
      <c r="E265" s="11">
        <f>IFERROR(VLOOKUP('Policy Clause Build'!C265,'Clauses List'!A$2:D$1002,3,FALSE),"")</f>
      </c>
      <c r="F265" s="11">
        <f>IFERROR(VLOOKUP('Policy Clause Build'!C265,'Clauses List'!A$2:D$1002,4,FALSE),"")</f>
      </c>
    </row>
    <row r="266" ht="14.25">
      <c r="B266" s="14" t="e">
        <f>INDEX('Configuration Area'!D:D,'Configuration Area'!W262,1)</f>
        <v>#VALUE!</v>
      </c>
      <c r="C266" s="11" t="e">
        <f>IF(INDEX('Configuration Area'!E:E,MATCH('Policy Clause Build'!B266,'Configuration Area'!D:D,0),1)=0,"CLAUSE ID NOT SET",INDEX('Configuration Area'!E:E,MATCH('Policy Clause Build'!B266,'Configuration Area'!D:D,0),1))</f>
        <v>#VALUE!</v>
      </c>
      <c r="D266" s="11">
        <f>IFERROR(VLOOKUP('Policy Clause Build'!C266,'Clauses List'!A$2:D$1002,2,FALSE),"")</f>
      </c>
      <c r="E266" s="11">
        <f>IFERROR(VLOOKUP('Policy Clause Build'!C266,'Clauses List'!A$2:D$1002,3,FALSE),"")</f>
      </c>
      <c r="F266" s="11">
        <f>IFERROR(VLOOKUP('Policy Clause Build'!C266,'Clauses List'!A$2:D$1002,4,FALSE),"")</f>
      </c>
    </row>
    <row r="267" ht="14.25">
      <c r="B267" s="14" t="e">
        <f>INDEX('Configuration Area'!D:D,'Configuration Area'!W263,1)</f>
        <v>#VALUE!</v>
      </c>
      <c r="C267" s="11" t="e">
        <f>IF(INDEX('Configuration Area'!E:E,MATCH('Policy Clause Build'!B267,'Configuration Area'!D:D,0),1)=0,"CLAUSE ID NOT SET",INDEX('Configuration Area'!E:E,MATCH('Policy Clause Build'!B267,'Configuration Area'!D:D,0),1))</f>
        <v>#VALUE!</v>
      </c>
      <c r="D267" s="11">
        <f>IFERROR(VLOOKUP('Policy Clause Build'!C267,'Clauses List'!A$2:D$1002,2,FALSE),"")</f>
      </c>
      <c r="E267" s="11">
        <f>IFERROR(VLOOKUP('Policy Clause Build'!C267,'Clauses List'!A$2:D$1002,3,FALSE),"")</f>
      </c>
      <c r="F267" s="11">
        <f>IFERROR(VLOOKUP('Policy Clause Build'!C267,'Clauses List'!A$2:D$1002,4,FALSE),"")</f>
      </c>
    </row>
    <row r="268" ht="14.25">
      <c r="B268" s="14" t="e">
        <f>INDEX('Configuration Area'!D:D,'Configuration Area'!W264,1)</f>
        <v>#VALUE!</v>
      </c>
      <c r="C268" s="11" t="e">
        <f>IF(INDEX('Configuration Area'!E:E,MATCH('Policy Clause Build'!B268,'Configuration Area'!D:D,0),1)=0,"CLAUSE ID NOT SET",INDEX('Configuration Area'!E:E,MATCH('Policy Clause Build'!B268,'Configuration Area'!D:D,0),1))</f>
        <v>#VALUE!</v>
      </c>
      <c r="D268" s="11">
        <f>IFERROR(VLOOKUP('Policy Clause Build'!C268,'Clauses List'!A$2:D$1002,2,FALSE),"")</f>
      </c>
      <c r="E268" s="11">
        <f>IFERROR(VLOOKUP('Policy Clause Build'!C268,'Clauses List'!A$2:D$1002,3,FALSE),"")</f>
      </c>
      <c r="F268" s="11">
        <f>IFERROR(VLOOKUP('Policy Clause Build'!C268,'Clauses List'!A$2:D$1002,4,FALSE),"")</f>
      </c>
    </row>
    <row r="269" ht="14.25">
      <c r="B269" s="14" t="e">
        <f>INDEX('Configuration Area'!D:D,'Configuration Area'!W265,1)</f>
        <v>#VALUE!</v>
      </c>
      <c r="C269" s="11" t="e">
        <f>IF(INDEX('Configuration Area'!E:E,MATCH('Policy Clause Build'!B269,'Configuration Area'!D:D,0),1)=0,"CLAUSE ID NOT SET",INDEX('Configuration Area'!E:E,MATCH('Policy Clause Build'!B269,'Configuration Area'!D:D,0),1))</f>
        <v>#VALUE!</v>
      </c>
      <c r="D269" s="11">
        <f>IFERROR(VLOOKUP('Policy Clause Build'!C269,'Clauses List'!A$2:D$1002,2,FALSE),"")</f>
      </c>
      <c r="E269" s="11">
        <f>IFERROR(VLOOKUP('Policy Clause Build'!C269,'Clauses List'!A$2:D$1002,3,FALSE),"")</f>
      </c>
      <c r="F269" s="11">
        <f>IFERROR(VLOOKUP('Policy Clause Build'!C269,'Clauses List'!A$2:D$1002,4,FALSE),"")</f>
      </c>
    </row>
    <row r="270" ht="14.25">
      <c r="B270" s="14" t="e">
        <f>INDEX('Configuration Area'!D:D,'Configuration Area'!W266,1)</f>
        <v>#VALUE!</v>
      </c>
      <c r="C270" s="11" t="e">
        <f>IF(INDEX('Configuration Area'!E:E,MATCH('Policy Clause Build'!B270,'Configuration Area'!D:D,0),1)=0,"CLAUSE ID NOT SET",INDEX('Configuration Area'!E:E,MATCH('Policy Clause Build'!B270,'Configuration Area'!D:D,0),1))</f>
        <v>#VALUE!</v>
      </c>
      <c r="D270" s="11">
        <f>IFERROR(VLOOKUP('Policy Clause Build'!C270,'Clauses List'!A$2:D$1002,2,FALSE),"")</f>
      </c>
      <c r="E270" s="11">
        <f>IFERROR(VLOOKUP('Policy Clause Build'!C270,'Clauses List'!A$2:D$1002,3,FALSE),"")</f>
      </c>
      <c r="F270" s="11">
        <f>IFERROR(VLOOKUP('Policy Clause Build'!C270,'Clauses List'!A$2:D$1002,4,FALSE),"")</f>
      </c>
    </row>
    <row r="271" ht="14.25">
      <c r="B271" s="14" t="e">
        <f>INDEX('Configuration Area'!D:D,'Configuration Area'!W267,1)</f>
        <v>#VALUE!</v>
      </c>
      <c r="C271" s="11" t="e">
        <f>IF(INDEX('Configuration Area'!E:E,MATCH('Policy Clause Build'!B271,'Configuration Area'!D:D,0),1)=0,"CLAUSE ID NOT SET",INDEX('Configuration Area'!E:E,MATCH('Policy Clause Build'!B271,'Configuration Area'!D:D,0),1))</f>
        <v>#VALUE!</v>
      </c>
      <c r="D271" s="11">
        <f>IFERROR(VLOOKUP('Policy Clause Build'!C271,'Clauses List'!A$2:D$1002,2,FALSE),"")</f>
      </c>
      <c r="E271" s="11">
        <f>IFERROR(VLOOKUP('Policy Clause Build'!C271,'Clauses List'!A$2:D$1002,3,FALSE),"")</f>
      </c>
      <c r="F271" s="11">
        <f>IFERROR(VLOOKUP('Policy Clause Build'!C271,'Clauses List'!A$2:D$1002,4,FALSE),"")</f>
      </c>
    </row>
    <row r="272" ht="14.25">
      <c r="B272" s="14" t="e">
        <f>INDEX('Configuration Area'!D:D,'Configuration Area'!W268,1)</f>
        <v>#VALUE!</v>
      </c>
      <c r="C272" s="11" t="e">
        <f>IF(INDEX('Configuration Area'!E:E,MATCH('Policy Clause Build'!B272,'Configuration Area'!D:D,0),1)=0,"CLAUSE ID NOT SET",INDEX('Configuration Area'!E:E,MATCH('Policy Clause Build'!B272,'Configuration Area'!D:D,0),1))</f>
        <v>#VALUE!</v>
      </c>
      <c r="D272" s="11">
        <f>IFERROR(VLOOKUP('Policy Clause Build'!C272,'Clauses List'!A$2:D$1002,2,FALSE),"")</f>
      </c>
      <c r="E272" s="11">
        <f>IFERROR(VLOOKUP('Policy Clause Build'!C272,'Clauses List'!A$2:D$1002,3,FALSE),"")</f>
      </c>
      <c r="F272" s="11">
        <f>IFERROR(VLOOKUP('Policy Clause Build'!C272,'Clauses List'!A$2:D$1002,4,FALSE),"")</f>
      </c>
    </row>
    <row r="273" ht="14.25">
      <c r="B273" s="14" t="e">
        <f>INDEX('Configuration Area'!D:D,'Configuration Area'!W269,1)</f>
        <v>#VALUE!</v>
      </c>
      <c r="C273" s="11" t="e">
        <f>IF(INDEX('Configuration Area'!E:E,MATCH('Policy Clause Build'!B273,'Configuration Area'!D:D,0),1)=0,"CLAUSE ID NOT SET",INDEX('Configuration Area'!E:E,MATCH('Policy Clause Build'!B273,'Configuration Area'!D:D,0),1))</f>
        <v>#VALUE!</v>
      </c>
      <c r="D273" s="11">
        <f>IFERROR(VLOOKUP('Policy Clause Build'!C273,'Clauses List'!A$2:D$1002,2,FALSE),"")</f>
      </c>
      <c r="E273" s="11">
        <f>IFERROR(VLOOKUP('Policy Clause Build'!C273,'Clauses List'!A$2:D$1002,3,FALSE),"")</f>
      </c>
      <c r="F273" s="11">
        <f>IFERROR(VLOOKUP('Policy Clause Build'!C273,'Clauses List'!A$2:D$1002,4,FALSE),"")</f>
      </c>
    </row>
    <row r="274" ht="14.25">
      <c r="B274" s="14" t="e">
        <f>INDEX('Configuration Area'!D:D,'Configuration Area'!W270,1)</f>
        <v>#VALUE!</v>
      </c>
      <c r="C274" s="11" t="e">
        <f>IF(INDEX('Configuration Area'!E:E,MATCH('Policy Clause Build'!B274,'Configuration Area'!D:D,0),1)=0,"CLAUSE ID NOT SET",INDEX('Configuration Area'!E:E,MATCH('Policy Clause Build'!B274,'Configuration Area'!D:D,0),1))</f>
        <v>#VALUE!</v>
      </c>
      <c r="D274" s="11">
        <f>IFERROR(VLOOKUP('Policy Clause Build'!C274,'Clauses List'!A$2:D$1002,2,FALSE),"")</f>
      </c>
      <c r="E274" s="11">
        <f>IFERROR(VLOOKUP('Policy Clause Build'!C274,'Clauses List'!A$2:D$1002,3,FALSE),"")</f>
      </c>
      <c r="F274" s="11">
        <f>IFERROR(VLOOKUP('Policy Clause Build'!C274,'Clauses List'!A$2:D$1002,4,FALSE),"")</f>
      </c>
    </row>
    <row r="275" ht="14.25">
      <c r="B275" s="14" t="e">
        <f>INDEX('Configuration Area'!D:D,'Configuration Area'!W271,1)</f>
        <v>#VALUE!</v>
      </c>
      <c r="C275" s="11" t="e">
        <f>IF(INDEX('Configuration Area'!E:E,MATCH('Policy Clause Build'!B275,'Configuration Area'!D:D,0),1)=0,"CLAUSE ID NOT SET",INDEX('Configuration Area'!E:E,MATCH('Policy Clause Build'!B275,'Configuration Area'!D:D,0),1))</f>
        <v>#VALUE!</v>
      </c>
      <c r="D275" s="11">
        <f>IFERROR(VLOOKUP('Policy Clause Build'!C275,'Clauses List'!A$2:D$1002,2,FALSE),"")</f>
      </c>
      <c r="E275" s="11">
        <f>IFERROR(VLOOKUP('Policy Clause Build'!C275,'Clauses List'!A$2:D$1002,3,FALSE),"")</f>
      </c>
      <c r="F275" s="11">
        <f>IFERROR(VLOOKUP('Policy Clause Build'!C275,'Clauses List'!A$2:D$1002,4,FALSE),"")</f>
      </c>
    </row>
    <row r="276" ht="14.25">
      <c r="B276" s="14" t="e">
        <f>INDEX('Configuration Area'!D:D,'Configuration Area'!W272,1)</f>
        <v>#VALUE!</v>
      </c>
      <c r="C276" s="11" t="e">
        <f>IF(INDEX('Configuration Area'!E:E,MATCH('Policy Clause Build'!B276,'Configuration Area'!D:D,0),1)=0,"CLAUSE ID NOT SET",INDEX('Configuration Area'!E:E,MATCH('Policy Clause Build'!B276,'Configuration Area'!D:D,0),1))</f>
        <v>#VALUE!</v>
      </c>
      <c r="D276" s="11">
        <f>IFERROR(VLOOKUP('Policy Clause Build'!C276,'Clauses List'!A$2:D$1002,2,FALSE),"")</f>
      </c>
      <c r="E276" s="11">
        <f>IFERROR(VLOOKUP('Policy Clause Build'!C276,'Clauses List'!A$2:D$1002,3,FALSE),"")</f>
      </c>
      <c r="F276" s="11">
        <f>IFERROR(VLOOKUP('Policy Clause Build'!C276,'Clauses List'!A$2:D$1002,4,FALSE),"")</f>
      </c>
    </row>
    <row r="277" ht="14.25">
      <c r="B277" s="14" t="e">
        <f>INDEX('Configuration Area'!D:D,'Configuration Area'!W273,1)</f>
        <v>#VALUE!</v>
      </c>
      <c r="C277" s="11" t="e">
        <f>IF(INDEX('Configuration Area'!E:E,MATCH('Policy Clause Build'!B277,'Configuration Area'!D:D,0),1)=0,"CLAUSE ID NOT SET",INDEX('Configuration Area'!E:E,MATCH('Policy Clause Build'!B277,'Configuration Area'!D:D,0),1))</f>
        <v>#VALUE!</v>
      </c>
      <c r="D277" s="11">
        <f>IFERROR(VLOOKUP('Policy Clause Build'!C277,'Clauses List'!A$2:D$1002,2,FALSE),"")</f>
      </c>
      <c r="E277" s="11">
        <f>IFERROR(VLOOKUP('Policy Clause Build'!C277,'Clauses List'!A$2:D$1002,3,FALSE),"")</f>
      </c>
      <c r="F277" s="11">
        <f>IFERROR(VLOOKUP('Policy Clause Build'!C277,'Clauses List'!A$2:D$1002,4,FALSE),"")</f>
      </c>
    </row>
    <row r="278" ht="14.25">
      <c r="B278" s="14" t="e">
        <f>INDEX('Configuration Area'!D:D,'Configuration Area'!W274,1)</f>
        <v>#VALUE!</v>
      </c>
      <c r="C278" s="11" t="e">
        <f>IF(INDEX('Configuration Area'!E:E,MATCH('Policy Clause Build'!B278,'Configuration Area'!D:D,0),1)=0,"CLAUSE ID NOT SET",INDEX('Configuration Area'!E:E,MATCH('Policy Clause Build'!B278,'Configuration Area'!D:D,0),1))</f>
        <v>#VALUE!</v>
      </c>
      <c r="D278" s="11">
        <f>IFERROR(VLOOKUP('Policy Clause Build'!C278,'Clauses List'!A$2:D$1002,2,FALSE),"")</f>
      </c>
      <c r="E278" s="11">
        <f>IFERROR(VLOOKUP('Policy Clause Build'!C278,'Clauses List'!A$2:D$1002,3,FALSE),"")</f>
      </c>
      <c r="F278" s="11">
        <f>IFERROR(VLOOKUP('Policy Clause Build'!C278,'Clauses List'!A$2:D$1002,4,FALSE),"")</f>
      </c>
    </row>
    <row r="279" ht="14.25">
      <c r="B279" s="14" t="e">
        <f>INDEX('Configuration Area'!D:D,'Configuration Area'!W275,1)</f>
        <v>#VALUE!</v>
      </c>
      <c r="C279" s="11" t="e">
        <f>IF(INDEX('Configuration Area'!E:E,MATCH('Policy Clause Build'!B279,'Configuration Area'!D:D,0),1)=0,"CLAUSE ID NOT SET",INDEX('Configuration Area'!E:E,MATCH('Policy Clause Build'!B279,'Configuration Area'!D:D,0),1))</f>
        <v>#VALUE!</v>
      </c>
      <c r="D279" s="11">
        <f>IFERROR(VLOOKUP('Policy Clause Build'!C279,'Clauses List'!A$2:D$1002,2,FALSE),"")</f>
      </c>
      <c r="E279" s="11">
        <f>IFERROR(VLOOKUP('Policy Clause Build'!C279,'Clauses List'!A$2:D$1002,3,FALSE),"")</f>
      </c>
      <c r="F279" s="11">
        <f>IFERROR(VLOOKUP('Policy Clause Build'!C279,'Clauses List'!A$2:D$1002,4,FALSE),"")</f>
      </c>
    </row>
    <row r="280" ht="14.25">
      <c r="B280" s="14" t="e">
        <f>INDEX('Configuration Area'!D:D,'Configuration Area'!W276,1)</f>
        <v>#VALUE!</v>
      </c>
      <c r="C280" s="11" t="e">
        <f>IF(INDEX('Configuration Area'!E:E,MATCH('Policy Clause Build'!B280,'Configuration Area'!D:D,0),1)=0,"CLAUSE ID NOT SET",INDEX('Configuration Area'!E:E,MATCH('Policy Clause Build'!B280,'Configuration Area'!D:D,0),1))</f>
        <v>#VALUE!</v>
      </c>
      <c r="D280" s="11">
        <f>IFERROR(VLOOKUP('Policy Clause Build'!C280,'Clauses List'!A$2:D$1002,2,FALSE),"")</f>
      </c>
      <c r="E280" s="11">
        <f>IFERROR(VLOOKUP('Policy Clause Build'!C280,'Clauses List'!A$2:D$1002,3,FALSE),"")</f>
      </c>
      <c r="F280" s="11">
        <f>IFERROR(VLOOKUP('Policy Clause Build'!C280,'Clauses List'!A$2:D$1002,4,FALSE),"")</f>
      </c>
    </row>
    <row r="281" ht="14.25">
      <c r="B281" s="14" t="e">
        <f>INDEX('Configuration Area'!D:D,'Configuration Area'!W277,1)</f>
        <v>#VALUE!</v>
      </c>
      <c r="C281" s="11" t="e">
        <f>IF(INDEX('Configuration Area'!E:E,MATCH('Policy Clause Build'!B281,'Configuration Area'!D:D,0),1)=0,"CLAUSE ID NOT SET",INDEX('Configuration Area'!E:E,MATCH('Policy Clause Build'!B281,'Configuration Area'!D:D,0),1))</f>
        <v>#VALUE!</v>
      </c>
      <c r="D281" s="11">
        <f>IFERROR(VLOOKUP('Policy Clause Build'!C281,'Clauses List'!A$2:D$1002,2,FALSE),"")</f>
      </c>
      <c r="E281" s="11">
        <f>IFERROR(VLOOKUP('Policy Clause Build'!C281,'Clauses List'!A$2:D$1002,3,FALSE),"")</f>
      </c>
      <c r="F281" s="11">
        <f>IFERROR(VLOOKUP('Policy Clause Build'!C281,'Clauses List'!A$2:D$1002,4,FALSE),"")</f>
      </c>
    </row>
    <row r="282" ht="14.25">
      <c r="B282" s="14" t="e">
        <f>INDEX('Configuration Area'!D:D,'Configuration Area'!W278,1)</f>
        <v>#VALUE!</v>
      </c>
      <c r="C282" s="11" t="e">
        <f>IF(INDEX('Configuration Area'!E:E,MATCH('Policy Clause Build'!B282,'Configuration Area'!D:D,0),1)=0,"CLAUSE ID NOT SET",INDEX('Configuration Area'!E:E,MATCH('Policy Clause Build'!B282,'Configuration Area'!D:D,0),1))</f>
        <v>#VALUE!</v>
      </c>
      <c r="D282" s="11">
        <f>IFERROR(VLOOKUP('Policy Clause Build'!C282,'Clauses List'!A$2:D$1002,2,FALSE),"")</f>
      </c>
      <c r="E282" s="11">
        <f>IFERROR(VLOOKUP('Policy Clause Build'!C282,'Clauses List'!A$2:D$1002,3,FALSE),"")</f>
      </c>
      <c r="F282" s="11">
        <f>IFERROR(VLOOKUP('Policy Clause Build'!C282,'Clauses List'!A$2:D$1002,4,FALSE),"")</f>
      </c>
    </row>
    <row r="283" ht="14.25">
      <c r="B283" s="14" t="e">
        <f>INDEX('Configuration Area'!D:D,'Configuration Area'!W279,1)</f>
        <v>#VALUE!</v>
      </c>
      <c r="C283" s="11" t="e">
        <f>IF(INDEX('Configuration Area'!E:E,MATCH('Policy Clause Build'!B283,'Configuration Area'!D:D,0),1)=0,"CLAUSE ID NOT SET",INDEX('Configuration Area'!E:E,MATCH('Policy Clause Build'!B283,'Configuration Area'!D:D,0),1))</f>
        <v>#VALUE!</v>
      </c>
      <c r="D283" s="11">
        <f>IFERROR(VLOOKUP('Policy Clause Build'!C283,'Clauses List'!A$2:D$1002,2,FALSE),"")</f>
      </c>
      <c r="E283" s="11">
        <f>IFERROR(VLOOKUP('Policy Clause Build'!C283,'Clauses List'!A$2:D$1002,3,FALSE),"")</f>
      </c>
      <c r="F283" s="11">
        <f>IFERROR(VLOOKUP('Policy Clause Build'!C283,'Clauses List'!A$2:D$1002,4,FALSE),"")</f>
      </c>
    </row>
    <row r="284" ht="14.25">
      <c r="B284" s="14" t="e">
        <f>INDEX('Configuration Area'!D:D,'Configuration Area'!W280,1)</f>
        <v>#VALUE!</v>
      </c>
      <c r="C284" s="11" t="e">
        <f>IF(INDEX('Configuration Area'!E:E,MATCH('Policy Clause Build'!B284,'Configuration Area'!D:D,0),1)=0,"CLAUSE ID NOT SET",INDEX('Configuration Area'!E:E,MATCH('Policy Clause Build'!B284,'Configuration Area'!D:D,0),1))</f>
        <v>#VALUE!</v>
      </c>
      <c r="D284" s="11">
        <f>IFERROR(VLOOKUP('Policy Clause Build'!C284,'Clauses List'!A$2:D$1002,2,FALSE),"")</f>
      </c>
      <c r="E284" s="11">
        <f>IFERROR(VLOOKUP('Policy Clause Build'!C284,'Clauses List'!A$2:D$1002,3,FALSE),"")</f>
      </c>
      <c r="F284" s="11">
        <f>IFERROR(VLOOKUP('Policy Clause Build'!C284,'Clauses List'!A$2:D$1002,4,FALSE),"")</f>
      </c>
    </row>
    <row r="285" ht="14.25">
      <c r="B285" s="14" t="e">
        <f>INDEX('Configuration Area'!D:D,'Configuration Area'!W281,1)</f>
        <v>#VALUE!</v>
      </c>
      <c r="C285" s="11" t="e">
        <f>IF(INDEX('Configuration Area'!E:E,MATCH('Policy Clause Build'!B285,'Configuration Area'!D:D,0),1)=0,"CLAUSE ID NOT SET",INDEX('Configuration Area'!E:E,MATCH('Policy Clause Build'!B285,'Configuration Area'!D:D,0),1))</f>
        <v>#VALUE!</v>
      </c>
      <c r="D285" s="11">
        <f>IFERROR(VLOOKUP('Policy Clause Build'!C285,'Clauses List'!A$2:D$1002,2,FALSE),"")</f>
      </c>
      <c r="E285" s="11">
        <f>IFERROR(VLOOKUP('Policy Clause Build'!C285,'Clauses List'!A$2:D$1002,3,FALSE),"")</f>
      </c>
      <c r="F285" s="11">
        <f>IFERROR(VLOOKUP('Policy Clause Build'!C285,'Clauses List'!A$2:D$1002,4,FALSE),"")</f>
      </c>
    </row>
    <row r="286" ht="14.25">
      <c r="B286" s="14" t="e">
        <f>INDEX('Configuration Area'!D:D,'Configuration Area'!W282,1)</f>
        <v>#VALUE!</v>
      </c>
      <c r="C286" s="11" t="e">
        <f>IF(INDEX('Configuration Area'!E:E,MATCH('Policy Clause Build'!B286,'Configuration Area'!D:D,0),1)=0,"CLAUSE ID NOT SET",INDEX('Configuration Area'!E:E,MATCH('Policy Clause Build'!B286,'Configuration Area'!D:D,0),1))</f>
        <v>#VALUE!</v>
      </c>
      <c r="D286" s="11">
        <f>IFERROR(VLOOKUP('Policy Clause Build'!C286,'Clauses List'!A$2:D$1002,2,FALSE),"")</f>
      </c>
      <c r="E286" s="11">
        <f>IFERROR(VLOOKUP('Policy Clause Build'!C286,'Clauses List'!A$2:D$1002,3,FALSE),"")</f>
      </c>
      <c r="F286" s="11">
        <f>IFERROR(VLOOKUP('Policy Clause Build'!C286,'Clauses List'!A$2:D$1002,4,FALSE),"")</f>
      </c>
    </row>
    <row r="287" ht="14.25">
      <c r="B287" s="14" t="e">
        <f>INDEX('Configuration Area'!D:D,'Configuration Area'!W283,1)</f>
        <v>#VALUE!</v>
      </c>
      <c r="C287" s="11" t="e">
        <f>IF(INDEX('Configuration Area'!E:E,MATCH('Policy Clause Build'!B287,'Configuration Area'!D:D,0),1)=0,"CLAUSE ID NOT SET",INDEX('Configuration Area'!E:E,MATCH('Policy Clause Build'!B287,'Configuration Area'!D:D,0),1))</f>
        <v>#VALUE!</v>
      </c>
      <c r="D287" s="11">
        <f>IFERROR(VLOOKUP('Policy Clause Build'!C287,'Clauses List'!A$2:D$1002,2,FALSE),"")</f>
      </c>
      <c r="E287" s="11">
        <f>IFERROR(VLOOKUP('Policy Clause Build'!C287,'Clauses List'!A$2:D$1002,3,FALSE),"")</f>
      </c>
      <c r="F287" s="11">
        <f>IFERROR(VLOOKUP('Policy Clause Build'!C287,'Clauses List'!A$2:D$1002,4,FALSE),"")</f>
      </c>
    </row>
    <row r="288" ht="14.25">
      <c r="B288" s="14" t="e">
        <f>INDEX('Configuration Area'!D:D,'Configuration Area'!W284,1)</f>
        <v>#VALUE!</v>
      </c>
      <c r="C288" s="11" t="e">
        <f>IF(INDEX('Configuration Area'!E:E,MATCH('Policy Clause Build'!B288,'Configuration Area'!D:D,0),1)=0,"CLAUSE ID NOT SET",INDEX('Configuration Area'!E:E,MATCH('Policy Clause Build'!B288,'Configuration Area'!D:D,0),1))</f>
        <v>#VALUE!</v>
      </c>
      <c r="D288" s="11">
        <f>IFERROR(VLOOKUP('Policy Clause Build'!C288,'Clauses List'!A$2:D$1002,2,FALSE),"")</f>
      </c>
      <c r="E288" s="11">
        <f>IFERROR(VLOOKUP('Policy Clause Build'!C288,'Clauses List'!A$2:D$1002,3,FALSE),"")</f>
      </c>
      <c r="F288" s="11">
        <f>IFERROR(VLOOKUP('Policy Clause Build'!C288,'Clauses List'!A$2:D$1002,4,FALSE),"")</f>
      </c>
    </row>
    <row r="289" ht="14.25">
      <c r="B289" s="14" t="e">
        <f>INDEX('Configuration Area'!D:D,'Configuration Area'!W285,1)</f>
        <v>#VALUE!</v>
      </c>
      <c r="C289" s="11" t="e">
        <f>IF(INDEX('Configuration Area'!E:E,MATCH('Policy Clause Build'!B289,'Configuration Area'!D:D,0),1)=0,"CLAUSE ID NOT SET",INDEX('Configuration Area'!E:E,MATCH('Policy Clause Build'!B289,'Configuration Area'!D:D,0),1))</f>
        <v>#VALUE!</v>
      </c>
      <c r="D289" s="11">
        <f>IFERROR(VLOOKUP('Policy Clause Build'!C289,'Clauses List'!A$2:D$1002,2,FALSE),"")</f>
      </c>
      <c r="E289" s="11">
        <f>IFERROR(VLOOKUP('Policy Clause Build'!C289,'Clauses List'!A$2:D$1002,3,FALSE),"")</f>
      </c>
      <c r="F289" s="11">
        <f>IFERROR(VLOOKUP('Policy Clause Build'!C289,'Clauses List'!A$2:D$1002,4,FALSE),"")</f>
      </c>
    </row>
    <row r="290" ht="14.25">
      <c r="B290" s="14" t="e">
        <f>INDEX('Configuration Area'!D:D,'Configuration Area'!W286,1)</f>
        <v>#VALUE!</v>
      </c>
      <c r="C290" s="11" t="e">
        <f>IF(INDEX('Configuration Area'!E:E,MATCH('Policy Clause Build'!B290,'Configuration Area'!D:D,0),1)=0,"CLAUSE ID NOT SET",INDEX('Configuration Area'!E:E,MATCH('Policy Clause Build'!B290,'Configuration Area'!D:D,0),1))</f>
        <v>#VALUE!</v>
      </c>
      <c r="D290" s="11">
        <f>IFERROR(VLOOKUP('Policy Clause Build'!C290,'Clauses List'!A$2:D$1002,2,FALSE),"")</f>
      </c>
      <c r="E290" s="11">
        <f>IFERROR(VLOOKUP('Policy Clause Build'!C290,'Clauses List'!A$2:D$1002,3,FALSE),"")</f>
      </c>
      <c r="F290" s="11">
        <f>IFERROR(VLOOKUP('Policy Clause Build'!C290,'Clauses List'!A$2:D$1002,4,FALSE),"")</f>
      </c>
    </row>
    <row r="291" ht="14.25">
      <c r="B291" s="14" t="e">
        <f>INDEX('Configuration Area'!D:D,'Configuration Area'!W287,1)</f>
        <v>#VALUE!</v>
      </c>
      <c r="C291" s="11" t="e">
        <f>IF(INDEX('Configuration Area'!E:E,MATCH('Policy Clause Build'!B291,'Configuration Area'!D:D,0),1)=0,"CLAUSE ID NOT SET",INDEX('Configuration Area'!E:E,MATCH('Policy Clause Build'!B291,'Configuration Area'!D:D,0),1))</f>
        <v>#VALUE!</v>
      </c>
      <c r="D291" s="11">
        <f>IFERROR(VLOOKUP('Policy Clause Build'!C291,'Clauses List'!A$2:D$1002,2,FALSE),"")</f>
      </c>
      <c r="E291" s="11">
        <f>IFERROR(VLOOKUP('Policy Clause Build'!C291,'Clauses List'!A$2:D$1002,3,FALSE),"")</f>
      </c>
      <c r="F291" s="11">
        <f>IFERROR(VLOOKUP('Policy Clause Build'!C291,'Clauses List'!A$2:D$1002,4,FALSE),"")</f>
      </c>
    </row>
    <row r="292" ht="14.25">
      <c r="B292" s="14" t="e">
        <f>INDEX('Configuration Area'!D:D,'Configuration Area'!W288,1)</f>
        <v>#VALUE!</v>
      </c>
      <c r="C292" s="11" t="e">
        <f>IF(INDEX('Configuration Area'!E:E,MATCH('Policy Clause Build'!B292,'Configuration Area'!D:D,0),1)=0,"CLAUSE ID NOT SET",INDEX('Configuration Area'!E:E,MATCH('Policy Clause Build'!B292,'Configuration Area'!D:D,0),1))</f>
        <v>#VALUE!</v>
      </c>
      <c r="D292" s="11">
        <f>IFERROR(VLOOKUP('Policy Clause Build'!C292,'Clauses List'!A$2:D$1002,2,FALSE),"")</f>
      </c>
      <c r="E292" s="11">
        <f>IFERROR(VLOOKUP('Policy Clause Build'!C292,'Clauses List'!A$2:D$1002,3,FALSE),"")</f>
      </c>
      <c r="F292" s="11">
        <f>IFERROR(VLOOKUP('Policy Clause Build'!C292,'Clauses List'!A$2:D$1002,4,FALSE),"")</f>
      </c>
    </row>
    <row r="293" ht="14.25">
      <c r="B293" s="14" t="e">
        <f>INDEX('Configuration Area'!D:D,'Configuration Area'!W289,1)</f>
        <v>#VALUE!</v>
      </c>
      <c r="C293" s="11" t="e">
        <f>IF(INDEX('Configuration Area'!E:E,MATCH('Policy Clause Build'!B293,'Configuration Area'!D:D,0),1)=0,"CLAUSE ID NOT SET",INDEX('Configuration Area'!E:E,MATCH('Policy Clause Build'!B293,'Configuration Area'!D:D,0),1))</f>
        <v>#VALUE!</v>
      </c>
      <c r="D293" s="11">
        <f>IFERROR(VLOOKUP('Policy Clause Build'!C293,'Clauses List'!A$2:D$1002,2,FALSE),"")</f>
      </c>
      <c r="E293" s="11">
        <f>IFERROR(VLOOKUP('Policy Clause Build'!C293,'Clauses List'!A$2:D$1002,3,FALSE),"")</f>
      </c>
      <c r="F293" s="11">
        <f>IFERROR(VLOOKUP('Policy Clause Build'!C293,'Clauses List'!A$2:D$1002,4,FALSE),"")</f>
      </c>
    </row>
    <row r="294" ht="14.25">
      <c r="B294" s="14" t="e">
        <f>INDEX('Configuration Area'!D:D,'Configuration Area'!W290,1)</f>
        <v>#VALUE!</v>
      </c>
      <c r="C294" s="11" t="e">
        <f>IF(INDEX('Configuration Area'!E:E,MATCH('Policy Clause Build'!B294,'Configuration Area'!D:D,0),1)=0,"CLAUSE ID NOT SET",INDEX('Configuration Area'!E:E,MATCH('Policy Clause Build'!B294,'Configuration Area'!D:D,0),1))</f>
        <v>#VALUE!</v>
      </c>
      <c r="D294" s="11">
        <f>IFERROR(VLOOKUP('Policy Clause Build'!C294,'Clauses List'!A$2:D$1002,2,FALSE),"")</f>
      </c>
      <c r="E294" s="11">
        <f>IFERROR(VLOOKUP('Policy Clause Build'!C294,'Clauses List'!A$2:D$1002,3,FALSE),"")</f>
      </c>
      <c r="F294" s="11">
        <f>IFERROR(VLOOKUP('Policy Clause Build'!C294,'Clauses List'!A$2:D$1002,4,FALSE),"")</f>
      </c>
    </row>
    <row r="295" ht="14.25">
      <c r="B295" s="14" t="e">
        <f>INDEX('Configuration Area'!D:D,'Configuration Area'!W291,1)</f>
        <v>#VALUE!</v>
      </c>
      <c r="C295" s="11" t="e">
        <f>IF(INDEX('Configuration Area'!E:E,MATCH('Policy Clause Build'!B295,'Configuration Area'!D:D,0),1)=0,"CLAUSE ID NOT SET",INDEX('Configuration Area'!E:E,MATCH('Policy Clause Build'!B295,'Configuration Area'!D:D,0),1))</f>
        <v>#VALUE!</v>
      </c>
      <c r="D295" s="11">
        <f>IFERROR(VLOOKUP('Policy Clause Build'!C295,'Clauses List'!A$2:D$1002,2,FALSE),"")</f>
      </c>
      <c r="E295" s="11">
        <f>IFERROR(VLOOKUP('Policy Clause Build'!C295,'Clauses List'!A$2:D$1002,3,FALSE),"")</f>
      </c>
      <c r="F295" s="11">
        <f>IFERROR(VLOOKUP('Policy Clause Build'!C295,'Clauses List'!A$2:D$1002,4,FALSE),"")</f>
      </c>
    </row>
    <row r="296" ht="14.25">
      <c r="B296" s="14" t="e">
        <f>INDEX('Configuration Area'!D:D,'Configuration Area'!W292,1)</f>
        <v>#VALUE!</v>
      </c>
      <c r="C296" s="11" t="e">
        <f>IF(INDEX('Configuration Area'!E:E,MATCH('Policy Clause Build'!B296,'Configuration Area'!D:D,0),1)=0,"CLAUSE ID NOT SET",INDEX('Configuration Area'!E:E,MATCH('Policy Clause Build'!B296,'Configuration Area'!D:D,0),1))</f>
        <v>#VALUE!</v>
      </c>
      <c r="D296" s="11">
        <f>IFERROR(VLOOKUP('Policy Clause Build'!C296,'Clauses List'!A$2:D$1002,2,FALSE),"")</f>
      </c>
      <c r="E296" s="11">
        <f>IFERROR(VLOOKUP('Policy Clause Build'!C296,'Clauses List'!A$2:D$1002,3,FALSE),"")</f>
      </c>
      <c r="F296" s="11">
        <f>IFERROR(VLOOKUP('Policy Clause Build'!C296,'Clauses List'!A$2:D$1002,4,FALSE),"")</f>
      </c>
    </row>
    <row r="297" ht="14.25">
      <c r="B297" s="14" t="e">
        <f>INDEX('Configuration Area'!D:D,'Configuration Area'!W293,1)</f>
        <v>#VALUE!</v>
      </c>
      <c r="C297" s="11" t="e">
        <f>IF(INDEX('Configuration Area'!E:E,MATCH('Policy Clause Build'!B297,'Configuration Area'!D:D,0),1)=0,"CLAUSE ID NOT SET",INDEX('Configuration Area'!E:E,MATCH('Policy Clause Build'!B297,'Configuration Area'!D:D,0),1))</f>
        <v>#VALUE!</v>
      </c>
      <c r="D297" s="11">
        <f>IFERROR(VLOOKUP('Policy Clause Build'!C297,'Clauses List'!A$2:D$1002,2,FALSE),"")</f>
      </c>
      <c r="E297" s="11">
        <f>IFERROR(VLOOKUP('Policy Clause Build'!C297,'Clauses List'!A$2:D$1002,3,FALSE),"")</f>
      </c>
      <c r="F297" s="11">
        <f>IFERROR(VLOOKUP('Policy Clause Build'!C297,'Clauses List'!A$2:D$1002,4,FALSE),"")</f>
      </c>
    </row>
    <row r="298" ht="14.25">
      <c r="B298" s="14" t="e">
        <f>INDEX('Configuration Area'!D:D,'Configuration Area'!W294,1)</f>
        <v>#VALUE!</v>
      </c>
      <c r="C298" s="11" t="e">
        <f>IF(INDEX('Configuration Area'!E:E,MATCH('Policy Clause Build'!B298,'Configuration Area'!D:D,0),1)=0,"CLAUSE ID NOT SET",INDEX('Configuration Area'!E:E,MATCH('Policy Clause Build'!B298,'Configuration Area'!D:D,0),1))</f>
        <v>#VALUE!</v>
      </c>
      <c r="D298" s="11">
        <f>IFERROR(VLOOKUP('Policy Clause Build'!C298,'Clauses List'!A$2:D$1002,2,FALSE),"")</f>
      </c>
      <c r="E298" s="11">
        <f>IFERROR(VLOOKUP('Policy Clause Build'!C298,'Clauses List'!A$2:D$1002,3,FALSE),"")</f>
      </c>
      <c r="F298" s="11">
        <f>IFERROR(VLOOKUP('Policy Clause Build'!C298,'Clauses List'!A$2:D$1002,4,FALSE),"")</f>
      </c>
    </row>
    <row r="299" ht="14.25">
      <c r="B299" s="14" t="e">
        <f>INDEX('Configuration Area'!D:D,'Configuration Area'!W295,1)</f>
        <v>#VALUE!</v>
      </c>
      <c r="C299" s="11" t="e">
        <f>IF(INDEX('Configuration Area'!E:E,MATCH('Policy Clause Build'!B299,'Configuration Area'!D:D,0),1)=0,"CLAUSE ID NOT SET",INDEX('Configuration Area'!E:E,MATCH('Policy Clause Build'!B299,'Configuration Area'!D:D,0),1))</f>
        <v>#VALUE!</v>
      </c>
      <c r="D299" s="11">
        <f>IFERROR(VLOOKUP('Policy Clause Build'!C299,'Clauses List'!A$2:D$1002,2,FALSE),"")</f>
      </c>
      <c r="E299" s="11">
        <f>IFERROR(VLOOKUP('Policy Clause Build'!C299,'Clauses List'!A$2:D$1002,3,FALSE),"")</f>
      </c>
      <c r="F299" s="11">
        <f>IFERROR(VLOOKUP('Policy Clause Build'!C299,'Clauses List'!A$2:D$1002,4,FALSE),"")</f>
      </c>
    </row>
    <row r="300" ht="14.25">
      <c r="B300" s="14" t="e">
        <f>INDEX('Configuration Area'!D:D,'Configuration Area'!W296,1)</f>
        <v>#VALUE!</v>
      </c>
      <c r="C300" s="11" t="e">
        <f>IF(INDEX('Configuration Area'!E:E,MATCH('Policy Clause Build'!B300,'Configuration Area'!D:D,0),1)=0,"CLAUSE ID NOT SET",INDEX('Configuration Area'!E:E,MATCH('Policy Clause Build'!B300,'Configuration Area'!D:D,0),1))</f>
        <v>#VALUE!</v>
      </c>
      <c r="D300" s="11">
        <f>IFERROR(VLOOKUP('Policy Clause Build'!C300,'Clauses List'!A$2:D$1002,2,FALSE),"")</f>
      </c>
      <c r="E300" s="11">
        <f>IFERROR(VLOOKUP('Policy Clause Build'!C300,'Clauses List'!A$2:D$1002,3,FALSE),"")</f>
      </c>
      <c r="F300" s="11">
        <f>IFERROR(VLOOKUP('Policy Clause Build'!C300,'Clauses List'!A$2:D$1002,4,FALSE),"")</f>
      </c>
    </row>
    <row r="301" ht="14.25">
      <c r="B301" s="14" t="e">
        <f>INDEX('Configuration Area'!D:D,'Configuration Area'!W297,1)</f>
        <v>#VALUE!</v>
      </c>
      <c r="C301" s="11" t="e">
        <f>IF(INDEX('Configuration Area'!E:E,MATCH('Policy Clause Build'!B301,'Configuration Area'!D:D,0),1)=0,"CLAUSE ID NOT SET",INDEX('Configuration Area'!E:E,MATCH('Policy Clause Build'!B301,'Configuration Area'!D:D,0),1))</f>
        <v>#VALUE!</v>
      </c>
      <c r="D301" s="11">
        <f>IFERROR(VLOOKUP('Policy Clause Build'!C301,'Clauses List'!A$2:D$1002,2,FALSE),"")</f>
      </c>
      <c r="E301" s="11">
        <f>IFERROR(VLOOKUP('Policy Clause Build'!C301,'Clauses List'!A$2:D$1002,3,FALSE),"")</f>
      </c>
      <c r="F301" s="11">
        <f>IFERROR(VLOOKUP('Policy Clause Build'!C301,'Clauses List'!A$2:D$1002,4,FALSE),"")</f>
      </c>
    </row>
    <row r="302" ht="14.25">
      <c r="B302" s="14" t="e">
        <f>INDEX('Configuration Area'!D:D,'Configuration Area'!W298,1)</f>
        <v>#VALUE!</v>
      </c>
      <c r="C302" s="11" t="e">
        <f>IF(INDEX('Configuration Area'!E:E,MATCH('Policy Clause Build'!B302,'Configuration Area'!D:D,0),1)=0,"CLAUSE ID NOT SET",INDEX('Configuration Area'!E:E,MATCH('Policy Clause Build'!B302,'Configuration Area'!D:D,0),1))</f>
        <v>#VALUE!</v>
      </c>
      <c r="D302" s="11">
        <f>IFERROR(VLOOKUP('Policy Clause Build'!C302,'Clauses List'!A$2:D$1002,2,FALSE),"")</f>
      </c>
      <c r="E302" s="11">
        <f>IFERROR(VLOOKUP('Policy Clause Build'!C302,'Clauses List'!A$2:D$1002,3,FALSE),"")</f>
      </c>
      <c r="F302" s="11">
        <f>IFERROR(VLOOKUP('Policy Clause Build'!C302,'Clauses List'!A$2:D$1002,4,FALSE),"")</f>
      </c>
    </row>
    <row r="303" ht="14.25">
      <c r="B303" s="14" t="e">
        <f>INDEX('Configuration Area'!D:D,'Configuration Area'!W299,1)</f>
        <v>#VALUE!</v>
      </c>
      <c r="C303" s="11" t="e">
        <f>IF(INDEX('Configuration Area'!E:E,MATCH('Policy Clause Build'!B303,'Configuration Area'!D:D,0),1)=0,"CLAUSE ID NOT SET",INDEX('Configuration Area'!E:E,MATCH('Policy Clause Build'!B303,'Configuration Area'!D:D,0),1))</f>
        <v>#VALUE!</v>
      </c>
      <c r="D303" s="11">
        <f>IFERROR(VLOOKUP('Policy Clause Build'!C303,'Clauses List'!A$2:D$1002,2,FALSE),"")</f>
      </c>
      <c r="E303" s="11">
        <f>IFERROR(VLOOKUP('Policy Clause Build'!C303,'Clauses List'!A$2:D$1002,3,FALSE),"")</f>
      </c>
      <c r="F303" s="11">
        <f>IFERROR(VLOOKUP('Policy Clause Build'!C303,'Clauses List'!A$2:D$1002,4,FALSE),"")</f>
      </c>
    </row>
    <row r="304" ht="14.25">
      <c r="B304" s="14" t="e">
        <f>INDEX('Configuration Area'!D:D,'Configuration Area'!W300,1)</f>
        <v>#VALUE!</v>
      </c>
      <c r="C304" s="11" t="e">
        <f>IF(INDEX('Configuration Area'!E:E,MATCH('Policy Clause Build'!B304,'Configuration Area'!D:D,0),1)=0,"CLAUSE ID NOT SET",INDEX('Configuration Area'!E:E,MATCH('Policy Clause Build'!B304,'Configuration Area'!D:D,0),1))</f>
        <v>#VALUE!</v>
      </c>
      <c r="D304" s="11">
        <f>IFERROR(VLOOKUP('Policy Clause Build'!C304,'Clauses List'!A$2:D$1002,2,FALSE),"")</f>
      </c>
      <c r="E304" s="11">
        <f>IFERROR(VLOOKUP('Policy Clause Build'!C304,'Clauses List'!A$2:D$1002,3,FALSE),"")</f>
      </c>
      <c r="F304" s="11">
        <f>IFERROR(VLOOKUP('Policy Clause Build'!C304,'Clauses List'!A$2:D$1002,4,FALSE),"")</f>
      </c>
    </row>
    <row r="305" ht="14.25">
      <c r="B305" s="14" t="e">
        <f>INDEX('Configuration Area'!D:D,'Configuration Area'!W301,1)</f>
        <v>#VALUE!</v>
      </c>
      <c r="C305" s="11" t="e">
        <f>IF(INDEX('Configuration Area'!E:E,MATCH('Policy Clause Build'!B305,'Configuration Area'!D:D,0),1)=0,"CLAUSE ID NOT SET",INDEX('Configuration Area'!E:E,MATCH('Policy Clause Build'!B305,'Configuration Area'!D:D,0),1))</f>
        <v>#VALUE!</v>
      </c>
      <c r="D305" s="11">
        <f>IFERROR(VLOOKUP('Policy Clause Build'!C305,'Clauses List'!A$2:D$1002,2,FALSE),"")</f>
      </c>
      <c r="E305" s="11">
        <f>IFERROR(VLOOKUP('Policy Clause Build'!C305,'Clauses List'!A$2:D$1002,3,FALSE),"")</f>
      </c>
      <c r="F305" s="11">
        <f>IFERROR(VLOOKUP('Policy Clause Build'!C305,'Clauses List'!A$2:D$1002,4,FALSE),"")</f>
      </c>
    </row>
    <row r="306" ht="14.25">
      <c r="B306" s="14" t="e">
        <f>INDEX('Configuration Area'!D:D,'Configuration Area'!W302,1)</f>
        <v>#VALUE!</v>
      </c>
      <c r="C306" s="11" t="e">
        <f>IF(INDEX('Configuration Area'!E:E,MATCH('Policy Clause Build'!B306,'Configuration Area'!D:D,0),1)=0,"CLAUSE ID NOT SET",INDEX('Configuration Area'!E:E,MATCH('Policy Clause Build'!B306,'Configuration Area'!D:D,0),1))</f>
        <v>#VALUE!</v>
      </c>
      <c r="D306" s="11">
        <f>IFERROR(VLOOKUP('Policy Clause Build'!C306,'Clauses List'!A$2:D$1002,2,FALSE),"")</f>
      </c>
      <c r="E306" s="11">
        <f>IFERROR(VLOOKUP('Policy Clause Build'!C306,'Clauses List'!A$2:D$1002,3,FALSE),"")</f>
      </c>
      <c r="F306" s="11">
        <f>IFERROR(VLOOKUP('Policy Clause Build'!C306,'Clauses List'!A$2:D$1002,4,FALSE),"")</f>
      </c>
    </row>
    <row r="307" ht="14.25">
      <c r="B307" s="14" t="e">
        <f>INDEX('Configuration Area'!D:D,'Configuration Area'!W303,1)</f>
        <v>#VALUE!</v>
      </c>
      <c r="C307" s="11" t="e">
        <f>IF(INDEX('Configuration Area'!E:E,MATCH('Policy Clause Build'!B307,'Configuration Area'!D:D,0),1)=0,"CLAUSE ID NOT SET",INDEX('Configuration Area'!E:E,MATCH('Policy Clause Build'!B307,'Configuration Area'!D:D,0),1))</f>
        <v>#VALUE!</v>
      </c>
      <c r="D307" s="11">
        <f>IFERROR(VLOOKUP('Policy Clause Build'!C307,'Clauses List'!A$2:D$1002,2,FALSE),"")</f>
      </c>
      <c r="E307" s="11">
        <f>IFERROR(VLOOKUP('Policy Clause Build'!C307,'Clauses List'!A$2:D$1002,3,FALSE),"")</f>
      </c>
      <c r="F307" s="11">
        <f>IFERROR(VLOOKUP('Policy Clause Build'!C307,'Clauses List'!A$2:D$1002,4,FALSE),"")</f>
      </c>
    </row>
    <row r="308" ht="14.25">
      <c r="B308" s="14" t="e">
        <f>INDEX('Configuration Area'!D:D,'Configuration Area'!W304,1)</f>
        <v>#VALUE!</v>
      </c>
      <c r="C308" s="11" t="e">
        <f>IF(INDEX('Configuration Area'!E:E,MATCH('Policy Clause Build'!B308,'Configuration Area'!D:D,0),1)=0,"CLAUSE ID NOT SET",INDEX('Configuration Area'!E:E,MATCH('Policy Clause Build'!B308,'Configuration Area'!D:D,0),1))</f>
        <v>#VALUE!</v>
      </c>
      <c r="D308" s="11">
        <f>IFERROR(VLOOKUP('Policy Clause Build'!C308,'Clauses List'!A$2:D$1002,2,FALSE),"")</f>
      </c>
      <c r="E308" s="11">
        <f>IFERROR(VLOOKUP('Policy Clause Build'!C308,'Clauses List'!A$2:D$1002,3,FALSE),"")</f>
      </c>
      <c r="F308" s="11">
        <f>IFERROR(VLOOKUP('Policy Clause Build'!C308,'Clauses List'!A$2:D$1002,4,FALSE),"")</f>
      </c>
    </row>
    <row r="309" ht="14.25">
      <c r="B309" s="14" t="e">
        <f>INDEX('Configuration Area'!D:D,'Configuration Area'!W305,1)</f>
        <v>#VALUE!</v>
      </c>
      <c r="C309" s="11" t="e">
        <f>IF(INDEX('Configuration Area'!E:E,MATCH('Policy Clause Build'!B309,'Configuration Area'!D:D,0),1)=0,"CLAUSE ID NOT SET",INDEX('Configuration Area'!E:E,MATCH('Policy Clause Build'!B309,'Configuration Area'!D:D,0),1))</f>
        <v>#VALUE!</v>
      </c>
      <c r="D309" s="11">
        <f>IFERROR(VLOOKUP('Policy Clause Build'!C309,'Clauses List'!A$2:D$1002,2,FALSE),"")</f>
      </c>
      <c r="E309" s="11">
        <f>IFERROR(VLOOKUP('Policy Clause Build'!C309,'Clauses List'!A$2:D$1002,3,FALSE),"")</f>
      </c>
      <c r="F309" s="11">
        <f>IFERROR(VLOOKUP('Policy Clause Build'!C309,'Clauses List'!A$2:D$1002,4,FALSE),"")</f>
      </c>
    </row>
    <row r="310" ht="14.25">
      <c r="B310" s="14" t="e">
        <f>INDEX('Configuration Area'!D:D,'Configuration Area'!W306,1)</f>
        <v>#VALUE!</v>
      </c>
      <c r="C310" s="11" t="e">
        <f>IF(INDEX('Configuration Area'!E:E,MATCH('Policy Clause Build'!B310,'Configuration Area'!D:D,0),1)=0,"CLAUSE ID NOT SET",INDEX('Configuration Area'!E:E,MATCH('Policy Clause Build'!B310,'Configuration Area'!D:D,0),1))</f>
        <v>#VALUE!</v>
      </c>
      <c r="D310" s="11">
        <f>IFERROR(VLOOKUP('Policy Clause Build'!C310,'Clauses List'!A$2:D$1002,2,FALSE),"")</f>
      </c>
      <c r="E310" s="11">
        <f>IFERROR(VLOOKUP('Policy Clause Build'!C310,'Clauses List'!A$2:D$1002,3,FALSE),"")</f>
      </c>
      <c r="F310" s="11">
        <f>IFERROR(VLOOKUP('Policy Clause Build'!C310,'Clauses List'!A$2:D$1002,4,FALSE),"")</f>
      </c>
    </row>
    <row r="311" ht="14.25">
      <c r="B311" s="14" t="e">
        <f>INDEX('Configuration Area'!D:D,'Configuration Area'!W307,1)</f>
        <v>#VALUE!</v>
      </c>
      <c r="C311" s="11" t="e">
        <f>IF(INDEX('Configuration Area'!E:E,MATCH('Policy Clause Build'!B311,'Configuration Area'!D:D,0),1)=0,"CLAUSE ID NOT SET",INDEX('Configuration Area'!E:E,MATCH('Policy Clause Build'!B311,'Configuration Area'!D:D,0),1))</f>
        <v>#VALUE!</v>
      </c>
      <c r="D311" s="11">
        <f>IFERROR(VLOOKUP('Policy Clause Build'!C311,'Clauses List'!A$2:D$1002,2,FALSE),"")</f>
      </c>
      <c r="E311" s="11">
        <f>IFERROR(VLOOKUP('Policy Clause Build'!C311,'Clauses List'!A$2:D$1002,3,FALSE),"")</f>
      </c>
      <c r="F311" s="11">
        <f>IFERROR(VLOOKUP('Policy Clause Build'!C311,'Clauses List'!A$2:D$1002,4,FALSE),"")</f>
      </c>
    </row>
    <row r="312" ht="14.25">
      <c r="B312" s="14" t="e">
        <f>INDEX('Configuration Area'!D:D,'Configuration Area'!W308,1)</f>
        <v>#VALUE!</v>
      </c>
      <c r="C312" s="11" t="e">
        <f>IF(INDEX('Configuration Area'!E:E,MATCH('Policy Clause Build'!B312,'Configuration Area'!D:D,0),1)=0,"CLAUSE ID NOT SET",INDEX('Configuration Area'!E:E,MATCH('Policy Clause Build'!B312,'Configuration Area'!D:D,0),1))</f>
        <v>#VALUE!</v>
      </c>
      <c r="D312" s="11">
        <f>IFERROR(VLOOKUP('Policy Clause Build'!C312,'Clauses List'!A$2:D$1002,2,FALSE),"")</f>
      </c>
      <c r="E312" s="11">
        <f>IFERROR(VLOOKUP('Policy Clause Build'!C312,'Clauses List'!A$2:D$1002,3,FALSE),"")</f>
      </c>
      <c r="F312" s="11">
        <f>IFERROR(VLOOKUP('Policy Clause Build'!C312,'Clauses List'!A$2:D$1002,4,FALSE),"")</f>
      </c>
    </row>
    <row r="313" ht="14.25">
      <c r="B313" s="14" t="e">
        <f>INDEX('Configuration Area'!D:D,'Configuration Area'!W309,1)</f>
        <v>#VALUE!</v>
      </c>
      <c r="C313" s="11" t="e">
        <f>IF(INDEX('Configuration Area'!E:E,MATCH('Policy Clause Build'!B313,'Configuration Area'!D:D,0),1)=0,"CLAUSE ID NOT SET",INDEX('Configuration Area'!E:E,MATCH('Policy Clause Build'!B313,'Configuration Area'!D:D,0),1))</f>
        <v>#VALUE!</v>
      </c>
      <c r="D313" s="11">
        <f>IFERROR(VLOOKUP('Policy Clause Build'!C313,'Clauses List'!A$2:D$1002,2,FALSE),"")</f>
      </c>
      <c r="E313" s="11">
        <f>IFERROR(VLOOKUP('Policy Clause Build'!C313,'Clauses List'!A$2:D$1002,3,FALSE),"")</f>
      </c>
      <c r="F313" s="11">
        <f>IFERROR(VLOOKUP('Policy Clause Build'!C313,'Clauses List'!A$2:D$1002,4,FALSE),"")</f>
      </c>
    </row>
    <row r="314" ht="14.25">
      <c r="B314" s="14" t="e">
        <f>INDEX('Configuration Area'!D:D,'Configuration Area'!W310,1)</f>
        <v>#VALUE!</v>
      </c>
      <c r="C314" s="11" t="e">
        <f>IF(INDEX('Configuration Area'!E:E,MATCH('Policy Clause Build'!B314,'Configuration Area'!D:D,0),1)=0,"CLAUSE ID NOT SET",INDEX('Configuration Area'!E:E,MATCH('Policy Clause Build'!B314,'Configuration Area'!D:D,0),1))</f>
        <v>#VALUE!</v>
      </c>
      <c r="D314" s="11">
        <f>IFERROR(VLOOKUP('Policy Clause Build'!C314,'Clauses List'!A$2:D$1002,2,FALSE),"")</f>
      </c>
      <c r="E314" s="11">
        <f>IFERROR(VLOOKUP('Policy Clause Build'!C314,'Clauses List'!A$2:D$1002,3,FALSE),"")</f>
      </c>
      <c r="F314" s="11">
        <f>IFERROR(VLOOKUP('Policy Clause Build'!C314,'Clauses List'!A$2:D$1002,4,FALSE),"")</f>
      </c>
    </row>
    <row r="315" ht="14.25">
      <c r="B315" s="14" t="e">
        <f>INDEX('Configuration Area'!D:D,'Configuration Area'!W311,1)</f>
        <v>#VALUE!</v>
      </c>
      <c r="C315" s="11" t="e">
        <f>IF(INDEX('Configuration Area'!E:E,MATCH('Policy Clause Build'!B315,'Configuration Area'!D:D,0),1)=0,"CLAUSE ID NOT SET",INDEX('Configuration Area'!E:E,MATCH('Policy Clause Build'!B315,'Configuration Area'!D:D,0),1))</f>
        <v>#VALUE!</v>
      </c>
      <c r="D315" s="11">
        <f>IFERROR(VLOOKUP('Policy Clause Build'!C315,'Clauses List'!A$2:D$1002,2,FALSE),"")</f>
      </c>
      <c r="E315" s="11">
        <f>IFERROR(VLOOKUP('Policy Clause Build'!C315,'Clauses List'!A$2:D$1002,3,FALSE),"")</f>
      </c>
      <c r="F315" s="11">
        <f>IFERROR(VLOOKUP('Policy Clause Build'!C315,'Clauses List'!A$2:D$1002,4,FALSE),"")</f>
      </c>
    </row>
    <row r="316" ht="14.25">
      <c r="B316" s="14" t="e">
        <f>INDEX('Configuration Area'!D:D,'Configuration Area'!W312,1)</f>
        <v>#VALUE!</v>
      </c>
      <c r="C316" s="11" t="e">
        <f>IF(INDEX('Configuration Area'!E:E,MATCH('Policy Clause Build'!B316,'Configuration Area'!D:D,0),1)=0,"CLAUSE ID NOT SET",INDEX('Configuration Area'!E:E,MATCH('Policy Clause Build'!B316,'Configuration Area'!D:D,0),1))</f>
        <v>#VALUE!</v>
      </c>
      <c r="D316" s="11">
        <f>IFERROR(VLOOKUP('Policy Clause Build'!C316,'Clauses List'!A$2:D$1002,2,FALSE),"")</f>
      </c>
      <c r="E316" s="11">
        <f>IFERROR(VLOOKUP('Policy Clause Build'!C316,'Clauses List'!A$2:D$1002,3,FALSE),"")</f>
      </c>
      <c r="F316" s="11">
        <f>IFERROR(VLOOKUP('Policy Clause Build'!C316,'Clauses List'!A$2:D$1002,4,FALSE),"")</f>
      </c>
    </row>
    <row r="317" ht="14.25">
      <c r="B317" s="14" t="e">
        <f>INDEX('Configuration Area'!D:D,'Configuration Area'!W313,1)</f>
        <v>#VALUE!</v>
      </c>
      <c r="C317" s="11" t="e">
        <f>IF(INDEX('Configuration Area'!E:E,MATCH('Policy Clause Build'!B317,'Configuration Area'!D:D,0),1)=0,"CLAUSE ID NOT SET",INDEX('Configuration Area'!E:E,MATCH('Policy Clause Build'!B317,'Configuration Area'!D:D,0),1))</f>
        <v>#VALUE!</v>
      </c>
      <c r="D317" s="11">
        <f>IFERROR(VLOOKUP('Policy Clause Build'!C317,'Clauses List'!A$2:D$1002,2,FALSE),"")</f>
      </c>
      <c r="E317" s="11">
        <f>IFERROR(VLOOKUP('Policy Clause Build'!C317,'Clauses List'!A$2:D$1002,3,FALSE),"")</f>
      </c>
      <c r="F317" s="11">
        <f>IFERROR(VLOOKUP('Policy Clause Build'!C317,'Clauses List'!A$2:D$1002,4,FALSE),"")</f>
      </c>
    </row>
    <row r="318" ht="14.25">
      <c r="B318" s="14" t="e">
        <f>INDEX('Configuration Area'!D:D,'Configuration Area'!W314,1)</f>
        <v>#VALUE!</v>
      </c>
      <c r="C318" s="11" t="e">
        <f>IF(INDEX('Configuration Area'!E:E,MATCH('Policy Clause Build'!B318,'Configuration Area'!D:D,0),1)=0,"CLAUSE ID NOT SET",INDEX('Configuration Area'!E:E,MATCH('Policy Clause Build'!B318,'Configuration Area'!D:D,0),1))</f>
        <v>#VALUE!</v>
      </c>
      <c r="D318" s="11">
        <f>IFERROR(VLOOKUP('Policy Clause Build'!C318,'Clauses List'!A$2:D$1002,2,FALSE),"")</f>
      </c>
      <c r="E318" s="11">
        <f>IFERROR(VLOOKUP('Policy Clause Build'!C318,'Clauses List'!A$2:D$1002,3,FALSE),"")</f>
      </c>
      <c r="F318" s="11">
        <f>IFERROR(VLOOKUP('Policy Clause Build'!C318,'Clauses List'!A$2:D$1002,4,FALSE),"")</f>
      </c>
    </row>
    <row r="319" ht="14.25">
      <c r="B319" s="14" t="e">
        <f>INDEX('Configuration Area'!D:D,'Configuration Area'!W315,1)</f>
        <v>#VALUE!</v>
      </c>
      <c r="C319" s="11" t="e">
        <f>IF(INDEX('Configuration Area'!E:E,MATCH('Policy Clause Build'!B319,'Configuration Area'!D:D,0),1)=0,"CLAUSE ID NOT SET",INDEX('Configuration Area'!E:E,MATCH('Policy Clause Build'!B319,'Configuration Area'!D:D,0),1))</f>
        <v>#VALUE!</v>
      </c>
      <c r="D319" s="11">
        <f>IFERROR(VLOOKUP('Policy Clause Build'!C319,'Clauses List'!A$2:D$1002,2,FALSE),"")</f>
      </c>
      <c r="E319" s="11">
        <f>IFERROR(VLOOKUP('Policy Clause Build'!C319,'Clauses List'!A$2:D$1002,3,FALSE),"")</f>
      </c>
      <c r="F319" s="11">
        <f>IFERROR(VLOOKUP('Policy Clause Build'!C319,'Clauses List'!A$2:D$1002,4,FALSE),"")</f>
      </c>
    </row>
    <row r="320" ht="14.25">
      <c r="B320" s="14" t="e">
        <f>INDEX('Configuration Area'!D:D,'Configuration Area'!W316,1)</f>
        <v>#VALUE!</v>
      </c>
      <c r="C320" s="11" t="e">
        <f>IF(INDEX('Configuration Area'!E:E,MATCH('Policy Clause Build'!B320,'Configuration Area'!D:D,0),1)=0,"CLAUSE ID NOT SET",INDEX('Configuration Area'!E:E,MATCH('Policy Clause Build'!B320,'Configuration Area'!D:D,0),1))</f>
        <v>#VALUE!</v>
      </c>
      <c r="D320" s="11">
        <f>IFERROR(VLOOKUP('Policy Clause Build'!C320,'Clauses List'!A$2:D$1002,2,FALSE),"")</f>
      </c>
      <c r="E320" s="11">
        <f>IFERROR(VLOOKUP('Policy Clause Build'!C320,'Clauses List'!A$2:D$1002,3,FALSE),"")</f>
      </c>
      <c r="F320" s="11">
        <f>IFERROR(VLOOKUP('Policy Clause Build'!C320,'Clauses List'!A$2:D$1002,4,FALSE),"")</f>
      </c>
    </row>
    <row r="321" ht="14.25">
      <c r="B321" s="14" t="e">
        <f>INDEX('Configuration Area'!D:D,'Configuration Area'!W317,1)</f>
        <v>#VALUE!</v>
      </c>
      <c r="C321" s="11" t="e">
        <f>IF(INDEX('Configuration Area'!E:E,MATCH('Policy Clause Build'!B321,'Configuration Area'!D:D,0),1)=0,"CLAUSE ID NOT SET",INDEX('Configuration Area'!E:E,MATCH('Policy Clause Build'!B321,'Configuration Area'!D:D,0),1))</f>
        <v>#VALUE!</v>
      </c>
      <c r="D321" s="11">
        <f>IFERROR(VLOOKUP('Policy Clause Build'!C321,'Clauses List'!A$2:D$1002,2,FALSE),"")</f>
      </c>
      <c r="E321" s="11">
        <f>IFERROR(VLOOKUP('Policy Clause Build'!C321,'Clauses List'!A$2:D$1002,3,FALSE),"")</f>
      </c>
      <c r="F321" s="11">
        <f>IFERROR(VLOOKUP('Policy Clause Build'!C321,'Clauses List'!A$2:D$1002,4,FALSE),"")</f>
      </c>
    </row>
    <row r="322" ht="14.25">
      <c r="B322" s="14" t="e">
        <f>INDEX('Configuration Area'!D:D,'Configuration Area'!W318,1)</f>
        <v>#VALUE!</v>
      </c>
      <c r="C322" s="11" t="e">
        <f>IF(INDEX('Configuration Area'!E:E,MATCH('Policy Clause Build'!B322,'Configuration Area'!D:D,0),1)=0,"CLAUSE ID NOT SET",INDEX('Configuration Area'!E:E,MATCH('Policy Clause Build'!B322,'Configuration Area'!D:D,0),1))</f>
        <v>#VALUE!</v>
      </c>
      <c r="D322" s="11">
        <f>IFERROR(VLOOKUP('Policy Clause Build'!C322,'Clauses List'!A$2:D$1002,2,FALSE),"")</f>
      </c>
      <c r="E322" s="11">
        <f>IFERROR(VLOOKUP('Policy Clause Build'!C322,'Clauses List'!A$2:D$1002,3,FALSE),"")</f>
      </c>
      <c r="F322" s="11">
        <f>IFERROR(VLOOKUP('Policy Clause Build'!C322,'Clauses List'!A$2:D$1002,4,FALSE),"")</f>
      </c>
    </row>
    <row r="323" ht="14.25">
      <c r="B323" s="14" t="e">
        <f>INDEX('Configuration Area'!D:D,'Configuration Area'!W319,1)</f>
        <v>#VALUE!</v>
      </c>
      <c r="C323" s="11" t="e">
        <f>IF(INDEX('Configuration Area'!E:E,MATCH('Policy Clause Build'!B323,'Configuration Area'!D:D,0),1)=0,"CLAUSE ID NOT SET",INDEX('Configuration Area'!E:E,MATCH('Policy Clause Build'!B323,'Configuration Area'!D:D,0),1))</f>
        <v>#VALUE!</v>
      </c>
      <c r="D323" s="11">
        <f>IFERROR(VLOOKUP('Policy Clause Build'!C323,'Clauses List'!A$2:D$1002,2,FALSE),"")</f>
      </c>
      <c r="E323" s="11">
        <f>IFERROR(VLOOKUP('Policy Clause Build'!C323,'Clauses List'!A$2:D$1002,3,FALSE),"")</f>
      </c>
      <c r="F323" s="11">
        <f>IFERROR(VLOOKUP('Policy Clause Build'!C323,'Clauses List'!A$2:D$1002,4,FALSE),"")</f>
      </c>
    </row>
    <row r="324" ht="14.25">
      <c r="B324" s="14" t="e">
        <f>INDEX('Configuration Area'!D:D,'Configuration Area'!W320,1)</f>
        <v>#VALUE!</v>
      </c>
      <c r="C324" s="11" t="e">
        <f>IF(INDEX('Configuration Area'!E:E,MATCH('Policy Clause Build'!B324,'Configuration Area'!D:D,0),1)=0,"CLAUSE ID NOT SET",INDEX('Configuration Area'!E:E,MATCH('Policy Clause Build'!B324,'Configuration Area'!D:D,0),1))</f>
        <v>#VALUE!</v>
      </c>
      <c r="D324" s="11">
        <f>IFERROR(VLOOKUP('Policy Clause Build'!C324,'Clauses List'!A$2:D$1002,2,FALSE),"")</f>
      </c>
      <c r="E324" s="11">
        <f>IFERROR(VLOOKUP('Policy Clause Build'!C324,'Clauses List'!A$2:D$1002,3,FALSE),"")</f>
      </c>
      <c r="F324" s="11">
        <f>IFERROR(VLOOKUP('Policy Clause Build'!C324,'Clauses List'!A$2:D$1002,4,FALSE),"")</f>
      </c>
    </row>
    <row r="325" ht="14.25">
      <c r="B325" s="14" t="e">
        <f>INDEX('Configuration Area'!D:D,'Configuration Area'!W321,1)</f>
        <v>#VALUE!</v>
      </c>
      <c r="C325" s="11" t="e">
        <f>IF(INDEX('Configuration Area'!E:E,MATCH('Policy Clause Build'!B325,'Configuration Area'!D:D,0),1)=0,"CLAUSE ID NOT SET",INDEX('Configuration Area'!E:E,MATCH('Policy Clause Build'!B325,'Configuration Area'!D:D,0),1))</f>
        <v>#VALUE!</v>
      </c>
      <c r="D325" s="11">
        <f>IFERROR(VLOOKUP('Policy Clause Build'!C325,'Clauses List'!A$2:D$1002,2,FALSE),"")</f>
      </c>
      <c r="E325" s="11">
        <f>IFERROR(VLOOKUP('Policy Clause Build'!C325,'Clauses List'!A$2:D$1002,3,FALSE),"")</f>
      </c>
      <c r="F325" s="11">
        <f>IFERROR(VLOOKUP('Policy Clause Build'!C325,'Clauses List'!A$2:D$1002,4,FALSE),"")</f>
      </c>
    </row>
    <row r="326" ht="14.25">
      <c r="B326" s="14" t="e">
        <f>INDEX('Configuration Area'!D:D,'Configuration Area'!W322,1)</f>
        <v>#VALUE!</v>
      </c>
      <c r="C326" s="11" t="e">
        <f>IF(INDEX('Configuration Area'!E:E,MATCH('Policy Clause Build'!B326,'Configuration Area'!D:D,0),1)=0,"CLAUSE ID NOT SET",INDEX('Configuration Area'!E:E,MATCH('Policy Clause Build'!B326,'Configuration Area'!D:D,0),1))</f>
        <v>#VALUE!</v>
      </c>
      <c r="D326" s="11">
        <f>IFERROR(VLOOKUP('Policy Clause Build'!C326,'Clauses List'!A$2:D$1002,2,FALSE),"")</f>
      </c>
      <c r="E326" s="11">
        <f>IFERROR(VLOOKUP('Policy Clause Build'!C326,'Clauses List'!A$2:D$1002,3,FALSE),"")</f>
      </c>
      <c r="F326" s="11">
        <f>IFERROR(VLOOKUP('Policy Clause Build'!C326,'Clauses List'!A$2:D$1002,4,FALSE),"")</f>
      </c>
    </row>
    <row r="327" ht="14.25">
      <c r="B327" s="14" t="e">
        <f>INDEX('Configuration Area'!D:D,'Configuration Area'!W323,1)</f>
        <v>#VALUE!</v>
      </c>
      <c r="C327" s="11" t="e">
        <f>IF(INDEX('Configuration Area'!E:E,MATCH('Policy Clause Build'!B327,'Configuration Area'!D:D,0),1)=0,"CLAUSE ID NOT SET",INDEX('Configuration Area'!E:E,MATCH('Policy Clause Build'!B327,'Configuration Area'!D:D,0),1))</f>
        <v>#VALUE!</v>
      </c>
      <c r="D327" s="11">
        <f>IFERROR(VLOOKUP('Policy Clause Build'!C327,'Clauses List'!A$2:D$1002,2,FALSE),"")</f>
      </c>
      <c r="E327" s="11">
        <f>IFERROR(VLOOKUP('Policy Clause Build'!C327,'Clauses List'!A$2:D$1002,3,FALSE),"")</f>
      </c>
      <c r="F327" s="11">
        <f>IFERROR(VLOOKUP('Policy Clause Build'!C327,'Clauses List'!A$2:D$1002,4,FALSE),"")</f>
      </c>
    </row>
    <row r="328" ht="14.25">
      <c r="B328" s="14" t="e">
        <f>INDEX('Configuration Area'!D:D,'Configuration Area'!W324,1)</f>
        <v>#VALUE!</v>
      </c>
      <c r="C328" s="11" t="e">
        <f>IF(INDEX('Configuration Area'!E:E,MATCH('Policy Clause Build'!B328,'Configuration Area'!D:D,0),1)=0,"CLAUSE ID NOT SET",INDEX('Configuration Area'!E:E,MATCH('Policy Clause Build'!B328,'Configuration Area'!D:D,0),1))</f>
        <v>#VALUE!</v>
      </c>
      <c r="D328" s="11">
        <f>IFERROR(VLOOKUP('Policy Clause Build'!C328,'Clauses List'!A$2:D$1002,2,FALSE),"")</f>
      </c>
      <c r="E328" s="11">
        <f>IFERROR(VLOOKUP('Policy Clause Build'!C328,'Clauses List'!A$2:D$1002,3,FALSE),"")</f>
      </c>
      <c r="F328" s="11">
        <f>IFERROR(VLOOKUP('Policy Clause Build'!C328,'Clauses List'!A$2:D$1002,4,FALSE),"")</f>
      </c>
    </row>
    <row r="329" ht="14.25">
      <c r="B329" s="14" t="e">
        <f>INDEX('Configuration Area'!D:D,'Configuration Area'!W325,1)</f>
        <v>#VALUE!</v>
      </c>
      <c r="C329" s="11" t="e">
        <f>IF(INDEX('Configuration Area'!E:E,MATCH('Policy Clause Build'!B329,'Configuration Area'!D:D,0),1)=0,"CLAUSE ID NOT SET",INDEX('Configuration Area'!E:E,MATCH('Policy Clause Build'!B329,'Configuration Area'!D:D,0),1))</f>
        <v>#VALUE!</v>
      </c>
      <c r="D329" s="11">
        <f>IFERROR(VLOOKUP('Policy Clause Build'!C329,'Clauses List'!A$2:D$1002,2,FALSE),"")</f>
      </c>
      <c r="E329" s="11">
        <f>IFERROR(VLOOKUP('Policy Clause Build'!C329,'Clauses List'!A$2:D$1002,3,FALSE),"")</f>
      </c>
      <c r="F329" s="11">
        <f>IFERROR(VLOOKUP('Policy Clause Build'!C329,'Clauses List'!A$2:D$1002,4,FALSE),"")</f>
      </c>
    </row>
    <row r="330" ht="14.25">
      <c r="B330" s="14" t="e">
        <f>INDEX('Configuration Area'!D:D,'Configuration Area'!W326,1)</f>
        <v>#VALUE!</v>
      </c>
      <c r="C330" s="11" t="e">
        <f>IF(INDEX('Configuration Area'!E:E,MATCH('Policy Clause Build'!B330,'Configuration Area'!D:D,0),1)=0,"CLAUSE ID NOT SET",INDEX('Configuration Area'!E:E,MATCH('Policy Clause Build'!B330,'Configuration Area'!D:D,0),1))</f>
        <v>#VALUE!</v>
      </c>
      <c r="D330" s="11">
        <f>IFERROR(VLOOKUP('Policy Clause Build'!C330,'Clauses List'!A$2:D$1002,2,FALSE),"")</f>
      </c>
      <c r="E330" s="11">
        <f>IFERROR(VLOOKUP('Policy Clause Build'!C330,'Clauses List'!A$2:D$1002,3,FALSE),"")</f>
      </c>
      <c r="F330" s="11">
        <f>IFERROR(VLOOKUP('Policy Clause Build'!C330,'Clauses List'!A$2:D$1002,4,FALSE),"")</f>
      </c>
    </row>
    <row r="331" ht="14.25">
      <c r="B331" s="14" t="e">
        <f>INDEX('Configuration Area'!D:D,'Configuration Area'!W327,1)</f>
        <v>#VALUE!</v>
      </c>
      <c r="C331" s="11" t="e">
        <f>IF(INDEX('Configuration Area'!E:E,MATCH('Policy Clause Build'!B331,'Configuration Area'!D:D,0),1)=0,"CLAUSE ID NOT SET",INDEX('Configuration Area'!E:E,MATCH('Policy Clause Build'!B331,'Configuration Area'!D:D,0),1))</f>
        <v>#VALUE!</v>
      </c>
      <c r="D331" s="11">
        <f>IFERROR(VLOOKUP('Policy Clause Build'!C331,'Clauses List'!A$2:D$1002,2,FALSE),"")</f>
      </c>
      <c r="E331" s="11">
        <f>IFERROR(VLOOKUP('Policy Clause Build'!C331,'Clauses List'!A$2:D$1002,3,FALSE),"")</f>
      </c>
      <c r="F331" s="11">
        <f>IFERROR(VLOOKUP('Policy Clause Build'!C331,'Clauses List'!A$2:D$1002,4,FALSE),"")</f>
      </c>
    </row>
    <row r="332" ht="14.25">
      <c r="B332" s="14" t="e">
        <f>INDEX('Configuration Area'!D:D,'Configuration Area'!W328,1)</f>
        <v>#VALUE!</v>
      </c>
      <c r="C332" s="11" t="e">
        <f>IF(INDEX('Configuration Area'!E:E,MATCH('Policy Clause Build'!B332,'Configuration Area'!D:D,0),1)=0,"CLAUSE ID NOT SET",INDEX('Configuration Area'!E:E,MATCH('Policy Clause Build'!B332,'Configuration Area'!D:D,0),1))</f>
        <v>#VALUE!</v>
      </c>
      <c r="D332" s="11">
        <f>IFERROR(VLOOKUP('Policy Clause Build'!C332,'Clauses List'!A$2:D$1002,2,FALSE),"")</f>
      </c>
      <c r="E332" s="11">
        <f>IFERROR(VLOOKUP('Policy Clause Build'!C332,'Clauses List'!A$2:D$1002,3,FALSE),"")</f>
      </c>
      <c r="F332" s="11">
        <f>IFERROR(VLOOKUP('Policy Clause Build'!C332,'Clauses List'!A$2:D$1002,4,FALSE),"")</f>
      </c>
    </row>
    <row r="333" ht="14.25">
      <c r="B333" s="14" t="e">
        <f>INDEX('Configuration Area'!D:D,'Configuration Area'!W329,1)</f>
        <v>#VALUE!</v>
      </c>
      <c r="C333" s="11" t="e">
        <f>IF(INDEX('Configuration Area'!E:E,MATCH('Policy Clause Build'!B333,'Configuration Area'!D:D,0),1)=0,"CLAUSE ID NOT SET",INDEX('Configuration Area'!E:E,MATCH('Policy Clause Build'!B333,'Configuration Area'!D:D,0),1))</f>
        <v>#VALUE!</v>
      </c>
      <c r="D333" s="11">
        <f>IFERROR(VLOOKUP('Policy Clause Build'!C333,'Clauses List'!A$2:D$1002,2,FALSE),"")</f>
      </c>
      <c r="E333" s="11">
        <f>IFERROR(VLOOKUP('Policy Clause Build'!C333,'Clauses List'!A$2:D$1002,3,FALSE),"")</f>
      </c>
      <c r="F333" s="11">
        <f>IFERROR(VLOOKUP('Policy Clause Build'!C333,'Clauses List'!A$2:D$1002,4,FALSE),"")</f>
      </c>
    </row>
    <row r="334" ht="14.25">
      <c r="B334" s="14" t="e">
        <f>INDEX('Configuration Area'!D:D,'Configuration Area'!W330,1)</f>
        <v>#VALUE!</v>
      </c>
      <c r="C334" s="11" t="e">
        <f>IF(INDEX('Configuration Area'!E:E,MATCH('Policy Clause Build'!B334,'Configuration Area'!D:D,0),1)=0,"CLAUSE ID NOT SET",INDEX('Configuration Area'!E:E,MATCH('Policy Clause Build'!B334,'Configuration Area'!D:D,0),1))</f>
        <v>#VALUE!</v>
      </c>
      <c r="D334" s="11">
        <f>IFERROR(VLOOKUP('Policy Clause Build'!C334,'Clauses List'!A$2:D$1002,2,FALSE),"")</f>
      </c>
      <c r="E334" s="11">
        <f>IFERROR(VLOOKUP('Policy Clause Build'!C334,'Clauses List'!A$2:D$1002,3,FALSE),"")</f>
      </c>
      <c r="F334" s="11">
        <f>IFERROR(VLOOKUP('Policy Clause Build'!C334,'Clauses List'!A$2:D$1002,4,FALSE),"")</f>
      </c>
    </row>
    <row r="335" ht="14.25">
      <c r="B335" s="14" t="e">
        <f>INDEX('Configuration Area'!D:D,'Configuration Area'!W331,1)</f>
        <v>#VALUE!</v>
      </c>
      <c r="C335" s="11" t="e">
        <f>IF(INDEX('Configuration Area'!E:E,MATCH('Policy Clause Build'!B335,'Configuration Area'!D:D,0),1)=0,"CLAUSE ID NOT SET",INDEX('Configuration Area'!E:E,MATCH('Policy Clause Build'!B335,'Configuration Area'!D:D,0),1))</f>
        <v>#VALUE!</v>
      </c>
      <c r="D335" s="11">
        <f>IFERROR(VLOOKUP('Policy Clause Build'!C335,'Clauses List'!A$2:D$1002,2,FALSE),"")</f>
      </c>
      <c r="E335" s="11">
        <f>IFERROR(VLOOKUP('Policy Clause Build'!C335,'Clauses List'!A$2:D$1002,3,FALSE),"")</f>
      </c>
      <c r="F335" s="11">
        <f>IFERROR(VLOOKUP('Policy Clause Build'!C335,'Clauses List'!A$2:D$1002,4,FALSE),"")</f>
      </c>
    </row>
    <row r="336" ht="14.25">
      <c r="B336" s="14" t="e">
        <f>INDEX('Configuration Area'!D:D,'Configuration Area'!W332,1)</f>
        <v>#VALUE!</v>
      </c>
      <c r="C336" s="11" t="e">
        <f>IF(INDEX('Configuration Area'!E:E,MATCH('Policy Clause Build'!B336,'Configuration Area'!D:D,0),1)=0,"CLAUSE ID NOT SET",INDEX('Configuration Area'!E:E,MATCH('Policy Clause Build'!B336,'Configuration Area'!D:D,0),1))</f>
        <v>#VALUE!</v>
      </c>
      <c r="D336" s="11">
        <f>IFERROR(VLOOKUP('Policy Clause Build'!C336,'Clauses List'!A$2:D$1002,2,FALSE),"")</f>
      </c>
      <c r="E336" s="11">
        <f>IFERROR(VLOOKUP('Policy Clause Build'!C336,'Clauses List'!A$2:D$1002,3,FALSE),"")</f>
      </c>
      <c r="F336" s="11">
        <f>IFERROR(VLOOKUP('Policy Clause Build'!C336,'Clauses List'!A$2:D$1002,4,FALSE),"")</f>
      </c>
    </row>
    <row r="337" ht="14.25">
      <c r="B337" s="14" t="e">
        <f>INDEX('Configuration Area'!D:D,'Configuration Area'!W333,1)</f>
        <v>#VALUE!</v>
      </c>
      <c r="C337" s="11" t="e">
        <f>IF(INDEX('Configuration Area'!E:E,MATCH('Policy Clause Build'!B337,'Configuration Area'!D:D,0),1)=0,"CLAUSE ID NOT SET",INDEX('Configuration Area'!E:E,MATCH('Policy Clause Build'!B337,'Configuration Area'!D:D,0),1))</f>
        <v>#VALUE!</v>
      </c>
      <c r="D337" s="11">
        <f>IFERROR(VLOOKUP('Policy Clause Build'!C337,'Clauses List'!A$2:D$1002,2,FALSE),"")</f>
      </c>
      <c r="E337" s="11">
        <f>IFERROR(VLOOKUP('Policy Clause Build'!C337,'Clauses List'!A$2:D$1002,3,FALSE),"")</f>
      </c>
      <c r="F337" s="11">
        <f>IFERROR(VLOOKUP('Policy Clause Build'!C337,'Clauses List'!A$2:D$1002,4,FALSE),"")</f>
      </c>
    </row>
    <row r="338" ht="14.25">
      <c r="B338" s="14" t="e">
        <f>INDEX('Configuration Area'!D:D,'Configuration Area'!W334,1)</f>
        <v>#VALUE!</v>
      </c>
      <c r="C338" s="11" t="e">
        <f>IF(INDEX('Configuration Area'!E:E,MATCH('Policy Clause Build'!B338,'Configuration Area'!D:D,0),1)=0,"CLAUSE ID NOT SET",INDEX('Configuration Area'!E:E,MATCH('Policy Clause Build'!B338,'Configuration Area'!D:D,0),1))</f>
        <v>#VALUE!</v>
      </c>
      <c r="D338" s="11">
        <f>IFERROR(VLOOKUP('Policy Clause Build'!C338,'Clauses List'!A$2:D$1002,2,FALSE),"")</f>
      </c>
      <c r="E338" s="11">
        <f>IFERROR(VLOOKUP('Policy Clause Build'!C338,'Clauses List'!A$2:D$1002,3,FALSE),"")</f>
      </c>
      <c r="F338" s="11">
        <f>IFERROR(VLOOKUP('Policy Clause Build'!C338,'Clauses List'!A$2:D$1002,4,FALSE),"")</f>
      </c>
    </row>
    <row r="339" ht="14.25">
      <c r="B339" s="14" t="e">
        <f>INDEX('Configuration Area'!D:D,'Configuration Area'!W335,1)</f>
        <v>#VALUE!</v>
      </c>
      <c r="C339" s="11" t="e">
        <f>IF(INDEX('Configuration Area'!E:E,MATCH('Policy Clause Build'!B339,'Configuration Area'!D:D,0),1)=0,"CLAUSE ID NOT SET",INDEX('Configuration Area'!E:E,MATCH('Policy Clause Build'!B339,'Configuration Area'!D:D,0),1))</f>
        <v>#VALUE!</v>
      </c>
      <c r="D339" s="11">
        <f>IFERROR(VLOOKUP('Policy Clause Build'!C339,'Clauses List'!A$2:D$1002,2,FALSE),"")</f>
      </c>
      <c r="E339" s="11">
        <f>IFERROR(VLOOKUP('Policy Clause Build'!C339,'Clauses List'!A$2:D$1002,3,FALSE),"")</f>
      </c>
      <c r="F339" s="11">
        <f>IFERROR(VLOOKUP('Policy Clause Build'!C339,'Clauses List'!A$2:D$1002,4,FALSE),"")</f>
      </c>
    </row>
    <row r="340" ht="14.25">
      <c r="B340" s="14" t="e">
        <f>INDEX('Configuration Area'!D:D,'Configuration Area'!W336,1)</f>
        <v>#VALUE!</v>
      </c>
      <c r="C340" s="11" t="e">
        <f>IF(INDEX('Configuration Area'!E:E,MATCH('Policy Clause Build'!B340,'Configuration Area'!D:D,0),1)=0,"CLAUSE ID NOT SET",INDEX('Configuration Area'!E:E,MATCH('Policy Clause Build'!B340,'Configuration Area'!D:D,0),1))</f>
        <v>#VALUE!</v>
      </c>
      <c r="D340" s="11">
        <f>IFERROR(VLOOKUP('Policy Clause Build'!C340,'Clauses List'!A$2:D$1002,2,FALSE),"")</f>
      </c>
      <c r="E340" s="11">
        <f>IFERROR(VLOOKUP('Policy Clause Build'!C340,'Clauses List'!A$2:D$1002,3,FALSE),"")</f>
      </c>
      <c r="F340" s="11">
        <f>IFERROR(VLOOKUP('Policy Clause Build'!C340,'Clauses List'!A$2:D$1002,4,FALSE),"")</f>
      </c>
    </row>
    <row r="341" ht="14.25">
      <c r="B341" s="14" t="e">
        <f>INDEX('Configuration Area'!D:D,'Configuration Area'!W337,1)</f>
        <v>#VALUE!</v>
      </c>
      <c r="C341" s="11" t="e">
        <f>IF(INDEX('Configuration Area'!E:E,MATCH('Policy Clause Build'!B341,'Configuration Area'!D:D,0),1)=0,"CLAUSE ID NOT SET",INDEX('Configuration Area'!E:E,MATCH('Policy Clause Build'!B341,'Configuration Area'!D:D,0),1))</f>
        <v>#VALUE!</v>
      </c>
      <c r="D341" s="11">
        <f>IFERROR(VLOOKUP('Policy Clause Build'!C341,'Clauses List'!A$2:D$1002,2,FALSE),"")</f>
      </c>
      <c r="E341" s="11">
        <f>IFERROR(VLOOKUP('Policy Clause Build'!C341,'Clauses List'!A$2:D$1002,3,FALSE),"")</f>
      </c>
      <c r="F341" s="11">
        <f>IFERROR(VLOOKUP('Policy Clause Build'!C341,'Clauses List'!A$2:D$1002,4,FALSE),"")</f>
      </c>
    </row>
    <row r="342" ht="14.25">
      <c r="B342" s="14" t="e">
        <f>INDEX('Configuration Area'!D:D,'Configuration Area'!W338,1)</f>
        <v>#VALUE!</v>
      </c>
      <c r="C342" s="11" t="e">
        <f>IF(INDEX('Configuration Area'!E:E,MATCH('Policy Clause Build'!B342,'Configuration Area'!D:D,0),1)=0,"CLAUSE ID NOT SET",INDEX('Configuration Area'!E:E,MATCH('Policy Clause Build'!B342,'Configuration Area'!D:D,0),1))</f>
        <v>#VALUE!</v>
      </c>
      <c r="D342" s="11">
        <f>IFERROR(VLOOKUP('Policy Clause Build'!C342,'Clauses List'!A$2:D$1002,2,FALSE),"")</f>
      </c>
      <c r="E342" s="11">
        <f>IFERROR(VLOOKUP('Policy Clause Build'!C342,'Clauses List'!A$2:D$1002,3,FALSE),"")</f>
      </c>
      <c r="F342" s="11">
        <f>IFERROR(VLOOKUP('Policy Clause Build'!C342,'Clauses List'!A$2:D$1002,4,FALSE),"")</f>
      </c>
    </row>
    <row r="343" ht="14.25">
      <c r="B343" s="14" t="e">
        <f>INDEX('Configuration Area'!D:D,'Configuration Area'!W339,1)</f>
        <v>#VALUE!</v>
      </c>
      <c r="C343" s="11" t="e">
        <f>IF(INDEX('Configuration Area'!E:E,MATCH('Policy Clause Build'!B343,'Configuration Area'!D:D,0),1)=0,"CLAUSE ID NOT SET",INDEX('Configuration Area'!E:E,MATCH('Policy Clause Build'!B343,'Configuration Area'!D:D,0),1))</f>
        <v>#VALUE!</v>
      </c>
      <c r="D343" s="11">
        <f>IFERROR(VLOOKUP('Policy Clause Build'!C343,'Clauses List'!A$2:D$1002,2,FALSE),"")</f>
      </c>
      <c r="E343" s="11">
        <f>IFERROR(VLOOKUP('Policy Clause Build'!C343,'Clauses List'!A$2:D$1002,3,FALSE),"")</f>
      </c>
      <c r="F343" s="11">
        <f>IFERROR(VLOOKUP('Policy Clause Build'!C343,'Clauses List'!A$2:D$1002,4,FALSE),"")</f>
      </c>
    </row>
    <row r="344" ht="14.25">
      <c r="B344" s="14" t="e">
        <f>INDEX('Configuration Area'!D:D,'Configuration Area'!W340,1)</f>
        <v>#VALUE!</v>
      </c>
      <c r="C344" s="11" t="e">
        <f>IF(INDEX('Configuration Area'!E:E,MATCH('Policy Clause Build'!B344,'Configuration Area'!D:D,0),1)=0,"CLAUSE ID NOT SET",INDEX('Configuration Area'!E:E,MATCH('Policy Clause Build'!B344,'Configuration Area'!D:D,0),1))</f>
        <v>#VALUE!</v>
      </c>
      <c r="D344" s="11">
        <f>IFERROR(VLOOKUP('Policy Clause Build'!C344,'Clauses List'!A$2:D$1002,2,FALSE),"")</f>
      </c>
      <c r="E344" s="11">
        <f>IFERROR(VLOOKUP('Policy Clause Build'!C344,'Clauses List'!A$2:D$1002,3,FALSE),"")</f>
      </c>
      <c r="F344" s="11">
        <f>IFERROR(VLOOKUP('Policy Clause Build'!C344,'Clauses List'!A$2:D$1002,4,FALSE),"")</f>
      </c>
    </row>
    <row r="345" ht="14.25">
      <c r="B345" s="14" t="e">
        <f>INDEX('Configuration Area'!D:D,'Configuration Area'!W341,1)</f>
        <v>#VALUE!</v>
      </c>
      <c r="C345" s="11" t="e">
        <f>IF(INDEX('Configuration Area'!E:E,MATCH('Policy Clause Build'!B345,'Configuration Area'!D:D,0),1)=0,"CLAUSE ID NOT SET",INDEX('Configuration Area'!E:E,MATCH('Policy Clause Build'!B345,'Configuration Area'!D:D,0),1))</f>
        <v>#VALUE!</v>
      </c>
      <c r="D345" s="11">
        <f>IFERROR(VLOOKUP('Policy Clause Build'!C345,'Clauses List'!A$2:D$1002,2,FALSE),"")</f>
      </c>
      <c r="E345" s="11">
        <f>IFERROR(VLOOKUP('Policy Clause Build'!C345,'Clauses List'!A$2:D$1002,3,FALSE),"")</f>
      </c>
      <c r="F345" s="11">
        <f>IFERROR(VLOOKUP('Policy Clause Build'!C345,'Clauses List'!A$2:D$1002,4,FALSE),"")</f>
      </c>
    </row>
    <row r="346" ht="14.25">
      <c r="B346" s="14" t="e">
        <f>INDEX('Configuration Area'!D:D,'Configuration Area'!W342,1)</f>
        <v>#VALUE!</v>
      </c>
      <c r="C346" s="11" t="e">
        <f>IF(INDEX('Configuration Area'!E:E,MATCH('Policy Clause Build'!B346,'Configuration Area'!D:D,0),1)=0,"CLAUSE ID NOT SET",INDEX('Configuration Area'!E:E,MATCH('Policy Clause Build'!B346,'Configuration Area'!D:D,0),1))</f>
        <v>#VALUE!</v>
      </c>
      <c r="D346" s="11">
        <f>IFERROR(VLOOKUP('Policy Clause Build'!C346,'Clauses List'!A$2:D$1002,2,FALSE),"")</f>
      </c>
      <c r="E346" s="11">
        <f>IFERROR(VLOOKUP('Policy Clause Build'!C346,'Clauses List'!A$2:D$1002,3,FALSE),"")</f>
      </c>
      <c r="F346" s="11">
        <f>IFERROR(VLOOKUP('Policy Clause Build'!C346,'Clauses List'!A$2:D$1002,4,FALSE),"")</f>
      </c>
    </row>
    <row r="347" ht="14.25">
      <c r="B347" s="14" t="e">
        <f>INDEX('Configuration Area'!D:D,'Configuration Area'!W343,1)</f>
        <v>#VALUE!</v>
      </c>
      <c r="C347" s="11" t="e">
        <f>IF(INDEX('Configuration Area'!E:E,MATCH('Policy Clause Build'!B347,'Configuration Area'!D:D,0),1)=0,"CLAUSE ID NOT SET",INDEX('Configuration Area'!E:E,MATCH('Policy Clause Build'!B347,'Configuration Area'!D:D,0),1))</f>
        <v>#VALUE!</v>
      </c>
      <c r="D347" s="11">
        <f>IFERROR(VLOOKUP('Policy Clause Build'!C347,'Clauses List'!A$2:D$1002,2,FALSE),"")</f>
      </c>
      <c r="E347" s="11">
        <f>IFERROR(VLOOKUP('Policy Clause Build'!C347,'Clauses List'!A$2:D$1002,3,FALSE),"")</f>
      </c>
      <c r="F347" s="11">
        <f>IFERROR(VLOOKUP('Policy Clause Build'!C347,'Clauses List'!A$2:D$1002,4,FALSE),"")</f>
      </c>
    </row>
    <row r="348" ht="14.25">
      <c r="B348" s="14" t="e">
        <f>INDEX('Configuration Area'!D:D,'Configuration Area'!W344,1)</f>
        <v>#VALUE!</v>
      </c>
      <c r="C348" s="11" t="e">
        <f>IF(INDEX('Configuration Area'!E:E,MATCH('Policy Clause Build'!B348,'Configuration Area'!D:D,0),1)=0,"CLAUSE ID NOT SET",INDEX('Configuration Area'!E:E,MATCH('Policy Clause Build'!B348,'Configuration Area'!D:D,0),1))</f>
        <v>#VALUE!</v>
      </c>
      <c r="D348" s="11">
        <f>IFERROR(VLOOKUP('Policy Clause Build'!C348,'Clauses List'!A$2:D$1002,2,FALSE),"")</f>
      </c>
      <c r="E348" s="11">
        <f>IFERROR(VLOOKUP('Policy Clause Build'!C348,'Clauses List'!A$2:D$1002,3,FALSE),"")</f>
      </c>
      <c r="F348" s="11">
        <f>IFERROR(VLOOKUP('Policy Clause Build'!C348,'Clauses List'!A$2:D$1002,4,FALSE),"")</f>
      </c>
    </row>
    <row r="349" ht="14.25">
      <c r="B349" s="14" t="e">
        <f>INDEX('Configuration Area'!D:D,'Configuration Area'!W345,1)</f>
        <v>#VALUE!</v>
      </c>
      <c r="C349" s="11" t="e">
        <f>IF(INDEX('Configuration Area'!E:E,MATCH('Policy Clause Build'!B349,'Configuration Area'!D:D,0),1)=0,"CLAUSE ID NOT SET",INDEX('Configuration Area'!E:E,MATCH('Policy Clause Build'!B349,'Configuration Area'!D:D,0),1))</f>
        <v>#VALUE!</v>
      </c>
      <c r="D349" s="11">
        <f>IFERROR(VLOOKUP('Policy Clause Build'!C349,'Clauses List'!A$2:D$1002,2,FALSE),"")</f>
      </c>
      <c r="E349" s="11">
        <f>IFERROR(VLOOKUP('Policy Clause Build'!C349,'Clauses List'!A$2:D$1002,3,FALSE),"")</f>
      </c>
      <c r="F349" s="11">
        <f>IFERROR(VLOOKUP('Policy Clause Build'!C349,'Clauses List'!A$2:D$1002,4,FALSE),"")</f>
      </c>
    </row>
    <row r="350" ht="14.25">
      <c r="B350" s="14" t="e">
        <f>INDEX('Configuration Area'!D:D,'Configuration Area'!W346,1)</f>
        <v>#VALUE!</v>
      </c>
      <c r="C350" s="11" t="e">
        <f>IF(INDEX('Configuration Area'!E:E,MATCH('Policy Clause Build'!B350,'Configuration Area'!D:D,0),1)=0,"CLAUSE ID NOT SET",INDEX('Configuration Area'!E:E,MATCH('Policy Clause Build'!B350,'Configuration Area'!D:D,0),1))</f>
        <v>#VALUE!</v>
      </c>
      <c r="D350" s="11">
        <f>IFERROR(VLOOKUP('Policy Clause Build'!C350,'Clauses List'!A$2:D$1002,2,FALSE),"")</f>
      </c>
      <c r="E350" s="11">
        <f>IFERROR(VLOOKUP('Policy Clause Build'!C350,'Clauses List'!A$2:D$1002,3,FALSE),"")</f>
      </c>
      <c r="F350" s="11">
        <f>IFERROR(VLOOKUP('Policy Clause Build'!C350,'Clauses List'!A$2:D$1002,4,FALSE),"")</f>
      </c>
    </row>
    <row r="351" ht="14.25">
      <c r="B351" s="14" t="e">
        <f>INDEX('Configuration Area'!D:D,'Configuration Area'!W347,1)</f>
        <v>#VALUE!</v>
      </c>
      <c r="C351" s="11" t="e">
        <f>IF(INDEX('Configuration Area'!E:E,MATCH('Policy Clause Build'!B351,'Configuration Area'!D:D,0),1)=0,"CLAUSE ID NOT SET",INDEX('Configuration Area'!E:E,MATCH('Policy Clause Build'!B351,'Configuration Area'!D:D,0),1))</f>
        <v>#VALUE!</v>
      </c>
      <c r="D351" s="11">
        <f>IFERROR(VLOOKUP('Policy Clause Build'!C351,'Clauses List'!A$2:D$1002,2,FALSE),"")</f>
      </c>
      <c r="E351" s="11">
        <f>IFERROR(VLOOKUP('Policy Clause Build'!C351,'Clauses List'!A$2:D$1002,3,FALSE),"")</f>
      </c>
      <c r="F351" s="11">
        <f>IFERROR(VLOOKUP('Policy Clause Build'!C351,'Clauses List'!A$2:D$1002,4,FALSE),"")</f>
      </c>
    </row>
    <row r="352" ht="14.25">
      <c r="B352" s="14" t="e">
        <f>INDEX('Configuration Area'!D:D,'Configuration Area'!W348,1)</f>
        <v>#VALUE!</v>
      </c>
      <c r="C352" s="11" t="e">
        <f>IF(INDEX('Configuration Area'!E:E,MATCH('Policy Clause Build'!B352,'Configuration Area'!D:D,0),1)=0,"CLAUSE ID NOT SET",INDEX('Configuration Area'!E:E,MATCH('Policy Clause Build'!B352,'Configuration Area'!D:D,0),1))</f>
        <v>#VALUE!</v>
      </c>
      <c r="D352" s="11">
        <f>IFERROR(VLOOKUP('Policy Clause Build'!C352,'Clauses List'!A$2:D$1002,2,FALSE),"")</f>
      </c>
      <c r="E352" s="11">
        <f>IFERROR(VLOOKUP('Policy Clause Build'!C352,'Clauses List'!A$2:D$1002,3,FALSE),"")</f>
      </c>
      <c r="F352" s="11">
        <f>IFERROR(VLOOKUP('Policy Clause Build'!C352,'Clauses List'!A$2:D$1002,4,FALSE),"")</f>
      </c>
    </row>
    <row r="353" ht="14.25">
      <c r="B353" s="14" t="e">
        <f>INDEX('Configuration Area'!D:D,'Configuration Area'!W349,1)</f>
        <v>#VALUE!</v>
      </c>
      <c r="C353" s="11" t="e">
        <f>IF(INDEX('Configuration Area'!E:E,MATCH('Policy Clause Build'!B353,'Configuration Area'!D:D,0),1)=0,"CLAUSE ID NOT SET",INDEX('Configuration Area'!E:E,MATCH('Policy Clause Build'!B353,'Configuration Area'!D:D,0),1))</f>
        <v>#VALUE!</v>
      </c>
      <c r="D353" s="11">
        <f>IFERROR(VLOOKUP('Policy Clause Build'!C353,'Clauses List'!A$2:D$1002,2,FALSE),"")</f>
      </c>
      <c r="E353" s="11">
        <f>IFERROR(VLOOKUP('Policy Clause Build'!C353,'Clauses List'!A$2:D$1002,3,FALSE),"")</f>
      </c>
      <c r="F353" s="11">
        <f>IFERROR(VLOOKUP('Policy Clause Build'!C353,'Clauses List'!A$2:D$1002,4,FALSE),"")</f>
      </c>
    </row>
    <row r="354" ht="14.25">
      <c r="B354" s="14" t="e">
        <f>INDEX('Configuration Area'!D:D,'Configuration Area'!W350,1)</f>
        <v>#VALUE!</v>
      </c>
      <c r="C354" s="11" t="e">
        <f>IF(INDEX('Configuration Area'!E:E,MATCH('Policy Clause Build'!B354,'Configuration Area'!D:D,0),1)=0,"CLAUSE ID NOT SET",INDEX('Configuration Area'!E:E,MATCH('Policy Clause Build'!B354,'Configuration Area'!D:D,0),1))</f>
        <v>#VALUE!</v>
      </c>
      <c r="D354" s="11">
        <f>IFERROR(VLOOKUP('Policy Clause Build'!C354,'Clauses List'!A$2:D$1002,2,FALSE),"")</f>
      </c>
      <c r="E354" s="11">
        <f>IFERROR(VLOOKUP('Policy Clause Build'!C354,'Clauses List'!A$2:D$1002,3,FALSE),"")</f>
      </c>
      <c r="F354" s="11">
        <f>IFERROR(VLOOKUP('Policy Clause Build'!C354,'Clauses List'!A$2:D$1002,4,FALSE),"")</f>
      </c>
    </row>
    <row r="355" ht="14.25">
      <c r="B355" s="14" t="e">
        <f>INDEX('Configuration Area'!D:D,'Configuration Area'!W351,1)</f>
        <v>#VALUE!</v>
      </c>
      <c r="C355" s="11" t="e">
        <f>IF(INDEX('Configuration Area'!E:E,MATCH('Policy Clause Build'!B355,'Configuration Area'!D:D,0),1)=0,"CLAUSE ID NOT SET",INDEX('Configuration Area'!E:E,MATCH('Policy Clause Build'!B355,'Configuration Area'!D:D,0),1))</f>
        <v>#VALUE!</v>
      </c>
      <c r="D355" s="11">
        <f>IFERROR(VLOOKUP('Policy Clause Build'!C355,'Clauses List'!A$2:D$1002,2,FALSE),"")</f>
      </c>
      <c r="E355" s="11">
        <f>IFERROR(VLOOKUP('Policy Clause Build'!C355,'Clauses List'!A$2:D$1002,3,FALSE),"")</f>
      </c>
      <c r="F355" s="11">
        <f>IFERROR(VLOOKUP('Policy Clause Build'!C355,'Clauses List'!A$2:D$1002,4,FALSE),"")</f>
      </c>
    </row>
    <row r="356" ht="14.25">
      <c r="B356" s="14" t="e">
        <f>INDEX('Configuration Area'!D:D,'Configuration Area'!W352,1)</f>
        <v>#VALUE!</v>
      </c>
      <c r="C356" s="11" t="e">
        <f>IF(INDEX('Configuration Area'!E:E,MATCH('Policy Clause Build'!B356,'Configuration Area'!D:D,0),1)=0,"CLAUSE ID NOT SET",INDEX('Configuration Area'!E:E,MATCH('Policy Clause Build'!B356,'Configuration Area'!D:D,0),1))</f>
        <v>#VALUE!</v>
      </c>
      <c r="D356" s="11">
        <f>IFERROR(VLOOKUP('Policy Clause Build'!C356,'Clauses List'!A$2:D$1002,2,FALSE),"")</f>
      </c>
      <c r="E356" s="11">
        <f>IFERROR(VLOOKUP('Policy Clause Build'!C356,'Clauses List'!A$2:D$1002,3,FALSE),"")</f>
      </c>
      <c r="F356" s="11">
        <f>IFERROR(VLOOKUP('Policy Clause Build'!C356,'Clauses List'!A$2:D$1002,4,FALSE),"")</f>
      </c>
    </row>
    <row r="357" ht="14.25">
      <c r="B357" s="14" t="e">
        <f>INDEX('Configuration Area'!D:D,'Configuration Area'!W353,1)</f>
        <v>#VALUE!</v>
      </c>
      <c r="C357" s="11" t="e">
        <f>IF(INDEX('Configuration Area'!E:E,MATCH('Policy Clause Build'!B357,'Configuration Area'!D:D,0),1)=0,"CLAUSE ID NOT SET",INDEX('Configuration Area'!E:E,MATCH('Policy Clause Build'!B357,'Configuration Area'!D:D,0),1))</f>
        <v>#VALUE!</v>
      </c>
      <c r="D357" s="11">
        <f>IFERROR(VLOOKUP('Policy Clause Build'!C357,'Clauses List'!A$2:D$1002,2,FALSE),"")</f>
      </c>
      <c r="E357" s="11">
        <f>IFERROR(VLOOKUP('Policy Clause Build'!C357,'Clauses List'!A$2:D$1002,3,FALSE),"")</f>
      </c>
      <c r="F357" s="11">
        <f>IFERROR(VLOOKUP('Policy Clause Build'!C357,'Clauses List'!A$2:D$1002,4,FALSE),"")</f>
      </c>
    </row>
    <row r="358" ht="14.25">
      <c r="B358" s="14" t="e">
        <f>INDEX('Configuration Area'!D:D,'Configuration Area'!W354,1)</f>
        <v>#VALUE!</v>
      </c>
      <c r="C358" s="11" t="e">
        <f>IF(INDEX('Configuration Area'!E:E,MATCH('Policy Clause Build'!B358,'Configuration Area'!D:D,0),1)=0,"CLAUSE ID NOT SET",INDEX('Configuration Area'!E:E,MATCH('Policy Clause Build'!B358,'Configuration Area'!D:D,0),1))</f>
        <v>#VALUE!</v>
      </c>
      <c r="D358" s="11">
        <f>IFERROR(VLOOKUP('Policy Clause Build'!C358,'Clauses List'!A$2:D$1002,2,FALSE),"")</f>
      </c>
      <c r="E358" s="11">
        <f>IFERROR(VLOOKUP('Policy Clause Build'!C358,'Clauses List'!A$2:D$1002,3,FALSE),"")</f>
      </c>
      <c r="F358" s="11">
        <f>IFERROR(VLOOKUP('Policy Clause Build'!C358,'Clauses List'!A$2:D$1002,4,FALSE),"")</f>
      </c>
    </row>
    <row r="359" ht="14.25">
      <c r="B359" s="14" t="e">
        <f>INDEX('Configuration Area'!D:D,'Configuration Area'!W355,1)</f>
        <v>#VALUE!</v>
      </c>
      <c r="C359" s="11" t="e">
        <f>IF(INDEX('Configuration Area'!E:E,MATCH('Policy Clause Build'!B359,'Configuration Area'!D:D,0),1)=0,"CLAUSE ID NOT SET",INDEX('Configuration Area'!E:E,MATCH('Policy Clause Build'!B359,'Configuration Area'!D:D,0),1))</f>
        <v>#VALUE!</v>
      </c>
      <c r="D359" s="11">
        <f>IFERROR(VLOOKUP('Policy Clause Build'!C359,'Clauses List'!A$2:D$1002,2,FALSE),"")</f>
      </c>
      <c r="E359" s="11">
        <f>IFERROR(VLOOKUP('Policy Clause Build'!C359,'Clauses List'!A$2:D$1002,3,FALSE),"")</f>
      </c>
      <c r="F359" s="11">
        <f>IFERROR(VLOOKUP('Policy Clause Build'!C359,'Clauses List'!A$2:D$1002,4,FALSE),"")</f>
      </c>
    </row>
    <row r="360" ht="14.25">
      <c r="B360" s="14" t="e">
        <f>INDEX('Configuration Area'!D:D,'Configuration Area'!W356,1)</f>
        <v>#VALUE!</v>
      </c>
      <c r="C360" s="11" t="e">
        <f>IF(INDEX('Configuration Area'!E:E,MATCH('Policy Clause Build'!B360,'Configuration Area'!D:D,0),1)=0,"CLAUSE ID NOT SET",INDEX('Configuration Area'!E:E,MATCH('Policy Clause Build'!B360,'Configuration Area'!D:D,0),1))</f>
        <v>#VALUE!</v>
      </c>
      <c r="D360" s="11">
        <f>IFERROR(VLOOKUP('Policy Clause Build'!C360,'Clauses List'!A$2:D$1002,2,FALSE),"")</f>
      </c>
      <c r="E360" s="11">
        <f>IFERROR(VLOOKUP('Policy Clause Build'!C360,'Clauses List'!A$2:D$1002,3,FALSE),"")</f>
      </c>
      <c r="F360" s="11">
        <f>IFERROR(VLOOKUP('Policy Clause Build'!C360,'Clauses List'!A$2:D$1002,4,FALSE),"")</f>
      </c>
    </row>
    <row r="361" ht="14.25">
      <c r="B361" s="14" t="e">
        <f>INDEX('Configuration Area'!D:D,'Configuration Area'!W357,1)</f>
        <v>#VALUE!</v>
      </c>
      <c r="C361" s="11" t="e">
        <f>IF(INDEX('Configuration Area'!E:E,MATCH('Policy Clause Build'!B361,'Configuration Area'!D:D,0),1)=0,"CLAUSE ID NOT SET",INDEX('Configuration Area'!E:E,MATCH('Policy Clause Build'!B361,'Configuration Area'!D:D,0),1))</f>
        <v>#VALUE!</v>
      </c>
      <c r="D361" s="11">
        <f>IFERROR(VLOOKUP('Policy Clause Build'!C361,'Clauses List'!A$2:D$1002,2,FALSE),"")</f>
      </c>
      <c r="E361" s="11">
        <f>IFERROR(VLOOKUP('Policy Clause Build'!C361,'Clauses List'!A$2:D$1002,3,FALSE),"")</f>
      </c>
      <c r="F361" s="11">
        <f>IFERROR(VLOOKUP('Policy Clause Build'!C361,'Clauses List'!A$2:D$1002,4,FALSE),"")</f>
      </c>
    </row>
    <row r="362" ht="14.25">
      <c r="B362" s="14" t="e">
        <f>INDEX('Configuration Area'!D:D,'Configuration Area'!W358,1)</f>
        <v>#VALUE!</v>
      </c>
      <c r="C362" s="11" t="e">
        <f>IF(INDEX('Configuration Area'!E:E,MATCH('Policy Clause Build'!B362,'Configuration Area'!D:D,0),1)=0,"CLAUSE ID NOT SET",INDEX('Configuration Area'!E:E,MATCH('Policy Clause Build'!B362,'Configuration Area'!D:D,0),1))</f>
        <v>#VALUE!</v>
      </c>
      <c r="D362" s="11">
        <f>IFERROR(VLOOKUP('Policy Clause Build'!C362,'Clauses List'!A$2:D$1002,2,FALSE),"")</f>
      </c>
      <c r="E362" s="11">
        <f>IFERROR(VLOOKUP('Policy Clause Build'!C362,'Clauses List'!A$2:D$1002,3,FALSE),"")</f>
      </c>
      <c r="F362" s="11">
        <f>IFERROR(VLOOKUP('Policy Clause Build'!C362,'Clauses List'!A$2:D$1002,4,FALSE),"")</f>
      </c>
    </row>
    <row r="363" ht="14.25">
      <c r="B363" s="14" t="e">
        <f>INDEX('Configuration Area'!D:D,'Configuration Area'!W359,1)</f>
        <v>#VALUE!</v>
      </c>
      <c r="C363" s="11" t="e">
        <f>IF(INDEX('Configuration Area'!E:E,MATCH('Policy Clause Build'!B363,'Configuration Area'!D:D,0),1)=0,"CLAUSE ID NOT SET",INDEX('Configuration Area'!E:E,MATCH('Policy Clause Build'!B363,'Configuration Area'!D:D,0),1))</f>
        <v>#VALUE!</v>
      </c>
      <c r="D363" s="11">
        <f>IFERROR(VLOOKUP('Policy Clause Build'!C363,'Clauses List'!A$2:D$1002,2,FALSE),"")</f>
      </c>
      <c r="E363" s="11">
        <f>IFERROR(VLOOKUP('Policy Clause Build'!C363,'Clauses List'!A$2:D$1002,3,FALSE),"")</f>
      </c>
      <c r="F363" s="11">
        <f>IFERROR(VLOOKUP('Policy Clause Build'!C363,'Clauses List'!A$2:D$1002,4,FALSE),"")</f>
      </c>
    </row>
    <row r="364" ht="14.25">
      <c r="B364" s="14" t="e">
        <f>INDEX('Configuration Area'!D:D,'Configuration Area'!W360,1)</f>
        <v>#VALUE!</v>
      </c>
      <c r="C364" s="11" t="e">
        <f>IF(INDEX('Configuration Area'!E:E,MATCH('Policy Clause Build'!B364,'Configuration Area'!D:D,0),1)=0,"CLAUSE ID NOT SET",INDEX('Configuration Area'!E:E,MATCH('Policy Clause Build'!B364,'Configuration Area'!D:D,0),1))</f>
        <v>#VALUE!</v>
      </c>
      <c r="D364" s="11">
        <f>IFERROR(VLOOKUP('Policy Clause Build'!C364,'Clauses List'!A$2:D$1002,2,FALSE),"")</f>
      </c>
      <c r="E364" s="11">
        <f>IFERROR(VLOOKUP('Policy Clause Build'!C364,'Clauses List'!A$2:D$1002,3,FALSE),"")</f>
      </c>
      <c r="F364" s="11">
        <f>IFERROR(VLOOKUP('Policy Clause Build'!C364,'Clauses List'!A$2:D$1002,4,FALSE),"")</f>
      </c>
    </row>
    <row r="365" ht="14.25">
      <c r="B365" s="14" t="e">
        <f>INDEX('Configuration Area'!D:D,'Configuration Area'!W361,1)</f>
        <v>#VALUE!</v>
      </c>
      <c r="C365" s="11" t="e">
        <f>IF(INDEX('Configuration Area'!E:E,MATCH('Policy Clause Build'!B365,'Configuration Area'!D:D,0),1)=0,"CLAUSE ID NOT SET",INDEX('Configuration Area'!E:E,MATCH('Policy Clause Build'!B365,'Configuration Area'!D:D,0),1))</f>
        <v>#VALUE!</v>
      </c>
      <c r="D365" s="11">
        <f>IFERROR(VLOOKUP('Policy Clause Build'!C365,'Clauses List'!A$2:D$1002,2,FALSE),"")</f>
      </c>
      <c r="E365" s="11">
        <f>IFERROR(VLOOKUP('Policy Clause Build'!C365,'Clauses List'!A$2:D$1002,3,FALSE),"")</f>
      </c>
      <c r="F365" s="11">
        <f>IFERROR(VLOOKUP('Policy Clause Build'!C365,'Clauses List'!A$2:D$1002,4,FALSE),"")</f>
      </c>
    </row>
    <row r="366" ht="14.25">
      <c r="B366" s="14" t="e">
        <f>INDEX('Configuration Area'!D:D,'Configuration Area'!W362,1)</f>
        <v>#VALUE!</v>
      </c>
      <c r="C366" s="11" t="e">
        <f>IF(INDEX('Configuration Area'!E:E,MATCH('Policy Clause Build'!B366,'Configuration Area'!D:D,0),1)=0,"CLAUSE ID NOT SET",INDEX('Configuration Area'!E:E,MATCH('Policy Clause Build'!B366,'Configuration Area'!D:D,0),1))</f>
        <v>#VALUE!</v>
      </c>
      <c r="D366" s="11">
        <f>IFERROR(VLOOKUP('Policy Clause Build'!C366,'Clauses List'!A$2:D$1002,2,FALSE),"")</f>
      </c>
      <c r="E366" s="11">
        <f>IFERROR(VLOOKUP('Policy Clause Build'!C366,'Clauses List'!A$2:D$1002,3,FALSE),"")</f>
      </c>
      <c r="F366" s="11">
        <f>IFERROR(VLOOKUP('Policy Clause Build'!C366,'Clauses List'!A$2:D$1002,4,FALSE),"")</f>
      </c>
    </row>
    <row r="367" ht="14.25">
      <c r="B367" s="14" t="e">
        <f>INDEX('Configuration Area'!D:D,'Configuration Area'!W363,1)</f>
        <v>#VALUE!</v>
      </c>
      <c r="C367" s="11" t="e">
        <f>IF(INDEX('Configuration Area'!E:E,MATCH('Policy Clause Build'!B367,'Configuration Area'!D:D,0),1)=0,"CLAUSE ID NOT SET",INDEX('Configuration Area'!E:E,MATCH('Policy Clause Build'!B367,'Configuration Area'!D:D,0),1))</f>
        <v>#VALUE!</v>
      </c>
      <c r="D367" s="11">
        <f>IFERROR(VLOOKUP('Policy Clause Build'!C367,'Clauses List'!A$2:D$1002,2,FALSE),"")</f>
      </c>
      <c r="E367" s="11">
        <f>IFERROR(VLOOKUP('Policy Clause Build'!C367,'Clauses List'!A$2:D$1002,3,FALSE),"")</f>
      </c>
      <c r="F367" s="11">
        <f>IFERROR(VLOOKUP('Policy Clause Build'!C367,'Clauses List'!A$2:D$1002,4,FALSE),"")</f>
      </c>
    </row>
    <row r="368" ht="14.25">
      <c r="B368" s="14" t="e">
        <f>INDEX('Configuration Area'!D:D,'Configuration Area'!W364,1)</f>
        <v>#VALUE!</v>
      </c>
      <c r="C368" s="11" t="e">
        <f>IF(INDEX('Configuration Area'!E:E,MATCH('Policy Clause Build'!B368,'Configuration Area'!D:D,0),1)=0,"CLAUSE ID NOT SET",INDEX('Configuration Area'!E:E,MATCH('Policy Clause Build'!B368,'Configuration Area'!D:D,0),1))</f>
        <v>#VALUE!</v>
      </c>
      <c r="D368" s="11">
        <f>IFERROR(VLOOKUP('Policy Clause Build'!C368,'Clauses List'!A$2:D$1002,2,FALSE),"")</f>
      </c>
      <c r="E368" s="11">
        <f>IFERROR(VLOOKUP('Policy Clause Build'!C368,'Clauses List'!A$2:D$1002,3,FALSE),"")</f>
      </c>
      <c r="F368" s="11">
        <f>IFERROR(VLOOKUP('Policy Clause Build'!C368,'Clauses List'!A$2:D$1002,4,FALSE),"")</f>
      </c>
    </row>
    <row r="369" ht="14.25">
      <c r="B369" s="14" t="e">
        <f>INDEX('Configuration Area'!D:D,'Configuration Area'!W365,1)</f>
        <v>#VALUE!</v>
      </c>
      <c r="C369" s="11" t="e">
        <f>IF(INDEX('Configuration Area'!E:E,MATCH('Policy Clause Build'!B369,'Configuration Area'!D:D,0),1)=0,"CLAUSE ID NOT SET",INDEX('Configuration Area'!E:E,MATCH('Policy Clause Build'!B369,'Configuration Area'!D:D,0),1))</f>
        <v>#VALUE!</v>
      </c>
      <c r="D369" s="11">
        <f>IFERROR(VLOOKUP('Policy Clause Build'!C369,'Clauses List'!A$2:D$1002,2,FALSE),"")</f>
      </c>
      <c r="E369" s="11">
        <f>IFERROR(VLOOKUP('Policy Clause Build'!C369,'Clauses List'!A$2:D$1002,3,FALSE),"")</f>
      </c>
      <c r="F369" s="11">
        <f>IFERROR(VLOOKUP('Policy Clause Build'!C369,'Clauses List'!A$2:D$1002,4,FALSE),"")</f>
      </c>
    </row>
    <row r="370" ht="14.25">
      <c r="B370" s="14" t="e">
        <f>INDEX('Configuration Area'!D:D,'Configuration Area'!W366,1)</f>
        <v>#VALUE!</v>
      </c>
      <c r="C370" s="11" t="e">
        <f>IF(INDEX('Configuration Area'!E:E,MATCH('Policy Clause Build'!B370,'Configuration Area'!D:D,0),1)=0,"CLAUSE ID NOT SET",INDEX('Configuration Area'!E:E,MATCH('Policy Clause Build'!B370,'Configuration Area'!D:D,0),1))</f>
        <v>#VALUE!</v>
      </c>
      <c r="D370" s="11">
        <f>IFERROR(VLOOKUP('Policy Clause Build'!C370,'Clauses List'!A$2:D$1002,2,FALSE),"")</f>
      </c>
      <c r="E370" s="11">
        <f>IFERROR(VLOOKUP('Policy Clause Build'!C370,'Clauses List'!A$2:D$1002,3,FALSE),"")</f>
      </c>
      <c r="F370" s="11">
        <f>IFERROR(VLOOKUP('Policy Clause Build'!C370,'Clauses List'!A$2:D$1002,4,FALSE),"")</f>
      </c>
    </row>
    <row r="371" ht="14.25">
      <c r="B371" s="14" t="e">
        <f>INDEX('Configuration Area'!D:D,'Configuration Area'!W367,1)</f>
        <v>#VALUE!</v>
      </c>
      <c r="C371" s="11" t="e">
        <f>IF(INDEX('Configuration Area'!E:E,MATCH('Policy Clause Build'!B371,'Configuration Area'!D:D,0),1)=0,"CLAUSE ID NOT SET",INDEX('Configuration Area'!E:E,MATCH('Policy Clause Build'!B371,'Configuration Area'!D:D,0),1))</f>
        <v>#VALUE!</v>
      </c>
      <c r="D371" s="11">
        <f>IFERROR(VLOOKUP('Policy Clause Build'!C371,'Clauses List'!A$2:D$1002,2,FALSE),"")</f>
      </c>
      <c r="E371" s="11">
        <f>IFERROR(VLOOKUP('Policy Clause Build'!C371,'Clauses List'!A$2:D$1002,3,FALSE),"")</f>
      </c>
      <c r="F371" s="11">
        <f>IFERROR(VLOOKUP('Policy Clause Build'!C371,'Clauses List'!A$2:D$1002,4,FALSE),"")</f>
      </c>
    </row>
    <row r="372" ht="14.25">
      <c r="B372" s="14" t="e">
        <f>INDEX('Configuration Area'!D:D,'Configuration Area'!W368,1)</f>
        <v>#VALUE!</v>
      </c>
      <c r="C372" s="11" t="e">
        <f>IF(INDEX('Configuration Area'!E:E,MATCH('Policy Clause Build'!B372,'Configuration Area'!D:D,0),1)=0,"CLAUSE ID NOT SET",INDEX('Configuration Area'!E:E,MATCH('Policy Clause Build'!B372,'Configuration Area'!D:D,0),1))</f>
        <v>#VALUE!</v>
      </c>
      <c r="D372" s="11">
        <f>IFERROR(VLOOKUP('Policy Clause Build'!C372,'Clauses List'!A$2:D$1002,2,FALSE),"")</f>
      </c>
      <c r="E372" s="11">
        <f>IFERROR(VLOOKUP('Policy Clause Build'!C372,'Clauses List'!A$2:D$1002,3,FALSE),"")</f>
      </c>
      <c r="F372" s="11">
        <f>IFERROR(VLOOKUP('Policy Clause Build'!C372,'Clauses List'!A$2:D$1002,4,FALSE),"")</f>
      </c>
    </row>
    <row r="373" ht="14.25">
      <c r="B373" s="14" t="e">
        <f>INDEX('Configuration Area'!D:D,'Configuration Area'!W369,1)</f>
        <v>#VALUE!</v>
      </c>
      <c r="C373" s="11" t="e">
        <f>IF(INDEX('Configuration Area'!E:E,MATCH('Policy Clause Build'!B373,'Configuration Area'!D:D,0),1)=0,"CLAUSE ID NOT SET",INDEX('Configuration Area'!E:E,MATCH('Policy Clause Build'!B373,'Configuration Area'!D:D,0),1))</f>
        <v>#VALUE!</v>
      </c>
      <c r="D373" s="11">
        <f>IFERROR(VLOOKUP('Policy Clause Build'!C373,'Clauses List'!A$2:D$1002,2,FALSE),"")</f>
      </c>
      <c r="E373" s="11">
        <f>IFERROR(VLOOKUP('Policy Clause Build'!C373,'Clauses List'!A$2:D$1002,3,FALSE),"")</f>
      </c>
      <c r="F373" s="11">
        <f>IFERROR(VLOOKUP('Policy Clause Build'!C373,'Clauses List'!A$2:D$1002,4,FALSE),"")</f>
      </c>
    </row>
    <row r="374" ht="14.25">
      <c r="B374" s="14" t="e">
        <f>INDEX('Configuration Area'!D:D,'Configuration Area'!W370,1)</f>
        <v>#VALUE!</v>
      </c>
      <c r="C374" s="11" t="e">
        <f>IF(INDEX('Configuration Area'!E:E,MATCH('Policy Clause Build'!B374,'Configuration Area'!D:D,0),1)=0,"CLAUSE ID NOT SET",INDEX('Configuration Area'!E:E,MATCH('Policy Clause Build'!B374,'Configuration Area'!D:D,0),1))</f>
        <v>#VALUE!</v>
      </c>
      <c r="D374" s="11">
        <f>IFERROR(VLOOKUP('Policy Clause Build'!C374,'Clauses List'!A$2:D$1002,2,FALSE),"")</f>
      </c>
      <c r="E374" s="11">
        <f>IFERROR(VLOOKUP('Policy Clause Build'!C374,'Clauses List'!A$2:D$1002,3,FALSE),"")</f>
      </c>
      <c r="F374" s="11">
        <f>IFERROR(VLOOKUP('Policy Clause Build'!C374,'Clauses List'!A$2:D$1002,4,FALSE),"")</f>
      </c>
    </row>
    <row r="375" ht="14.25">
      <c r="B375" s="14" t="e">
        <f>INDEX('Configuration Area'!D:D,'Configuration Area'!W371,1)</f>
        <v>#VALUE!</v>
      </c>
      <c r="C375" s="11" t="e">
        <f>IF(INDEX('Configuration Area'!E:E,MATCH('Policy Clause Build'!B375,'Configuration Area'!D:D,0),1)=0,"CLAUSE ID NOT SET",INDEX('Configuration Area'!E:E,MATCH('Policy Clause Build'!B375,'Configuration Area'!D:D,0),1))</f>
        <v>#VALUE!</v>
      </c>
      <c r="D375" s="11">
        <f>IFERROR(VLOOKUP('Policy Clause Build'!C375,'Clauses List'!A$2:D$1002,2,FALSE),"")</f>
      </c>
      <c r="E375" s="11">
        <f>IFERROR(VLOOKUP('Policy Clause Build'!C375,'Clauses List'!A$2:D$1002,3,FALSE),"")</f>
      </c>
      <c r="F375" s="11">
        <f>IFERROR(VLOOKUP('Policy Clause Build'!C375,'Clauses List'!A$2:D$1002,4,FALSE),"")</f>
      </c>
    </row>
    <row r="376" ht="14.25">
      <c r="B376" s="14" t="e">
        <f>INDEX('Configuration Area'!D:D,'Configuration Area'!W372,1)</f>
        <v>#VALUE!</v>
      </c>
      <c r="C376" s="11" t="e">
        <f>IF(INDEX('Configuration Area'!E:E,MATCH('Policy Clause Build'!B376,'Configuration Area'!D:D,0),1)=0,"CLAUSE ID NOT SET",INDEX('Configuration Area'!E:E,MATCH('Policy Clause Build'!B376,'Configuration Area'!D:D,0),1))</f>
        <v>#VALUE!</v>
      </c>
      <c r="D376" s="11">
        <f>IFERROR(VLOOKUP('Policy Clause Build'!C376,'Clauses List'!A$2:D$1002,2,FALSE),"")</f>
      </c>
      <c r="E376" s="11">
        <f>IFERROR(VLOOKUP('Policy Clause Build'!C376,'Clauses List'!A$2:D$1002,3,FALSE),"")</f>
      </c>
      <c r="F376" s="11">
        <f>IFERROR(VLOOKUP('Policy Clause Build'!C376,'Clauses List'!A$2:D$1002,4,FALSE),"")</f>
      </c>
    </row>
    <row r="377" ht="14.25">
      <c r="B377" s="14" t="e">
        <f>INDEX('Configuration Area'!D:D,'Configuration Area'!W373,1)</f>
        <v>#VALUE!</v>
      </c>
      <c r="C377" s="11" t="e">
        <f>IF(INDEX('Configuration Area'!E:E,MATCH('Policy Clause Build'!B377,'Configuration Area'!D:D,0),1)=0,"CLAUSE ID NOT SET",INDEX('Configuration Area'!E:E,MATCH('Policy Clause Build'!B377,'Configuration Area'!D:D,0),1))</f>
        <v>#VALUE!</v>
      </c>
      <c r="D377" s="11">
        <f>IFERROR(VLOOKUP('Policy Clause Build'!C377,'Clauses List'!A$2:D$1002,2,FALSE),"")</f>
      </c>
      <c r="E377" s="11">
        <f>IFERROR(VLOOKUP('Policy Clause Build'!C377,'Clauses List'!A$2:D$1002,3,FALSE),"")</f>
      </c>
      <c r="F377" s="11">
        <f>IFERROR(VLOOKUP('Policy Clause Build'!C377,'Clauses List'!A$2:D$1002,4,FALSE),"")</f>
      </c>
    </row>
    <row r="378" ht="14.25">
      <c r="B378" s="14" t="e">
        <f>INDEX('Configuration Area'!D:D,'Configuration Area'!W374,1)</f>
        <v>#VALUE!</v>
      </c>
      <c r="C378" s="11" t="e">
        <f>IF(INDEX('Configuration Area'!E:E,MATCH('Policy Clause Build'!B378,'Configuration Area'!D:D,0),1)=0,"CLAUSE ID NOT SET",INDEX('Configuration Area'!E:E,MATCH('Policy Clause Build'!B378,'Configuration Area'!D:D,0),1))</f>
        <v>#VALUE!</v>
      </c>
      <c r="D378" s="11">
        <f>IFERROR(VLOOKUP('Policy Clause Build'!C378,'Clauses List'!A$2:D$1002,2,FALSE),"")</f>
      </c>
      <c r="E378" s="11">
        <f>IFERROR(VLOOKUP('Policy Clause Build'!C378,'Clauses List'!A$2:D$1002,3,FALSE),"")</f>
      </c>
      <c r="F378" s="11">
        <f>IFERROR(VLOOKUP('Policy Clause Build'!C378,'Clauses List'!A$2:D$1002,4,FALSE),"")</f>
      </c>
    </row>
    <row r="379" ht="14.25">
      <c r="B379" s="14" t="e">
        <f>INDEX('Configuration Area'!D:D,'Configuration Area'!W375,1)</f>
        <v>#VALUE!</v>
      </c>
      <c r="C379" s="11" t="e">
        <f>IF(INDEX('Configuration Area'!E:E,MATCH('Policy Clause Build'!B379,'Configuration Area'!D:D,0),1)=0,"CLAUSE ID NOT SET",INDEX('Configuration Area'!E:E,MATCH('Policy Clause Build'!B379,'Configuration Area'!D:D,0),1))</f>
        <v>#VALUE!</v>
      </c>
      <c r="D379" s="11">
        <f>IFERROR(VLOOKUP('Policy Clause Build'!C379,'Clauses List'!A$2:D$1002,2,FALSE),"")</f>
      </c>
      <c r="E379" s="11">
        <f>IFERROR(VLOOKUP('Policy Clause Build'!C379,'Clauses List'!A$2:D$1002,3,FALSE),"")</f>
      </c>
      <c r="F379" s="11">
        <f>IFERROR(VLOOKUP('Policy Clause Build'!C379,'Clauses List'!A$2:D$1002,4,FALSE),"")</f>
      </c>
    </row>
    <row r="380" ht="14.25">
      <c r="B380" s="14" t="e">
        <f>INDEX('Configuration Area'!D:D,'Configuration Area'!W376,1)</f>
        <v>#VALUE!</v>
      </c>
      <c r="C380" s="11" t="e">
        <f>IF(INDEX('Configuration Area'!E:E,MATCH('Policy Clause Build'!B380,'Configuration Area'!D:D,0),1)=0,"CLAUSE ID NOT SET",INDEX('Configuration Area'!E:E,MATCH('Policy Clause Build'!B380,'Configuration Area'!D:D,0),1))</f>
        <v>#VALUE!</v>
      </c>
      <c r="D380" s="11">
        <f>IFERROR(VLOOKUP('Policy Clause Build'!C380,'Clauses List'!A$2:D$1002,2,FALSE),"")</f>
      </c>
      <c r="E380" s="11">
        <f>IFERROR(VLOOKUP('Policy Clause Build'!C380,'Clauses List'!A$2:D$1002,3,FALSE),"")</f>
      </c>
      <c r="F380" s="11">
        <f>IFERROR(VLOOKUP('Policy Clause Build'!C380,'Clauses List'!A$2:D$1002,4,FALSE),"")</f>
      </c>
    </row>
    <row r="381" ht="14.25">
      <c r="B381" s="14" t="e">
        <f>INDEX('Configuration Area'!D:D,'Configuration Area'!W377,1)</f>
        <v>#VALUE!</v>
      </c>
      <c r="C381" s="11" t="e">
        <f>IF(INDEX('Configuration Area'!E:E,MATCH('Policy Clause Build'!B381,'Configuration Area'!D:D,0),1)=0,"CLAUSE ID NOT SET",INDEX('Configuration Area'!E:E,MATCH('Policy Clause Build'!B381,'Configuration Area'!D:D,0),1))</f>
        <v>#VALUE!</v>
      </c>
      <c r="D381" s="11">
        <f>IFERROR(VLOOKUP('Policy Clause Build'!C381,'Clauses List'!A$2:D$1002,2,FALSE),"")</f>
      </c>
      <c r="E381" s="11">
        <f>IFERROR(VLOOKUP('Policy Clause Build'!C381,'Clauses List'!A$2:D$1002,3,FALSE),"")</f>
      </c>
      <c r="F381" s="11">
        <f>IFERROR(VLOOKUP('Policy Clause Build'!C381,'Clauses List'!A$2:D$1002,4,FALSE),"")</f>
      </c>
    </row>
    <row r="382" ht="14.25">
      <c r="B382" s="14" t="e">
        <f>INDEX('Configuration Area'!D:D,'Configuration Area'!W378,1)</f>
        <v>#VALUE!</v>
      </c>
      <c r="C382" s="11" t="e">
        <f>IF(INDEX('Configuration Area'!E:E,MATCH('Policy Clause Build'!B382,'Configuration Area'!D:D,0),1)=0,"CLAUSE ID NOT SET",INDEX('Configuration Area'!E:E,MATCH('Policy Clause Build'!B382,'Configuration Area'!D:D,0),1))</f>
        <v>#VALUE!</v>
      </c>
      <c r="D382" s="11">
        <f>IFERROR(VLOOKUP('Policy Clause Build'!C382,'Clauses List'!A$2:D$1002,2,FALSE),"")</f>
      </c>
      <c r="E382" s="11">
        <f>IFERROR(VLOOKUP('Policy Clause Build'!C382,'Clauses List'!A$2:D$1002,3,FALSE),"")</f>
      </c>
      <c r="F382" s="11">
        <f>IFERROR(VLOOKUP('Policy Clause Build'!C382,'Clauses List'!A$2:D$1002,4,FALSE),"")</f>
      </c>
    </row>
    <row r="383" ht="14.25">
      <c r="B383" s="14" t="e">
        <f>INDEX('Configuration Area'!D:D,'Configuration Area'!W379,1)</f>
        <v>#VALUE!</v>
      </c>
      <c r="C383" s="11" t="e">
        <f>IF(INDEX('Configuration Area'!E:E,MATCH('Policy Clause Build'!B383,'Configuration Area'!D:D,0),1)=0,"CLAUSE ID NOT SET",INDEX('Configuration Area'!E:E,MATCH('Policy Clause Build'!B383,'Configuration Area'!D:D,0),1))</f>
        <v>#VALUE!</v>
      </c>
      <c r="D383" s="11">
        <f>IFERROR(VLOOKUP('Policy Clause Build'!C383,'Clauses List'!A$2:D$1002,2,FALSE),"")</f>
      </c>
      <c r="E383" s="11">
        <f>IFERROR(VLOOKUP('Policy Clause Build'!C383,'Clauses List'!A$2:D$1002,3,FALSE),"")</f>
      </c>
      <c r="F383" s="11">
        <f>IFERROR(VLOOKUP('Policy Clause Build'!C383,'Clauses List'!A$2:D$1002,4,FALSE),"")</f>
      </c>
    </row>
    <row r="384" ht="14.25">
      <c r="B384" s="14" t="e">
        <f>INDEX('Configuration Area'!D:D,'Configuration Area'!W380,1)</f>
        <v>#VALUE!</v>
      </c>
      <c r="C384" s="11" t="e">
        <f>IF(INDEX('Configuration Area'!E:E,MATCH('Policy Clause Build'!B384,'Configuration Area'!D:D,0),1)=0,"CLAUSE ID NOT SET",INDEX('Configuration Area'!E:E,MATCH('Policy Clause Build'!B384,'Configuration Area'!D:D,0),1))</f>
        <v>#VALUE!</v>
      </c>
      <c r="D384" s="11">
        <f>IFERROR(VLOOKUP('Policy Clause Build'!C384,'Clauses List'!A$2:D$1002,2,FALSE),"")</f>
      </c>
      <c r="E384" s="11">
        <f>IFERROR(VLOOKUP('Policy Clause Build'!C384,'Clauses List'!A$2:D$1002,3,FALSE),"")</f>
      </c>
      <c r="F384" s="11">
        <f>IFERROR(VLOOKUP('Policy Clause Build'!C384,'Clauses List'!A$2:D$1002,4,FALSE),"")</f>
      </c>
    </row>
    <row r="385" ht="14.25">
      <c r="B385" s="14" t="e">
        <f>INDEX('Configuration Area'!D:D,'Configuration Area'!W381,1)</f>
        <v>#VALUE!</v>
      </c>
      <c r="C385" s="11" t="e">
        <f>IF(INDEX('Configuration Area'!E:E,MATCH('Policy Clause Build'!B385,'Configuration Area'!D:D,0),1)=0,"CLAUSE ID NOT SET",INDEX('Configuration Area'!E:E,MATCH('Policy Clause Build'!B385,'Configuration Area'!D:D,0),1))</f>
        <v>#VALUE!</v>
      </c>
      <c r="D385" s="11">
        <f>IFERROR(VLOOKUP('Policy Clause Build'!C385,'Clauses List'!A$2:D$1002,2,FALSE),"")</f>
      </c>
      <c r="E385" s="11">
        <f>IFERROR(VLOOKUP('Policy Clause Build'!C385,'Clauses List'!A$2:D$1002,3,FALSE),"")</f>
      </c>
      <c r="F385" s="11">
        <f>IFERROR(VLOOKUP('Policy Clause Build'!C385,'Clauses List'!A$2:D$1002,4,FALSE),"")</f>
      </c>
    </row>
    <row r="386" ht="14.25">
      <c r="B386" s="14" t="e">
        <f>INDEX('Configuration Area'!D:D,'Configuration Area'!W382,1)</f>
        <v>#VALUE!</v>
      </c>
      <c r="C386" s="11" t="e">
        <f>IF(INDEX('Configuration Area'!E:E,MATCH('Policy Clause Build'!B386,'Configuration Area'!D:D,0),1)=0,"CLAUSE ID NOT SET",INDEX('Configuration Area'!E:E,MATCH('Policy Clause Build'!B386,'Configuration Area'!D:D,0),1))</f>
        <v>#VALUE!</v>
      </c>
      <c r="D386" s="11">
        <f>IFERROR(VLOOKUP('Policy Clause Build'!C386,'Clauses List'!A$2:D$1002,2,FALSE),"")</f>
      </c>
      <c r="E386" s="11">
        <f>IFERROR(VLOOKUP('Policy Clause Build'!C386,'Clauses List'!A$2:D$1002,3,FALSE),"")</f>
      </c>
      <c r="F386" s="11">
        <f>IFERROR(VLOOKUP('Policy Clause Build'!C386,'Clauses List'!A$2:D$1002,4,FALSE),"")</f>
      </c>
    </row>
    <row r="387" ht="14.25">
      <c r="B387" s="14" t="e">
        <f>INDEX('Configuration Area'!D:D,'Configuration Area'!W383,1)</f>
        <v>#VALUE!</v>
      </c>
      <c r="C387" s="11" t="e">
        <f>IF(INDEX('Configuration Area'!E:E,MATCH('Policy Clause Build'!B387,'Configuration Area'!D:D,0),1)=0,"CLAUSE ID NOT SET",INDEX('Configuration Area'!E:E,MATCH('Policy Clause Build'!B387,'Configuration Area'!D:D,0),1))</f>
        <v>#VALUE!</v>
      </c>
      <c r="D387" s="11">
        <f>IFERROR(VLOOKUP('Policy Clause Build'!C387,'Clauses List'!A$2:D$1002,2,FALSE),"")</f>
      </c>
      <c r="E387" s="11">
        <f>IFERROR(VLOOKUP('Policy Clause Build'!C387,'Clauses List'!A$2:D$1002,3,FALSE),"")</f>
      </c>
      <c r="F387" s="11">
        <f>IFERROR(VLOOKUP('Policy Clause Build'!C387,'Clauses List'!A$2:D$1002,4,FALSE),"")</f>
      </c>
    </row>
    <row r="388" ht="14.25">
      <c r="B388" s="14" t="e">
        <f>INDEX('Configuration Area'!D:D,'Configuration Area'!W384,1)</f>
        <v>#VALUE!</v>
      </c>
      <c r="C388" s="11" t="e">
        <f>IF(INDEX('Configuration Area'!E:E,MATCH('Policy Clause Build'!B388,'Configuration Area'!D:D,0),1)=0,"CLAUSE ID NOT SET",INDEX('Configuration Area'!E:E,MATCH('Policy Clause Build'!B388,'Configuration Area'!D:D,0),1))</f>
        <v>#VALUE!</v>
      </c>
      <c r="D388" s="11">
        <f>IFERROR(VLOOKUP('Policy Clause Build'!C388,'Clauses List'!A$2:D$1002,2,FALSE),"")</f>
      </c>
      <c r="E388" s="11">
        <f>IFERROR(VLOOKUP('Policy Clause Build'!C388,'Clauses List'!A$2:D$1002,3,FALSE),"")</f>
      </c>
      <c r="F388" s="11">
        <f>IFERROR(VLOOKUP('Policy Clause Build'!C388,'Clauses List'!A$2:D$1002,4,FALSE),"")</f>
      </c>
    </row>
    <row r="389" ht="14.25">
      <c r="B389" s="14" t="e">
        <f>INDEX('Configuration Area'!D:D,'Configuration Area'!W385,1)</f>
        <v>#VALUE!</v>
      </c>
      <c r="C389" s="11" t="e">
        <f>IF(INDEX('Configuration Area'!E:E,MATCH('Policy Clause Build'!B389,'Configuration Area'!D:D,0),1)=0,"CLAUSE ID NOT SET",INDEX('Configuration Area'!E:E,MATCH('Policy Clause Build'!B389,'Configuration Area'!D:D,0),1))</f>
        <v>#VALUE!</v>
      </c>
      <c r="D389" s="11">
        <f>IFERROR(VLOOKUP('Policy Clause Build'!C389,'Clauses List'!A$2:D$1002,2,FALSE),"")</f>
      </c>
      <c r="E389" s="11">
        <f>IFERROR(VLOOKUP('Policy Clause Build'!C389,'Clauses List'!A$2:D$1002,3,FALSE),"")</f>
      </c>
      <c r="F389" s="11">
        <f>IFERROR(VLOOKUP('Policy Clause Build'!C389,'Clauses List'!A$2:D$1002,4,FALSE),"")</f>
      </c>
    </row>
    <row r="390" ht="14.25">
      <c r="B390" s="14" t="e">
        <f>INDEX('Configuration Area'!D:D,'Configuration Area'!W386,1)</f>
        <v>#VALUE!</v>
      </c>
      <c r="C390" s="11" t="e">
        <f>IF(INDEX('Configuration Area'!E:E,MATCH('Policy Clause Build'!B390,'Configuration Area'!D:D,0),1)=0,"CLAUSE ID NOT SET",INDEX('Configuration Area'!E:E,MATCH('Policy Clause Build'!B390,'Configuration Area'!D:D,0),1))</f>
        <v>#VALUE!</v>
      </c>
      <c r="D390" s="11">
        <f>IFERROR(VLOOKUP('Policy Clause Build'!C390,'Clauses List'!A$2:D$1002,2,FALSE),"")</f>
      </c>
      <c r="E390" s="11">
        <f>IFERROR(VLOOKUP('Policy Clause Build'!C390,'Clauses List'!A$2:D$1002,3,FALSE),"")</f>
      </c>
      <c r="F390" s="11">
        <f>IFERROR(VLOOKUP('Policy Clause Build'!C390,'Clauses List'!A$2:D$1002,4,FALSE),"")</f>
      </c>
    </row>
    <row r="391" ht="14.25">
      <c r="B391" s="14" t="e">
        <f>INDEX('Configuration Area'!D:D,'Configuration Area'!W387,1)</f>
        <v>#VALUE!</v>
      </c>
      <c r="C391" s="11" t="e">
        <f>IF(INDEX('Configuration Area'!E:E,MATCH('Policy Clause Build'!B391,'Configuration Area'!D:D,0),1)=0,"CLAUSE ID NOT SET",INDEX('Configuration Area'!E:E,MATCH('Policy Clause Build'!B391,'Configuration Area'!D:D,0),1))</f>
        <v>#VALUE!</v>
      </c>
      <c r="D391" s="11">
        <f>IFERROR(VLOOKUP('Policy Clause Build'!C391,'Clauses List'!A$2:D$1002,2,FALSE),"")</f>
      </c>
      <c r="E391" s="11">
        <f>IFERROR(VLOOKUP('Policy Clause Build'!C391,'Clauses List'!A$2:D$1002,3,FALSE),"")</f>
      </c>
      <c r="F391" s="11">
        <f>IFERROR(VLOOKUP('Policy Clause Build'!C391,'Clauses List'!A$2:D$1002,4,FALSE),"")</f>
      </c>
    </row>
    <row r="392" ht="14.25">
      <c r="B392" s="14" t="e">
        <f>INDEX('Configuration Area'!D:D,'Configuration Area'!W388,1)</f>
        <v>#VALUE!</v>
      </c>
      <c r="C392" s="11" t="e">
        <f>IF(INDEX('Configuration Area'!E:E,MATCH('Policy Clause Build'!B392,'Configuration Area'!D:D,0),1)=0,"CLAUSE ID NOT SET",INDEX('Configuration Area'!E:E,MATCH('Policy Clause Build'!B392,'Configuration Area'!D:D,0),1))</f>
        <v>#VALUE!</v>
      </c>
      <c r="D392" s="11">
        <f>IFERROR(VLOOKUP('Policy Clause Build'!C392,'Clauses List'!A$2:D$1002,2,FALSE),"")</f>
      </c>
      <c r="E392" s="11">
        <f>IFERROR(VLOOKUP('Policy Clause Build'!C392,'Clauses List'!A$2:D$1002,3,FALSE),"")</f>
      </c>
      <c r="F392" s="11">
        <f>IFERROR(VLOOKUP('Policy Clause Build'!C392,'Clauses List'!A$2:D$1002,4,FALSE),"")</f>
      </c>
    </row>
    <row r="393" ht="14.25">
      <c r="B393" s="14" t="e">
        <f>INDEX('Configuration Area'!D:D,'Configuration Area'!W389,1)</f>
        <v>#VALUE!</v>
      </c>
      <c r="C393" s="11" t="e">
        <f>IF(INDEX('Configuration Area'!E:E,MATCH('Policy Clause Build'!B393,'Configuration Area'!D:D,0),1)=0,"CLAUSE ID NOT SET",INDEX('Configuration Area'!E:E,MATCH('Policy Clause Build'!B393,'Configuration Area'!D:D,0),1))</f>
        <v>#VALUE!</v>
      </c>
      <c r="D393" s="11">
        <f>IFERROR(VLOOKUP('Policy Clause Build'!C393,'Clauses List'!A$2:D$1002,2,FALSE),"")</f>
      </c>
      <c r="E393" s="11">
        <f>IFERROR(VLOOKUP('Policy Clause Build'!C393,'Clauses List'!A$2:D$1002,3,FALSE),"")</f>
      </c>
      <c r="F393" s="11">
        <f>IFERROR(VLOOKUP('Policy Clause Build'!C393,'Clauses List'!A$2:D$1002,4,FALSE),"")</f>
      </c>
    </row>
    <row r="394" ht="14.25">
      <c r="B394" s="14" t="e">
        <f>INDEX('Configuration Area'!D:D,'Configuration Area'!W390,1)</f>
        <v>#VALUE!</v>
      </c>
      <c r="C394" s="11" t="e">
        <f>IF(INDEX('Configuration Area'!E:E,MATCH('Policy Clause Build'!B394,'Configuration Area'!D:D,0),1)=0,"CLAUSE ID NOT SET",INDEX('Configuration Area'!E:E,MATCH('Policy Clause Build'!B394,'Configuration Area'!D:D,0),1))</f>
        <v>#VALUE!</v>
      </c>
      <c r="D394" s="11">
        <f>IFERROR(VLOOKUP('Policy Clause Build'!C394,'Clauses List'!A$2:D$1002,2,FALSE),"")</f>
      </c>
      <c r="E394" s="11">
        <f>IFERROR(VLOOKUP('Policy Clause Build'!C394,'Clauses List'!A$2:D$1002,3,FALSE),"")</f>
      </c>
      <c r="F394" s="11">
        <f>IFERROR(VLOOKUP('Policy Clause Build'!C394,'Clauses List'!A$2:D$1002,4,FALSE),"")</f>
      </c>
    </row>
    <row r="395" ht="14.25">
      <c r="B395" s="14" t="e">
        <f>INDEX('Configuration Area'!D:D,'Configuration Area'!W391,1)</f>
        <v>#VALUE!</v>
      </c>
      <c r="C395" s="11" t="e">
        <f>IF(INDEX('Configuration Area'!E:E,MATCH('Policy Clause Build'!B395,'Configuration Area'!D:D,0),1)=0,"CLAUSE ID NOT SET",INDEX('Configuration Area'!E:E,MATCH('Policy Clause Build'!B395,'Configuration Area'!D:D,0),1))</f>
        <v>#VALUE!</v>
      </c>
      <c r="D395" s="11">
        <f>IFERROR(VLOOKUP('Policy Clause Build'!C395,'Clauses List'!A$2:D$1002,2,FALSE),"")</f>
      </c>
      <c r="E395" s="11">
        <f>IFERROR(VLOOKUP('Policy Clause Build'!C395,'Clauses List'!A$2:D$1002,3,FALSE),"")</f>
      </c>
      <c r="F395" s="11">
        <f>IFERROR(VLOOKUP('Policy Clause Build'!C395,'Clauses List'!A$2:D$1002,4,FALSE),"")</f>
      </c>
    </row>
    <row r="396" ht="14.25">
      <c r="B396" s="14" t="e">
        <f>INDEX('Configuration Area'!D:D,'Configuration Area'!W392,1)</f>
        <v>#VALUE!</v>
      </c>
      <c r="C396" s="11" t="e">
        <f>IF(INDEX('Configuration Area'!E:E,MATCH('Policy Clause Build'!B396,'Configuration Area'!D:D,0),1)=0,"CLAUSE ID NOT SET",INDEX('Configuration Area'!E:E,MATCH('Policy Clause Build'!B396,'Configuration Area'!D:D,0),1))</f>
        <v>#VALUE!</v>
      </c>
      <c r="D396" s="11">
        <f>IFERROR(VLOOKUP('Policy Clause Build'!C396,'Clauses List'!A$2:D$1002,2,FALSE),"")</f>
      </c>
      <c r="E396" s="11">
        <f>IFERROR(VLOOKUP('Policy Clause Build'!C396,'Clauses List'!A$2:D$1002,3,FALSE),"")</f>
      </c>
      <c r="F396" s="11">
        <f>IFERROR(VLOOKUP('Policy Clause Build'!C396,'Clauses List'!A$2:D$1002,4,FALSE),"")</f>
      </c>
    </row>
    <row r="397" ht="14.25">
      <c r="B397" s="14" t="e">
        <f>INDEX('Configuration Area'!D:D,'Configuration Area'!W393,1)</f>
        <v>#VALUE!</v>
      </c>
      <c r="C397" s="11" t="e">
        <f>IF(INDEX('Configuration Area'!E:E,MATCH('Policy Clause Build'!B397,'Configuration Area'!D:D,0),1)=0,"CLAUSE ID NOT SET",INDEX('Configuration Area'!E:E,MATCH('Policy Clause Build'!B397,'Configuration Area'!D:D,0),1))</f>
        <v>#VALUE!</v>
      </c>
      <c r="D397" s="11">
        <f>IFERROR(VLOOKUP('Policy Clause Build'!C397,'Clauses List'!A$2:D$1002,2,FALSE),"")</f>
      </c>
      <c r="E397" s="11">
        <f>IFERROR(VLOOKUP('Policy Clause Build'!C397,'Clauses List'!A$2:D$1002,3,FALSE),"")</f>
      </c>
      <c r="F397" s="11">
        <f>IFERROR(VLOOKUP('Policy Clause Build'!C397,'Clauses List'!A$2:D$1002,4,FALSE),"")</f>
      </c>
    </row>
    <row r="398" ht="14.25">
      <c r="B398" s="14" t="e">
        <f>INDEX('Configuration Area'!D:D,'Configuration Area'!W394,1)</f>
        <v>#VALUE!</v>
      </c>
      <c r="C398" s="11" t="e">
        <f>IF(INDEX('Configuration Area'!E:E,MATCH('Policy Clause Build'!B398,'Configuration Area'!D:D,0),1)=0,"CLAUSE ID NOT SET",INDEX('Configuration Area'!E:E,MATCH('Policy Clause Build'!B398,'Configuration Area'!D:D,0),1))</f>
        <v>#VALUE!</v>
      </c>
      <c r="D398" s="11">
        <f>IFERROR(VLOOKUP('Policy Clause Build'!C398,'Clauses List'!A$2:D$1002,2,FALSE),"")</f>
      </c>
      <c r="E398" s="11">
        <f>IFERROR(VLOOKUP('Policy Clause Build'!C398,'Clauses List'!A$2:D$1002,3,FALSE),"")</f>
      </c>
      <c r="F398" s="11">
        <f>IFERROR(VLOOKUP('Policy Clause Build'!C398,'Clauses List'!A$2:D$1002,4,FALSE),"")</f>
      </c>
    </row>
    <row r="399" ht="14.25">
      <c r="B399" s="14" t="e">
        <f>INDEX('Configuration Area'!D:D,'Configuration Area'!W395,1)</f>
        <v>#VALUE!</v>
      </c>
      <c r="C399" s="11" t="e">
        <f>IF(INDEX('Configuration Area'!E:E,MATCH('Policy Clause Build'!B399,'Configuration Area'!D:D,0),1)=0,"CLAUSE ID NOT SET",INDEX('Configuration Area'!E:E,MATCH('Policy Clause Build'!B399,'Configuration Area'!D:D,0),1))</f>
        <v>#VALUE!</v>
      </c>
      <c r="D399" s="11">
        <f>IFERROR(VLOOKUP('Policy Clause Build'!C399,'Clauses List'!A$2:D$1002,2,FALSE),"")</f>
      </c>
      <c r="E399" s="11">
        <f>IFERROR(VLOOKUP('Policy Clause Build'!C399,'Clauses List'!A$2:D$1002,3,FALSE),"")</f>
      </c>
      <c r="F399" s="11">
        <f>IFERROR(VLOOKUP('Policy Clause Build'!C399,'Clauses List'!A$2:D$1002,4,FALSE),"")</f>
      </c>
    </row>
    <row r="400" ht="14.25">
      <c r="B400" s="14" t="e">
        <f>INDEX('Configuration Area'!D:D,'Configuration Area'!W396,1)</f>
        <v>#VALUE!</v>
      </c>
      <c r="C400" s="11" t="e">
        <f>IF(INDEX('Configuration Area'!E:E,MATCH('Policy Clause Build'!B400,'Configuration Area'!D:D,0),1)=0,"CLAUSE ID NOT SET",INDEX('Configuration Area'!E:E,MATCH('Policy Clause Build'!B400,'Configuration Area'!D:D,0),1))</f>
        <v>#VALUE!</v>
      </c>
      <c r="D400" s="11">
        <f>IFERROR(VLOOKUP('Policy Clause Build'!C400,'Clauses List'!A$2:D$1002,2,FALSE),"")</f>
      </c>
      <c r="E400" s="11">
        <f>IFERROR(VLOOKUP('Policy Clause Build'!C400,'Clauses List'!A$2:D$1002,3,FALSE),"")</f>
      </c>
      <c r="F400" s="11">
        <f>IFERROR(VLOOKUP('Policy Clause Build'!C400,'Clauses List'!A$2:D$1002,4,FALSE),"")</f>
      </c>
    </row>
    <row r="401" ht="14.25">
      <c r="B401" s="14" t="e">
        <f>INDEX('Configuration Area'!D:D,'Configuration Area'!W397,1)</f>
        <v>#VALUE!</v>
      </c>
      <c r="C401" s="11" t="e">
        <f>IF(INDEX('Configuration Area'!E:E,MATCH('Policy Clause Build'!B401,'Configuration Area'!D:D,0),1)=0,"CLAUSE ID NOT SET",INDEX('Configuration Area'!E:E,MATCH('Policy Clause Build'!B401,'Configuration Area'!D:D,0),1))</f>
        <v>#VALUE!</v>
      </c>
      <c r="D401" s="11">
        <f>IFERROR(VLOOKUP('Policy Clause Build'!C401,'Clauses List'!A$2:D$1002,2,FALSE),"")</f>
      </c>
      <c r="E401" s="11">
        <f>IFERROR(VLOOKUP('Policy Clause Build'!C401,'Clauses List'!A$2:D$1002,3,FALSE),"")</f>
      </c>
      <c r="F401" s="11">
        <f>IFERROR(VLOOKUP('Policy Clause Build'!C401,'Clauses List'!A$2:D$1002,4,FALSE),"")</f>
      </c>
    </row>
    <row r="402" ht="14.25">
      <c r="B402" s="14" t="e">
        <f>INDEX('Configuration Area'!D:D,'Configuration Area'!W398,1)</f>
        <v>#VALUE!</v>
      </c>
      <c r="C402" s="11" t="e">
        <f>IF(INDEX('Configuration Area'!E:E,MATCH('Policy Clause Build'!B402,'Configuration Area'!D:D,0),1)=0,"CLAUSE ID NOT SET",INDEX('Configuration Area'!E:E,MATCH('Policy Clause Build'!B402,'Configuration Area'!D:D,0),1))</f>
        <v>#VALUE!</v>
      </c>
      <c r="D402" s="11">
        <f>IFERROR(VLOOKUP('Policy Clause Build'!C402,'Clauses List'!A$2:D$1002,2,FALSE),"")</f>
      </c>
      <c r="E402" s="11">
        <f>IFERROR(VLOOKUP('Policy Clause Build'!C402,'Clauses List'!A$2:D$1002,3,FALSE),"")</f>
      </c>
      <c r="F402" s="11">
        <f>IFERROR(VLOOKUP('Policy Clause Build'!C402,'Clauses List'!A$2:D$1002,4,FALSE),"")</f>
      </c>
    </row>
    <row r="403" ht="14.25">
      <c r="B403" s="14" t="e">
        <f>INDEX('Configuration Area'!D:D,'Configuration Area'!W399,1)</f>
        <v>#VALUE!</v>
      </c>
      <c r="C403" s="11" t="e">
        <f>IF(INDEX('Configuration Area'!E:E,MATCH('Policy Clause Build'!B403,'Configuration Area'!D:D,0),1)=0,"CLAUSE ID NOT SET",INDEX('Configuration Area'!E:E,MATCH('Policy Clause Build'!B403,'Configuration Area'!D:D,0),1))</f>
        <v>#VALUE!</v>
      </c>
      <c r="D403" s="11">
        <f>IFERROR(VLOOKUP('Policy Clause Build'!C403,'Clauses List'!A$2:D$1002,2,FALSE),"")</f>
      </c>
      <c r="E403" s="11">
        <f>IFERROR(VLOOKUP('Policy Clause Build'!C403,'Clauses List'!A$2:D$1002,3,FALSE),"")</f>
      </c>
      <c r="F403" s="11">
        <f>IFERROR(VLOOKUP('Policy Clause Build'!C403,'Clauses List'!A$2:D$1002,4,FALSE),"")</f>
      </c>
    </row>
    <row r="404" ht="14.25">
      <c r="B404" s="14" t="e">
        <f>INDEX('Configuration Area'!D:D,'Configuration Area'!W400,1)</f>
        <v>#VALUE!</v>
      </c>
      <c r="C404" s="11" t="e">
        <f>IF(INDEX('Configuration Area'!E:E,MATCH('Policy Clause Build'!B404,'Configuration Area'!D:D,0),1)=0,"CLAUSE ID NOT SET",INDEX('Configuration Area'!E:E,MATCH('Policy Clause Build'!B404,'Configuration Area'!D:D,0),1))</f>
        <v>#VALUE!</v>
      </c>
      <c r="D404" s="11">
        <f>IFERROR(VLOOKUP('Policy Clause Build'!C404,'Clauses List'!A$2:D$1002,2,FALSE),"")</f>
      </c>
      <c r="E404" s="11">
        <f>IFERROR(VLOOKUP('Policy Clause Build'!C404,'Clauses List'!A$2:D$1002,3,FALSE),"")</f>
      </c>
      <c r="F404" s="11">
        <f>IFERROR(VLOOKUP('Policy Clause Build'!C404,'Clauses List'!A$2:D$1002,4,FALSE),"")</f>
      </c>
    </row>
    <row r="405" ht="14.25">
      <c r="B405" s="14" t="e">
        <f>INDEX('Configuration Area'!D:D,'Configuration Area'!W401,1)</f>
        <v>#VALUE!</v>
      </c>
      <c r="C405" s="11" t="e">
        <f>IF(INDEX('Configuration Area'!E:E,MATCH('Policy Clause Build'!B405,'Configuration Area'!D:D,0),1)=0,"CLAUSE ID NOT SET",INDEX('Configuration Area'!E:E,MATCH('Policy Clause Build'!B405,'Configuration Area'!D:D,0),1))</f>
        <v>#VALUE!</v>
      </c>
      <c r="D405" s="11">
        <f>IFERROR(VLOOKUP('Policy Clause Build'!C405,'Clauses List'!A$2:D$1002,2,FALSE),"")</f>
      </c>
      <c r="E405" s="11">
        <f>IFERROR(VLOOKUP('Policy Clause Build'!C405,'Clauses List'!A$2:D$1002,3,FALSE),"")</f>
      </c>
      <c r="F405" s="11">
        <f>IFERROR(VLOOKUP('Policy Clause Build'!C405,'Clauses List'!A$2:D$1002,4,FALSE),"")</f>
      </c>
    </row>
    <row r="406" ht="14.25">
      <c r="B406" s="14" t="e">
        <f>INDEX('Configuration Area'!D:D,'Configuration Area'!W402,1)</f>
        <v>#VALUE!</v>
      </c>
      <c r="C406" s="11" t="e">
        <f>IF(INDEX('Configuration Area'!E:E,MATCH('Policy Clause Build'!B406,'Configuration Area'!D:D,0),1)=0,"CLAUSE ID NOT SET",INDEX('Configuration Area'!E:E,MATCH('Policy Clause Build'!B406,'Configuration Area'!D:D,0),1))</f>
        <v>#VALUE!</v>
      </c>
      <c r="D406" s="11">
        <f>IFERROR(VLOOKUP('Policy Clause Build'!C406,'Clauses List'!A$2:D$1002,2,FALSE),"")</f>
      </c>
      <c r="E406" s="11">
        <f>IFERROR(VLOOKUP('Policy Clause Build'!C406,'Clauses List'!A$2:D$1002,3,FALSE),"")</f>
      </c>
      <c r="F406" s="11">
        <f>IFERROR(VLOOKUP('Policy Clause Build'!C406,'Clauses List'!A$2:D$1002,4,FALSE),"")</f>
      </c>
    </row>
    <row r="407" ht="14.25">
      <c r="B407" s="14" t="e">
        <f>INDEX('Configuration Area'!D:D,'Configuration Area'!W403,1)</f>
        <v>#VALUE!</v>
      </c>
      <c r="C407" s="11" t="e">
        <f>IF(INDEX('Configuration Area'!E:E,MATCH('Policy Clause Build'!B407,'Configuration Area'!D:D,0),1)=0,"CLAUSE ID NOT SET",INDEX('Configuration Area'!E:E,MATCH('Policy Clause Build'!B407,'Configuration Area'!D:D,0),1))</f>
        <v>#VALUE!</v>
      </c>
      <c r="D407" s="11">
        <f>IFERROR(VLOOKUP('Policy Clause Build'!C407,'Clauses List'!A$2:D$1002,2,FALSE),"")</f>
      </c>
      <c r="E407" s="11">
        <f>IFERROR(VLOOKUP('Policy Clause Build'!C407,'Clauses List'!A$2:D$1002,3,FALSE),"")</f>
      </c>
      <c r="F407" s="11">
        <f>IFERROR(VLOOKUP('Policy Clause Build'!C407,'Clauses List'!A$2:D$1002,4,FALSE),"")</f>
      </c>
    </row>
    <row r="408" ht="14.25">
      <c r="B408" s="14" t="e">
        <f>INDEX('Configuration Area'!D:D,'Configuration Area'!W404,1)</f>
        <v>#VALUE!</v>
      </c>
      <c r="C408" s="11" t="e">
        <f>IF(INDEX('Configuration Area'!E:E,MATCH('Policy Clause Build'!B408,'Configuration Area'!D:D,0),1)=0,"CLAUSE ID NOT SET",INDEX('Configuration Area'!E:E,MATCH('Policy Clause Build'!B408,'Configuration Area'!D:D,0),1))</f>
        <v>#VALUE!</v>
      </c>
      <c r="D408" s="11">
        <f>IFERROR(VLOOKUP('Policy Clause Build'!C408,'Clauses List'!A$2:D$1002,2,FALSE),"")</f>
      </c>
      <c r="E408" s="11">
        <f>IFERROR(VLOOKUP('Policy Clause Build'!C408,'Clauses List'!A$2:D$1002,3,FALSE),"")</f>
      </c>
      <c r="F408" s="11">
        <f>IFERROR(VLOOKUP('Policy Clause Build'!C408,'Clauses List'!A$2:D$1002,4,FALSE),"")</f>
      </c>
    </row>
    <row r="409" ht="14.25">
      <c r="B409" s="14" t="e">
        <f>INDEX('Configuration Area'!D:D,'Configuration Area'!W405,1)</f>
        <v>#VALUE!</v>
      </c>
      <c r="C409" s="11" t="e">
        <f>IF(INDEX('Configuration Area'!E:E,MATCH('Policy Clause Build'!B409,'Configuration Area'!D:D,0),1)=0,"CLAUSE ID NOT SET",INDEX('Configuration Area'!E:E,MATCH('Policy Clause Build'!B409,'Configuration Area'!D:D,0),1))</f>
        <v>#VALUE!</v>
      </c>
      <c r="D409" s="11">
        <f>IFERROR(VLOOKUP('Policy Clause Build'!C409,'Clauses List'!A$2:D$1002,2,FALSE),"")</f>
      </c>
      <c r="E409" s="11">
        <f>IFERROR(VLOOKUP('Policy Clause Build'!C409,'Clauses List'!A$2:D$1002,3,FALSE),"")</f>
      </c>
      <c r="F409" s="11">
        <f>IFERROR(VLOOKUP('Policy Clause Build'!C409,'Clauses List'!A$2:D$1002,4,FALSE),"")</f>
      </c>
    </row>
    <row r="410" ht="14.25">
      <c r="B410" s="14" t="e">
        <f>INDEX('Configuration Area'!D:D,'Configuration Area'!W406,1)</f>
        <v>#VALUE!</v>
      </c>
      <c r="C410" s="11" t="e">
        <f>IF(INDEX('Configuration Area'!E:E,MATCH('Policy Clause Build'!B410,'Configuration Area'!D:D,0),1)=0,"CLAUSE ID NOT SET",INDEX('Configuration Area'!E:E,MATCH('Policy Clause Build'!B410,'Configuration Area'!D:D,0),1))</f>
        <v>#VALUE!</v>
      </c>
      <c r="D410" s="11">
        <f>IFERROR(VLOOKUP('Policy Clause Build'!C410,'Clauses List'!A$2:D$1002,2,FALSE),"")</f>
      </c>
      <c r="E410" s="11">
        <f>IFERROR(VLOOKUP('Policy Clause Build'!C410,'Clauses List'!A$2:D$1002,3,FALSE),"")</f>
      </c>
      <c r="F410" s="11">
        <f>IFERROR(VLOOKUP('Policy Clause Build'!C410,'Clauses List'!A$2:D$1002,4,FALSE),"")</f>
      </c>
    </row>
    <row r="411" ht="14.25">
      <c r="B411" s="14" t="e">
        <f>INDEX('Configuration Area'!D:D,'Configuration Area'!W407,1)</f>
        <v>#VALUE!</v>
      </c>
      <c r="C411" s="11" t="e">
        <f>IF(INDEX('Configuration Area'!E:E,MATCH('Policy Clause Build'!B411,'Configuration Area'!D:D,0),1)=0,"CLAUSE ID NOT SET",INDEX('Configuration Area'!E:E,MATCH('Policy Clause Build'!B411,'Configuration Area'!D:D,0),1))</f>
        <v>#VALUE!</v>
      </c>
      <c r="D411" s="11">
        <f>IFERROR(VLOOKUP('Policy Clause Build'!C411,'Clauses List'!A$2:D$1002,2,FALSE),"")</f>
      </c>
      <c r="E411" s="11">
        <f>IFERROR(VLOOKUP('Policy Clause Build'!C411,'Clauses List'!A$2:D$1002,3,FALSE),"")</f>
      </c>
      <c r="F411" s="11">
        <f>IFERROR(VLOOKUP('Policy Clause Build'!C411,'Clauses List'!A$2:D$1002,4,FALSE),"")</f>
      </c>
    </row>
    <row r="412" ht="14.25">
      <c r="B412" s="14" t="e">
        <f>INDEX('Configuration Area'!D:D,'Configuration Area'!W408,1)</f>
        <v>#VALUE!</v>
      </c>
      <c r="C412" s="11" t="e">
        <f>IF(INDEX('Configuration Area'!E:E,MATCH('Policy Clause Build'!B412,'Configuration Area'!D:D,0),1)=0,"CLAUSE ID NOT SET",INDEX('Configuration Area'!E:E,MATCH('Policy Clause Build'!B412,'Configuration Area'!D:D,0),1))</f>
        <v>#VALUE!</v>
      </c>
      <c r="D412" s="11">
        <f>IFERROR(VLOOKUP('Policy Clause Build'!C412,'Clauses List'!A$2:D$1002,2,FALSE),"")</f>
      </c>
      <c r="E412" s="11">
        <f>IFERROR(VLOOKUP('Policy Clause Build'!C412,'Clauses List'!A$2:D$1002,3,FALSE),"")</f>
      </c>
      <c r="F412" s="11">
        <f>IFERROR(VLOOKUP('Policy Clause Build'!C412,'Clauses List'!A$2:D$1002,4,FALSE),"")</f>
      </c>
    </row>
    <row r="413" ht="14.25">
      <c r="B413" s="14" t="e">
        <f>INDEX('Configuration Area'!D:D,'Configuration Area'!W409,1)</f>
        <v>#VALUE!</v>
      </c>
      <c r="C413" s="11" t="e">
        <f>IF(INDEX('Configuration Area'!E:E,MATCH('Policy Clause Build'!B413,'Configuration Area'!D:D,0),1)=0,"CLAUSE ID NOT SET",INDEX('Configuration Area'!E:E,MATCH('Policy Clause Build'!B413,'Configuration Area'!D:D,0),1))</f>
        <v>#VALUE!</v>
      </c>
      <c r="D413" s="11">
        <f>IFERROR(VLOOKUP('Policy Clause Build'!C413,'Clauses List'!A$2:D$1002,2,FALSE),"")</f>
      </c>
      <c r="E413" s="11">
        <f>IFERROR(VLOOKUP('Policy Clause Build'!C413,'Clauses List'!A$2:D$1002,3,FALSE),"")</f>
      </c>
      <c r="F413" s="11">
        <f>IFERROR(VLOOKUP('Policy Clause Build'!C413,'Clauses List'!A$2:D$1002,4,FALSE),"")</f>
      </c>
    </row>
    <row r="414" ht="14.25">
      <c r="B414" s="14" t="e">
        <f>INDEX('Configuration Area'!D:D,'Configuration Area'!W410,1)</f>
        <v>#VALUE!</v>
      </c>
      <c r="C414" s="11" t="e">
        <f>IF(INDEX('Configuration Area'!E:E,MATCH('Policy Clause Build'!B414,'Configuration Area'!D:D,0),1)=0,"CLAUSE ID NOT SET",INDEX('Configuration Area'!E:E,MATCH('Policy Clause Build'!B414,'Configuration Area'!D:D,0),1))</f>
        <v>#VALUE!</v>
      </c>
      <c r="D414" s="11">
        <f>IFERROR(VLOOKUP('Policy Clause Build'!C414,'Clauses List'!A$2:D$1002,2,FALSE),"")</f>
      </c>
      <c r="E414" s="11">
        <f>IFERROR(VLOOKUP('Policy Clause Build'!C414,'Clauses List'!A$2:D$1002,3,FALSE),"")</f>
      </c>
      <c r="F414" s="11">
        <f>IFERROR(VLOOKUP('Policy Clause Build'!C414,'Clauses List'!A$2:D$1002,4,FALSE),"")</f>
      </c>
    </row>
    <row r="415" ht="14.25">
      <c r="B415" s="14" t="e">
        <f>INDEX('Configuration Area'!D:D,'Configuration Area'!W411,1)</f>
        <v>#VALUE!</v>
      </c>
      <c r="C415" s="11" t="e">
        <f>IF(INDEX('Configuration Area'!E:E,MATCH('Policy Clause Build'!B415,'Configuration Area'!D:D,0),1)=0,"CLAUSE ID NOT SET",INDEX('Configuration Area'!E:E,MATCH('Policy Clause Build'!B415,'Configuration Area'!D:D,0),1))</f>
        <v>#VALUE!</v>
      </c>
      <c r="D415" s="11">
        <f>IFERROR(VLOOKUP('Policy Clause Build'!C415,'Clauses List'!A$2:D$1002,2,FALSE),"")</f>
      </c>
      <c r="E415" s="11">
        <f>IFERROR(VLOOKUP('Policy Clause Build'!C415,'Clauses List'!A$2:D$1002,3,FALSE),"")</f>
      </c>
      <c r="F415" s="11">
        <f>IFERROR(VLOOKUP('Policy Clause Build'!C415,'Clauses List'!A$2:D$1002,4,FALSE),"")</f>
      </c>
    </row>
    <row r="416" ht="14.25">
      <c r="B416" s="14" t="e">
        <f>INDEX('Configuration Area'!D:D,'Configuration Area'!W412,1)</f>
        <v>#VALUE!</v>
      </c>
      <c r="C416" s="11" t="e">
        <f>IF(INDEX('Configuration Area'!E:E,MATCH('Policy Clause Build'!B416,'Configuration Area'!D:D,0),1)=0,"CLAUSE ID NOT SET",INDEX('Configuration Area'!E:E,MATCH('Policy Clause Build'!B416,'Configuration Area'!D:D,0),1))</f>
        <v>#VALUE!</v>
      </c>
      <c r="D416" s="11">
        <f>IFERROR(VLOOKUP('Policy Clause Build'!C416,'Clauses List'!A$2:D$1002,2,FALSE),"")</f>
      </c>
      <c r="E416" s="11">
        <f>IFERROR(VLOOKUP('Policy Clause Build'!C416,'Clauses List'!A$2:D$1002,3,FALSE),"")</f>
      </c>
      <c r="F416" s="11">
        <f>IFERROR(VLOOKUP('Policy Clause Build'!C416,'Clauses List'!A$2:D$1002,4,FALSE),"")</f>
      </c>
    </row>
    <row r="417" ht="14.25">
      <c r="B417" s="14" t="e">
        <f>INDEX('Configuration Area'!D:D,'Configuration Area'!W413,1)</f>
        <v>#VALUE!</v>
      </c>
      <c r="C417" s="11" t="e">
        <f>IF(INDEX('Configuration Area'!E:E,MATCH('Policy Clause Build'!B417,'Configuration Area'!D:D,0),1)=0,"CLAUSE ID NOT SET",INDEX('Configuration Area'!E:E,MATCH('Policy Clause Build'!B417,'Configuration Area'!D:D,0),1))</f>
        <v>#VALUE!</v>
      </c>
      <c r="D417" s="11">
        <f>IFERROR(VLOOKUP('Policy Clause Build'!C417,'Clauses List'!A$2:D$1002,2,FALSE),"")</f>
      </c>
      <c r="E417" s="11">
        <f>IFERROR(VLOOKUP('Policy Clause Build'!C417,'Clauses List'!A$2:D$1002,3,FALSE),"")</f>
      </c>
      <c r="F417" s="11">
        <f>IFERROR(VLOOKUP('Policy Clause Build'!C417,'Clauses List'!A$2:D$1002,4,FALSE),"")</f>
      </c>
    </row>
    <row r="418" ht="14.25">
      <c r="B418" s="14" t="e">
        <f>INDEX('Configuration Area'!D:D,'Configuration Area'!W414,1)</f>
        <v>#VALUE!</v>
      </c>
      <c r="C418" s="11" t="e">
        <f>IF(INDEX('Configuration Area'!E:E,MATCH('Policy Clause Build'!B418,'Configuration Area'!D:D,0),1)=0,"CLAUSE ID NOT SET",INDEX('Configuration Area'!E:E,MATCH('Policy Clause Build'!B418,'Configuration Area'!D:D,0),1))</f>
        <v>#VALUE!</v>
      </c>
      <c r="D418" s="11">
        <f>IFERROR(VLOOKUP('Policy Clause Build'!C418,'Clauses List'!A$2:D$1002,2,FALSE),"")</f>
      </c>
      <c r="E418" s="11">
        <f>IFERROR(VLOOKUP('Policy Clause Build'!C418,'Clauses List'!A$2:D$1002,3,FALSE),"")</f>
      </c>
      <c r="F418" s="11">
        <f>IFERROR(VLOOKUP('Policy Clause Build'!C418,'Clauses List'!A$2:D$1002,4,FALSE),"")</f>
      </c>
    </row>
    <row r="419" ht="14.25">
      <c r="B419" s="14" t="e">
        <f>INDEX('Configuration Area'!D:D,'Configuration Area'!W415,1)</f>
        <v>#VALUE!</v>
      </c>
      <c r="C419" s="11" t="e">
        <f>IF(INDEX('Configuration Area'!E:E,MATCH('Policy Clause Build'!B419,'Configuration Area'!D:D,0),1)=0,"CLAUSE ID NOT SET",INDEX('Configuration Area'!E:E,MATCH('Policy Clause Build'!B419,'Configuration Area'!D:D,0),1))</f>
        <v>#VALUE!</v>
      </c>
      <c r="D419" s="11">
        <f>IFERROR(VLOOKUP('Policy Clause Build'!C419,'Clauses List'!A$2:D$1002,2,FALSE),"")</f>
      </c>
      <c r="E419" s="11">
        <f>IFERROR(VLOOKUP('Policy Clause Build'!C419,'Clauses List'!A$2:D$1002,3,FALSE),"")</f>
      </c>
      <c r="F419" s="11">
        <f>IFERROR(VLOOKUP('Policy Clause Build'!C419,'Clauses List'!A$2:D$1002,4,FALSE),"")</f>
      </c>
    </row>
    <row r="420" ht="14.25">
      <c r="B420" s="14" t="e">
        <f>INDEX('Configuration Area'!D:D,'Configuration Area'!W416,1)</f>
        <v>#VALUE!</v>
      </c>
      <c r="C420" s="11" t="e">
        <f>IF(INDEX('Configuration Area'!E:E,MATCH('Policy Clause Build'!B420,'Configuration Area'!D:D,0),1)=0,"CLAUSE ID NOT SET",INDEX('Configuration Area'!E:E,MATCH('Policy Clause Build'!B420,'Configuration Area'!D:D,0),1))</f>
        <v>#VALUE!</v>
      </c>
      <c r="D420" s="11">
        <f>IFERROR(VLOOKUP('Policy Clause Build'!C420,'Clauses List'!A$2:D$1002,2,FALSE),"")</f>
      </c>
      <c r="E420" s="11">
        <f>IFERROR(VLOOKUP('Policy Clause Build'!C420,'Clauses List'!A$2:D$1002,3,FALSE),"")</f>
      </c>
      <c r="F420" s="11">
        <f>IFERROR(VLOOKUP('Policy Clause Build'!C420,'Clauses List'!A$2:D$1002,4,FALSE),"")</f>
      </c>
    </row>
    <row r="421" ht="14.25">
      <c r="B421" s="14" t="e">
        <f>INDEX('Configuration Area'!D:D,'Configuration Area'!W417,1)</f>
        <v>#VALUE!</v>
      </c>
      <c r="C421" s="11" t="e">
        <f>IF(INDEX('Configuration Area'!E:E,MATCH('Policy Clause Build'!B421,'Configuration Area'!D:D,0),1)=0,"CLAUSE ID NOT SET",INDEX('Configuration Area'!E:E,MATCH('Policy Clause Build'!B421,'Configuration Area'!D:D,0),1))</f>
        <v>#VALUE!</v>
      </c>
      <c r="D421" s="11">
        <f>IFERROR(VLOOKUP('Policy Clause Build'!C421,'Clauses List'!A$2:D$1002,2,FALSE),"")</f>
      </c>
      <c r="E421" s="11">
        <f>IFERROR(VLOOKUP('Policy Clause Build'!C421,'Clauses List'!A$2:D$1002,3,FALSE),"")</f>
      </c>
      <c r="F421" s="11">
        <f>IFERROR(VLOOKUP('Policy Clause Build'!C421,'Clauses List'!A$2:D$1002,4,FALSE),"")</f>
      </c>
    </row>
    <row r="422" ht="14.25">
      <c r="B422" s="14" t="e">
        <f>INDEX('Configuration Area'!D:D,'Configuration Area'!W418,1)</f>
        <v>#VALUE!</v>
      </c>
      <c r="C422" s="11" t="e">
        <f>IF(INDEX('Configuration Area'!E:E,MATCH('Policy Clause Build'!B422,'Configuration Area'!D:D,0),1)=0,"CLAUSE ID NOT SET",INDEX('Configuration Area'!E:E,MATCH('Policy Clause Build'!B422,'Configuration Area'!D:D,0),1))</f>
        <v>#VALUE!</v>
      </c>
      <c r="D422" s="11">
        <f>IFERROR(VLOOKUP('Policy Clause Build'!C422,'Clauses List'!A$2:D$1002,2,FALSE),"")</f>
      </c>
      <c r="E422" s="11">
        <f>IFERROR(VLOOKUP('Policy Clause Build'!C422,'Clauses List'!A$2:D$1002,3,FALSE),"")</f>
      </c>
      <c r="F422" s="11">
        <f>IFERROR(VLOOKUP('Policy Clause Build'!C422,'Clauses List'!A$2:D$1002,4,FALSE),"")</f>
      </c>
    </row>
    <row r="423" ht="14.25">
      <c r="B423" s="14" t="e">
        <f>INDEX('Configuration Area'!D:D,'Configuration Area'!W419,1)</f>
        <v>#VALUE!</v>
      </c>
      <c r="C423" s="11" t="e">
        <f>IF(INDEX('Configuration Area'!E:E,MATCH('Policy Clause Build'!B423,'Configuration Area'!D:D,0),1)=0,"CLAUSE ID NOT SET",INDEX('Configuration Area'!E:E,MATCH('Policy Clause Build'!B423,'Configuration Area'!D:D,0),1))</f>
        <v>#VALUE!</v>
      </c>
      <c r="D423" s="11">
        <f>IFERROR(VLOOKUP('Policy Clause Build'!C423,'Clauses List'!A$2:D$1002,2,FALSE),"")</f>
      </c>
      <c r="E423" s="11">
        <f>IFERROR(VLOOKUP('Policy Clause Build'!C423,'Clauses List'!A$2:D$1002,3,FALSE),"")</f>
      </c>
      <c r="F423" s="11">
        <f>IFERROR(VLOOKUP('Policy Clause Build'!C423,'Clauses List'!A$2:D$1002,4,FALSE),"")</f>
      </c>
    </row>
    <row r="424" ht="14.25">
      <c r="B424" s="14" t="e">
        <f>INDEX('Configuration Area'!D:D,'Configuration Area'!W420,1)</f>
        <v>#VALUE!</v>
      </c>
      <c r="C424" s="11" t="e">
        <f>IF(INDEX('Configuration Area'!E:E,MATCH('Policy Clause Build'!B424,'Configuration Area'!D:D,0),1)=0,"CLAUSE ID NOT SET",INDEX('Configuration Area'!E:E,MATCH('Policy Clause Build'!B424,'Configuration Area'!D:D,0),1))</f>
        <v>#VALUE!</v>
      </c>
      <c r="D424" s="11">
        <f>IFERROR(VLOOKUP('Policy Clause Build'!C424,'Clauses List'!A$2:D$1002,2,FALSE),"")</f>
      </c>
      <c r="E424" s="11">
        <f>IFERROR(VLOOKUP('Policy Clause Build'!C424,'Clauses List'!A$2:D$1002,3,FALSE),"")</f>
      </c>
      <c r="F424" s="11">
        <f>IFERROR(VLOOKUP('Policy Clause Build'!C424,'Clauses List'!A$2:D$1002,4,FALSE),"")</f>
      </c>
    </row>
    <row r="425" ht="14.25">
      <c r="B425" s="14" t="e">
        <f>INDEX('Configuration Area'!D:D,'Configuration Area'!W421,1)</f>
        <v>#VALUE!</v>
      </c>
      <c r="C425" s="11" t="e">
        <f>IF(INDEX('Configuration Area'!E:E,MATCH('Policy Clause Build'!B425,'Configuration Area'!D:D,0),1)=0,"CLAUSE ID NOT SET",INDEX('Configuration Area'!E:E,MATCH('Policy Clause Build'!B425,'Configuration Area'!D:D,0),1))</f>
        <v>#VALUE!</v>
      </c>
      <c r="D425" s="11">
        <f>IFERROR(VLOOKUP('Policy Clause Build'!C425,'Clauses List'!A$2:D$1002,2,FALSE),"")</f>
      </c>
      <c r="E425" s="11">
        <f>IFERROR(VLOOKUP('Policy Clause Build'!C425,'Clauses List'!A$2:D$1002,3,FALSE),"")</f>
      </c>
      <c r="F425" s="11">
        <f>IFERROR(VLOOKUP('Policy Clause Build'!C425,'Clauses List'!A$2:D$1002,4,FALSE),"")</f>
      </c>
    </row>
    <row r="426" ht="14.25">
      <c r="B426" s="14" t="e">
        <f>INDEX('Configuration Area'!D:D,'Configuration Area'!W422,1)</f>
        <v>#VALUE!</v>
      </c>
      <c r="C426" s="11" t="e">
        <f>IF(INDEX('Configuration Area'!E:E,MATCH('Policy Clause Build'!B426,'Configuration Area'!D:D,0),1)=0,"CLAUSE ID NOT SET",INDEX('Configuration Area'!E:E,MATCH('Policy Clause Build'!B426,'Configuration Area'!D:D,0),1))</f>
        <v>#VALUE!</v>
      </c>
      <c r="D426" s="11">
        <f>IFERROR(VLOOKUP('Policy Clause Build'!C426,'Clauses List'!A$2:D$1002,2,FALSE),"")</f>
      </c>
      <c r="E426" s="11">
        <f>IFERROR(VLOOKUP('Policy Clause Build'!C426,'Clauses List'!A$2:D$1002,3,FALSE),"")</f>
      </c>
      <c r="F426" s="11">
        <f>IFERROR(VLOOKUP('Policy Clause Build'!C426,'Clauses List'!A$2:D$1002,4,FALSE),"")</f>
      </c>
    </row>
    <row r="427" ht="14.25">
      <c r="B427" s="14" t="e">
        <f>INDEX('Configuration Area'!D:D,'Configuration Area'!W423,1)</f>
        <v>#VALUE!</v>
      </c>
      <c r="C427" s="11" t="e">
        <f>IF(INDEX('Configuration Area'!E:E,MATCH('Policy Clause Build'!B427,'Configuration Area'!D:D,0),1)=0,"CLAUSE ID NOT SET",INDEX('Configuration Area'!E:E,MATCH('Policy Clause Build'!B427,'Configuration Area'!D:D,0),1))</f>
        <v>#VALUE!</v>
      </c>
      <c r="D427" s="11">
        <f>IFERROR(VLOOKUP('Policy Clause Build'!C427,'Clauses List'!A$2:D$1002,2,FALSE),"")</f>
      </c>
      <c r="E427" s="11">
        <f>IFERROR(VLOOKUP('Policy Clause Build'!C427,'Clauses List'!A$2:D$1002,3,FALSE),"")</f>
      </c>
      <c r="F427" s="11">
        <f>IFERROR(VLOOKUP('Policy Clause Build'!C427,'Clauses List'!A$2:D$1002,4,FALSE),"")</f>
      </c>
    </row>
    <row r="428" ht="14.25">
      <c r="B428" s="14" t="e">
        <f>INDEX('Configuration Area'!D:D,'Configuration Area'!W424,1)</f>
        <v>#VALUE!</v>
      </c>
      <c r="C428" s="11" t="e">
        <f>IF(INDEX('Configuration Area'!E:E,MATCH('Policy Clause Build'!B428,'Configuration Area'!D:D,0),1)=0,"CLAUSE ID NOT SET",INDEX('Configuration Area'!E:E,MATCH('Policy Clause Build'!B428,'Configuration Area'!D:D,0),1))</f>
        <v>#VALUE!</v>
      </c>
      <c r="D428" s="11">
        <f>IFERROR(VLOOKUP('Policy Clause Build'!C428,'Clauses List'!A$2:D$1002,2,FALSE),"")</f>
      </c>
      <c r="E428" s="11">
        <f>IFERROR(VLOOKUP('Policy Clause Build'!C428,'Clauses List'!A$2:D$1002,3,FALSE),"")</f>
      </c>
      <c r="F428" s="11">
        <f>IFERROR(VLOOKUP('Policy Clause Build'!C428,'Clauses List'!A$2:D$1002,4,FALSE),"")</f>
      </c>
    </row>
    <row r="429" ht="14.25">
      <c r="B429" s="14" t="e">
        <f>INDEX('Configuration Area'!D:D,'Configuration Area'!W425,1)</f>
        <v>#VALUE!</v>
      </c>
      <c r="C429" s="11" t="e">
        <f>IF(INDEX('Configuration Area'!E:E,MATCH('Policy Clause Build'!B429,'Configuration Area'!D:D,0),1)=0,"CLAUSE ID NOT SET",INDEX('Configuration Area'!E:E,MATCH('Policy Clause Build'!B429,'Configuration Area'!D:D,0),1))</f>
        <v>#VALUE!</v>
      </c>
      <c r="D429" s="11">
        <f>IFERROR(VLOOKUP('Policy Clause Build'!C429,'Clauses List'!A$2:D$1002,2,FALSE),"")</f>
      </c>
      <c r="E429" s="11">
        <f>IFERROR(VLOOKUP('Policy Clause Build'!C429,'Clauses List'!A$2:D$1002,3,FALSE),"")</f>
      </c>
      <c r="F429" s="11">
        <f>IFERROR(VLOOKUP('Policy Clause Build'!C429,'Clauses List'!A$2:D$1002,4,FALSE),"")</f>
      </c>
    </row>
    <row r="430" ht="14.25">
      <c r="B430" s="14" t="e">
        <f>INDEX('Configuration Area'!D:D,'Configuration Area'!W426,1)</f>
        <v>#VALUE!</v>
      </c>
      <c r="C430" s="11" t="e">
        <f>IF(INDEX('Configuration Area'!E:E,MATCH('Policy Clause Build'!B430,'Configuration Area'!D:D,0),1)=0,"CLAUSE ID NOT SET",INDEX('Configuration Area'!E:E,MATCH('Policy Clause Build'!B430,'Configuration Area'!D:D,0),1))</f>
        <v>#VALUE!</v>
      </c>
      <c r="D430" s="11">
        <f>IFERROR(VLOOKUP('Policy Clause Build'!C430,'Clauses List'!A$2:D$1002,2,FALSE),"")</f>
      </c>
      <c r="E430" s="11">
        <f>IFERROR(VLOOKUP('Policy Clause Build'!C430,'Clauses List'!A$2:D$1002,3,FALSE),"")</f>
      </c>
      <c r="F430" s="11">
        <f>IFERROR(VLOOKUP('Policy Clause Build'!C430,'Clauses List'!A$2:D$1002,4,FALSE),"")</f>
      </c>
    </row>
    <row r="431" ht="14.25">
      <c r="B431" s="14" t="e">
        <f>INDEX('Configuration Area'!D:D,'Configuration Area'!W427,1)</f>
        <v>#VALUE!</v>
      </c>
      <c r="C431" s="11" t="e">
        <f>IF(INDEX('Configuration Area'!E:E,MATCH('Policy Clause Build'!B431,'Configuration Area'!D:D,0),1)=0,"CLAUSE ID NOT SET",INDEX('Configuration Area'!E:E,MATCH('Policy Clause Build'!B431,'Configuration Area'!D:D,0),1))</f>
        <v>#VALUE!</v>
      </c>
      <c r="D431" s="11">
        <f>IFERROR(VLOOKUP('Policy Clause Build'!C431,'Clauses List'!A$2:D$1002,2,FALSE),"")</f>
      </c>
      <c r="E431" s="11">
        <f>IFERROR(VLOOKUP('Policy Clause Build'!C431,'Clauses List'!A$2:D$1002,3,FALSE),"")</f>
      </c>
      <c r="F431" s="11">
        <f>IFERROR(VLOOKUP('Policy Clause Build'!C431,'Clauses List'!A$2:D$1002,4,FALSE),"")</f>
      </c>
    </row>
    <row r="432" ht="14.25">
      <c r="B432" s="14" t="e">
        <f>INDEX('Configuration Area'!D:D,'Configuration Area'!W428,1)</f>
        <v>#VALUE!</v>
      </c>
      <c r="C432" s="11" t="e">
        <f>IF(INDEX('Configuration Area'!E:E,MATCH('Policy Clause Build'!B432,'Configuration Area'!D:D,0),1)=0,"CLAUSE ID NOT SET",INDEX('Configuration Area'!E:E,MATCH('Policy Clause Build'!B432,'Configuration Area'!D:D,0),1))</f>
        <v>#VALUE!</v>
      </c>
      <c r="D432" s="11">
        <f>IFERROR(VLOOKUP('Policy Clause Build'!C432,'Clauses List'!A$2:D$1002,2,FALSE),"")</f>
      </c>
      <c r="E432" s="11">
        <f>IFERROR(VLOOKUP('Policy Clause Build'!C432,'Clauses List'!A$2:D$1002,3,FALSE),"")</f>
      </c>
      <c r="F432" s="11">
        <f>IFERROR(VLOOKUP('Policy Clause Build'!C432,'Clauses List'!A$2:D$1002,4,FALSE),"")</f>
      </c>
    </row>
    <row r="433" ht="14.25">
      <c r="B433" s="14" t="e">
        <f>INDEX('Configuration Area'!D:D,'Configuration Area'!W429,1)</f>
        <v>#VALUE!</v>
      </c>
      <c r="C433" s="11" t="e">
        <f>IF(INDEX('Configuration Area'!E:E,MATCH('Policy Clause Build'!B433,'Configuration Area'!D:D,0),1)=0,"CLAUSE ID NOT SET",INDEX('Configuration Area'!E:E,MATCH('Policy Clause Build'!B433,'Configuration Area'!D:D,0),1))</f>
        <v>#VALUE!</v>
      </c>
      <c r="D433" s="11">
        <f>IFERROR(VLOOKUP('Policy Clause Build'!C433,'Clauses List'!A$2:D$1002,2,FALSE),"")</f>
      </c>
      <c r="E433" s="11">
        <f>IFERROR(VLOOKUP('Policy Clause Build'!C433,'Clauses List'!A$2:D$1002,3,FALSE),"")</f>
      </c>
      <c r="F433" s="11">
        <f>IFERROR(VLOOKUP('Policy Clause Build'!C433,'Clauses List'!A$2:D$1002,4,FALSE),"")</f>
      </c>
    </row>
    <row r="434" ht="14.25">
      <c r="B434" s="14" t="e">
        <f>INDEX('Configuration Area'!D:D,'Configuration Area'!W430,1)</f>
        <v>#VALUE!</v>
      </c>
      <c r="C434" s="11" t="e">
        <f>IF(INDEX('Configuration Area'!E:E,MATCH('Policy Clause Build'!B434,'Configuration Area'!D:D,0),1)=0,"CLAUSE ID NOT SET",INDEX('Configuration Area'!E:E,MATCH('Policy Clause Build'!B434,'Configuration Area'!D:D,0),1))</f>
        <v>#VALUE!</v>
      </c>
      <c r="D434" s="11">
        <f>IFERROR(VLOOKUP('Policy Clause Build'!C434,'Clauses List'!A$2:D$1002,2,FALSE),"")</f>
      </c>
      <c r="E434" s="11">
        <f>IFERROR(VLOOKUP('Policy Clause Build'!C434,'Clauses List'!A$2:D$1002,3,FALSE),"")</f>
      </c>
      <c r="F434" s="11">
        <f>IFERROR(VLOOKUP('Policy Clause Build'!C434,'Clauses List'!A$2:D$1002,4,FALSE),"")</f>
      </c>
    </row>
    <row r="435" ht="14.25">
      <c r="B435" s="14" t="e">
        <f>INDEX('Configuration Area'!D:D,'Configuration Area'!W431,1)</f>
        <v>#VALUE!</v>
      </c>
      <c r="C435" s="11" t="e">
        <f>IF(INDEX('Configuration Area'!E:E,MATCH('Policy Clause Build'!B435,'Configuration Area'!D:D,0),1)=0,"CLAUSE ID NOT SET",INDEX('Configuration Area'!E:E,MATCH('Policy Clause Build'!B435,'Configuration Area'!D:D,0),1))</f>
        <v>#VALUE!</v>
      </c>
      <c r="D435" s="11">
        <f>IFERROR(VLOOKUP('Policy Clause Build'!C435,'Clauses List'!A$2:D$1002,2,FALSE),"")</f>
      </c>
      <c r="E435" s="11">
        <f>IFERROR(VLOOKUP('Policy Clause Build'!C435,'Clauses List'!A$2:D$1002,3,FALSE),"")</f>
      </c>
      <c r="F435" s="11">
        <f>IFERROR(VLOOKUP('Policy Clause Build'!C435,'Clauses List'!A$2:D$1002,4,FALSE),"")</f>
      </c>
    </row>
    <row r="436" ht="14.25">
      <c r="B436" s="14" t="e">
        <f>INDEX('Configuration Area'!D:D,'Configuration Area'!W432,1)</f>
        <v>#VALUE!</v>
      </c>
      <c r="C436" s="11" t="e">
        <f>IF(INDEX('Configuration Area'!E:E,MATCH('Policy Clause Build'!B436,'Configuration Area'!D:D,0),1)=0,"CLAUSE ID NOT SET",INDEX('Configuration Area'!E:E,MATCH('Policy Clause Build'!B436,'Configuration Area'!D:D,0),1))</f>
        <v>#VALUE!</v>
      </c>
      <c r="D436" s="11">
        <f>IFERROR(VLOOKUP('Policy Clause Build'!C436,'Clauses List'!A$2:D$1002,2,FALSE),"")</f>
      </c>
      <c r="E436" s="11">
        <f>IFERROR(VLOOKUP('Policy Clause Build'!C436,'Clauses List'!A$2:D$1002,3,FALSE),"")</f>
      </c>
      <c r="F436" s="11">
        <f>IFERROR(VLOOKUP('Policy Clause Build'!C436,'Clauses List'!A$2:D$1002,4,FALSE),"")</f>
      </c>
    </row>
    <row r="437" ht="14.25">
      <c r="B437" s="14" t="e">
        <f>INDEX('Configuration Area'!D:D,'Configuration Area'!W433,1)</f>
        <v>#VALUE!</v>
      </c>
      <c r="C437" s="11" t="e">
        <f>IF(INDEX('Configuration Area'!E:E,MATCH('Policy Clause Build'!B437,'Configuration Area'!D:D,0),1)=0,"CLAUSE ID NOT SET",INDEX('Configuration Area'!E:E,MATCH('Policy Clause Build'!B437,'Configuration Area'!D:D,0),1))</f>
        <v>#VALUE!</v>
      </c>
      <c r="D437" s="11">
        <f>IFERROR(VLOOKUP('Policy Clause Build'!C437,'Clauses List'!A$2:D$1002,2,FALSE),"")</f>
      </c>
      <c r="E437" s="11">
        <f>IFERROR(VLOOKUP('Policy Clause Build'!C437,'Clauses List'!A$2:D$1002,3,FALSE),"")</f>
      </c>
      <c r="F437" s="11">
        <f>IFERROR(VLOOKUP('Policy Clause Build'!C437,'Clauses List'!A$2:D$1002,4,FALSE),"")</f>
      </c>
    </row>
    <row r="438" ht="14.25">
      <c r="B438" s="14" t="e">
        <f>INDEX('Configuration Area'!D:D,'Configuration Area'!W434,1)</f>
        <v>#VALUE!</v>
      </c>
      <c r="C438" s="11" t="e">
        <f>IF(INDEX('Configuration Area'!E:E,MATCH('Policy Clause Build'!B438,'Configuration Area'!D:D,0),1)=0,"CLAUSE ID NOT SET",INDEX('Configuration Area'!E:E,MATCH('Policy Clause Build'!B438,'Configuration Area'!D:D,0),1))</f>
        <v>#VALUE!</v>
      </c>
      <c r="D438" s="11">
        <f>IFERROR(VLOOKUP('Policy Clause Build'!C438,'Clauses List'!A$2:D$1002,2,FALSE),"")</f>
      </c>
      <c r="E438" s="11">
        <f>IFERROR(VLOOKUP('Policy Clause Build'!C438,'Clauses List'!A$2:D$1002,3,FALSE),"")</f>
      </c>
      <c r="F438" s="11">
        <f>IFERROR(VLOOKUP('Policy Clause Build'!C438,'Clauses List'!A$2:D$1002,4,FALSE),"")</f>
      </c>
    </row>
    <row r="439" ht="14.25">
      <c r="B439" s="14" t="e">
        <f>INDEX('Configuration Area'!D:D,'Configuration Area'!W435,1)</f>
        <v>#VALUE!</v>
      </c>
      <c r="C439" s="11" t="e">
        <f>IF(INDEX('Configuration Area'!E:E,MATCH('Policy Clause Build'!B439,'Configuration Area'!D:D,0),1)=0,"CLAUSE ID NOT SET",INDEX('Configuration Area'!E:E,MATCH('Policy Clause Build'!B439,'Configuration Area'!D:D,0),1))</f>
        <v>#VALUE!</v>
      </c>
      <c r="D439" s="11">
        <f>IFERROR(VLOOKUP('Policy Clause Build'!C439,'Clauses List'!A$2:D$1002,2,FALSE),"")</f>
      </c>
      <c r="E439" s="11">
        <f>IFERROR(VLOOKUP('Policy Clause Build'!C439,'Clauses List'!A$2:D$1002,3,FALSE),"")</f>
      </c>
      <c r="F439" s="11">
        <f>IFERROR(VLOOKUP('Policy Clause Build'!C439,'Clauses List'!A$2:D$1002,4,FALSE),"")</f>
      </c>
    </row>
    <row r="440" ht="14.25">
      <c r="B440" s="14" t="e">
        <f>INDEX('Configuration Area'!D:D,'Configuration Area'!W436,1)</f>
        <v>#VALUE!</v>
      </c>
      <c r="C440" s="11" t="e">
        <f>IF(INDEX('Configuration Area'!E:E,MATCH('Policy Clause Build'!B440,'Configuration Area'!D:D,0),1)=0,"CLAUSE ID NOT SET",INDEX('Configuration Area'!E:E,MATCH('Policy Clause Build'!B440,'Configuration Area'!D:D,0),1))</f>
        <v>#VALUE!</v>
      </c>
      <c r="D440" s="11">
        <f>IFERROR(VLOOKUP('Policy Clause Build'!C440,'Clauses List'!A$2:D$1002,2,FALSE),"")</f>
      </c>
      <c r="E440" s="11">
        <f>IFERROR(VLOOKUP('Policy Clause Build'!C440,'Clauses List'!A$2:D$1002,3,FALSE),"")</f>
      </c>
      <c r="F440" s="11">
        <f>IFERROR(VLOOKUP('Policy Clause Build'!C440,'Clauses List'!A$2:D$1002,4,FALSE),"")</f>
      </c>
    </row>
    <row r="441" ht="14.25">
      <c r="B441" s="14" t="e">
        <f>INDEX('Configuration Area'!D:D,'Configuration Area'!W437,1)</f>
        <v>#VALUE!</v>
      </c>
      <c r="C441" s="11" t="e">
        <f>IF(INDEX('Configuration Area'!E:E,MATCH('Policy Clause Build'!B441,'Configuration Area'!D:D,0),1)=0,"CLAUSE ID NOT SET",INDEX('Configuration Area'!E:E,MATCH('Policy Clause Build'!B441,'Configuration Area'!D:D,0),1))</f>
        <v>#VALUE!</v>
      </c>
      <c r="D441" s="11">
        <f>IFERROR(VLOOKUP('Policy Clause Build'!C441,'Clauses List'!A$2:D$1002,2,FALSE),"")</f>
      </c>
      <c r="E441" s="11">
        <f>IFERROR(VLOOKUP('Policy Clause Build'!C441,'Clauses List'!A$2:D$1002,3,FALSE),"")</f>
      </c>
      <c r="F441" s="11">
        <f>IFERROR(VLOOKUP('Policy Clause Build'!C441,'Clauses List'!A$2:D$1002,4,FALSE),"")</f>
      </c>
    </row>
    <row r="442" ht="14.25">
      <c r="B442" s="14" t="e">
        <f>INDEX('Configuration Area'!D:D,'Configuration Area'!W438,1)</f>
        <v>#VALUE!</v>
      </c>
      <c r="C442" s="11" t="e">
        <f>IF(INDEX('Configuration Area'!E:E,MATCH('Policy Clause Build'!B442,'Configuration Area'!D:D,0),1)=0,"CLAUSE ID NOT SET",INDEX('Configuration Area'!E:E,MATCH('Policy Clause Build'!B442,'Configuration Area'!D:D,0),1))</f>
        <v>#VALUE!</v>
      </c>
      <c r="D442" s="11">
        <f>IFERROR(VLOOKUP('Policy Clause Build'!C442,'Clauses List'!A$2:D$1002,2,FALSE),"")</f>
      </c>
      <c r="E442" s="11">
        <f>IFERROR(VLOOKUP('Policy Clause Build'!C442,'Clauses List'!A$2:D$1002,3,FALSE),"")</f>
      </c>
      <c r="F442" s="11">
        <f>IFERROR(VLOOKUP('Policy Clause Build'!C442,'Clauses List'!A$2:D$1002,4,FALSE),"")</f>
      </c>
    </row>
    <row r="443" ht="14.25">
      <c r="B443" s="14" t="e">
        <f>INDEX('Configuration Area'!D:D,'Configuration Area'!W439,1)</f>
        <v>#VALUE!</v>
      </c>
      <c r="C443" s="11" t="e">
        <f>IF(INDEX('Configuration Area'!E:E,MATCH('Policy Clause Build'!B443,'Configuration Area'!D:D,0),1)=0,"CLAUSE ID NOT SET",INDEX('Configuration Area'!E:E,MATCH('Policy Clause Build'!B443,'Configuration Area'!D:D,0),1))</f>
        <v>#VALUE!</v>
      </c>
      <c r="D443" s="11">
        <f>IFERROR(VLOOKUP('Policy Clause Build'!C443,'Clauses List'!A$2:D$1002,2,FALSE),"")</f>
      </c>
      <c r="E443" s="11">
        <f>IFERROR(VLOOKUP('Policy Clause Build'!C443,'Clauses List'!A$2:D$1002,3,FALSE),"")</f>
      </c>
      <c r="F443" s="11">
        <f>IFERROR(VLOOKUP('Policy Clause Build'!C443,'Clauses List'!A$2:D$1002,4,FALSE),"")</f>
      </c>
    </row>
    <row r="444" ht="14.25">
      <c r="B444" s="14" t="e">
        <f>INDEX('Configuration Area'!D:D,'Configuration Area'!W440,1)</f>
        <v>#VALUE!</v>
      </c>
      <c r="C444" s="11" t="e">
        <f>IF(INDEX('Configuration Area'!E:E,MATCH('Policy Clause Build'!B444,'Configuration Area'!D:D,0),1)=0,"CLAUSE ID NOT SET",INDEX('Configuration Area'!E:E,MATCH('Policy Clause Build'!B444,'Configuration Area'!D:D,0),1))</f>
        <v>#VALUE!</v>
      </c>
      <c r="D444" s="11">
        <f>IFERROR(VLOOKUP('Policy Clause Build'!C444,'Clauses List'!A$2:D$1002,2,FALSE),"")</f>
      </c>
      <c r="E444" s="11">
        <f>IFERROR(VLOOKUP('Policy Clause Build'!C444,'Clauses List'!A$2:D$1002,3,FALSE),"")</f>
      </c>
      <c r="F444" s="11">
        <f>IFERROR(VLOOKUP('Policy Clause Build'!C444,'Clauses List'!A$2:D$1002,4,FALSE),"")</f>
      </c>
    </row>
    <row r="445" ht="14.25">
      <c r="B445" s="14" t="e">
        <f>INDEX('Configuration Area'!D:D,'Configuration Area'!W441,1)</f>
        <v>#VALUE!</v>
      </c>
      <c r="C445" s="11" t="e">
        <f>IF(INDEX('Configuration Area'!E:E,MATCH('Policy Clause Build'!B445,'Configuration Area'!D:D,0),1)=0,"CLAUSE ID NOT SET",INDEX('Configuration Area'!E:E,MATCH('Policy Clause Build'!B445,'Configuration Area'!D:D,0),1))</f>
        <v>#VALUE!</v>
      </c>
      <c r="D445" s="11">
        <f>IFERROR(VLOOKUP('Policy Clause Build'!C445,'Clauses List'!A$2:D$1002,2,FALSE),"")</f>
      </c>
      <c r="E445" s="11">
        <f>IFERROR(VLOOKUP('Policy Clause Build'!C445,'Clauses List'!A$2:D$1002,3,FALSE),"")</f>
      </c>
      <c r="F445" s="11">
        <f>IFERROR(VLOOKUP('Policy Clause Build'!C445,'Clauses List'!A$2:D$1002,4,FALSE),"")</f>
      </c>
    </row>
    <row r="446" ht="14.25">
      <c r="B446" s="14" t="e">
        <f>INDEX('Configuration Area'!D:D,'Configuration Area'!W442,1)</f>
        <v>#VALUE!</v>
      </c>
      <c r="C446" s="11" t="e">
        <f>IF(INDEX('Configuration Area'!E:E,MATCH('Policy Clause Build'!B446,'Configuration Area'!D:D,0),1)=0,"CLAUSE ID NOT SET",INDEX('Configuration Area'!E:E,MATCH('Policy Clause Build'!B446,'Configuration Area'!D:D,0),1))</f>
        <v>#VALUE!</v>
      </c>
      <c r="D446" s="11">
        <f>IFERROR(VLOOKUP('Policy Clause Build'!C446,'Clauses List'!A$2:D$1002,2,FALSE),"")</f>
      </c>
      <c r="E446" s="11">
        <f>IFERROR(VLOOKUP('Policy Clause Build'!C446,'Clauses List'!A$2:D$1002,3,FALSE),"")</f>
      </c>
      <c r="F446" s="11">
        <f>IFERROR(VLOOKUP('Policy Clause Build'!C446,'Clauses List'!A$2:D$1002,4,FALSE),"")</f>
      </c>
    </row>
    <row r="447" ht="14.25">
      <c r="B447" s="14" t="e">
        <f>INDEX('Configuration Area'!D:D,'Configuration Area'!W443,1)</f>
        <v>#VALUE!</v>
      </c>
      <c r="C447" s="11" t="e">
        <f>IF(INDEX('Configuration Area'!E:E,MATCH('Policy Clause Build'!B447,'Configuration Area'!D:D,0),1)=0,"CLAUSE ID NOT SET",INDEX('Configuration Area'!E:E,MATCH('Policy Clause Build'!B447,'Configuration Area'!D:D,0),1))</f>
        <v>#VALUE!</v>
      </c>
      <c r="D447" s="11">
        <f>IFERROR(VLOOKUP('Policy Clause Build'!C447,'Clauses List'!A$2:D$1002,2,FALSE),"")</f>
      </c>
      <c r="E447" s="11">
        <f>IFERROR(VLOOKUP('Policy Clause Build'!C447,'Clauses List'!A$2:D$1002,3,FALSE),"")</f>
      </c>
      <c r="F447" s="11">
        <f>IFERROR(VLOOKUP('Policy Clause Build'!C447,'Clauses List'!A$2:D$1002,4,FALSE),"")</f>
      </c>
    </row>
    <row r="448" ht="14.25">
      <c r="B448" s="14" t="e">
        <f>INDEX('Configuration Area'!D:D,'Configuration Area'!W444,1)</f>
        <v>#VALUE!</v>
      </c>
      <c r="C448" s="11" t="e">
        <f>IF(INDEX('Configuration Area'!E:E,MATCH('Policy Clause Build'!B448,'Configuration Area'!D:D,0),1)=0,"CLAUSE ID NOT SET",INDEX('Configuration Area'!E:E,MATCH('Policy Clause Build'!B448,'Configuration Area'!D:D,0),1))</f>
        <v>#VALUE!</v>
      </c>
      <c r="D448" s="11">
        <f>IFERROR(VLOOKUP('Policy Clause Build'!C448,'Clauses List'!A$2:D$1002,2,FALSE),"")</f>
      </c>
      <c r="E448" s="11">
        <f>IFERROR(VLOOKUP('Policy Clause Build'!C448,'Clauses List'!A$2:D$1002,3,FALSE),"")</f>
      </c>
      <c r="F448" s="11">
        <f>IFERROR(VLOOKUP('Policy Clause Build'!C448,'Clauses List'!A$2:D$1002,4,FALSE),"")</f>
      </c>
    </row>
    <row r="449" ht="14.25">
      <c r="B449" s="14" t="e">
        <f>INDEX('Configuration Area'!D:D,'Configuration Area'!W445,1)</f>
        <v>#VALUE!</v>
      </c>
      <c r="C449" s="11" t="e">
        <f>IF(INDEX('Configuration Area'!E:E,MATCH('Policy Clause Build'!B449,'Configuration Area'!D:D,0),1)=0,"CLAUSE ID NOT SET",INDEX('Configuration Area'!E:E,MATCH('Policy Clause Build'!B449,'Configuration Area'!D:D,0),1))</f>
        <v>#VALUE!</v>
      </c>
      <c r="D449" s="11">
        <f>IFERROR(VLOOKUP('Policy Clause Build'!C449,'Clauses List'!A$2:D$1002,2,FALSE),"")</f>
      </c>
      <c r="E449" s="11">
        <f>IFERROR(VLOOKUP('Policy Clause Build'!C449,'Clauses List'!A$2:D$1002,3,FALSE),"")</f>
      </c>
      <c r="F449" s="11">
        <f>IFERROR(VLOOKUP('Policy Clause Build'!C449,'Clauses List'!A$2:D$1002,4,FALSE),"")</f>
      </c>
    </row>
    <row r="450" ht="14.25">
      <c r="B450" s="14" t="e">
        <f>INDEX('Configuration Area'!D:D,'Configuration Area'!W446,1)</f>
        <v>#VALUE!</v>
      </c>
      <c r="C450" s="11" t="e">
        <f>IF(INDEX('Configuration Area'!E:E,MATCH('Policy Clause Build'!B450,'Configuration Area'!D:D,0),1)=0,"CLAUSE ID NOT SET",INDEX('Configuration Area'!E:E,MATCH('Policy Clause Build'!B450,'Configuration Area'!D:D,0),1))</f>
        <v>#VALUE!</v>
      </c>
      <c r="D450" s="11">
        <f>IFERROR(VLOOKUP('Policy Clause Build'!C450,'Clauses List'!A$2:D$1002,2,FALSE),"")</f>
      </c>
      <c r="E450" s="11">
        <f>IFERROR(VLOOKUP('Policy Clause Build'!C450,'Clauses List'!A$2:D$1002,3,FALSE),"")</f>
      </c>
      <c r="F450" s="11">
        <f>IFERROR(VLOOKUP('Policy Clause Build'!C450,'Clauses List'!A$2:D$1002,4,FALSE),"")</f>
      </c>
    </row>
    <row r="451" ht="14.25">
      <c r="B451" s="14" t="e">
        <f>INDEX('Configuration Area'!D:D,'Configuration Area'!W447,1)</f>
        <v>#VALUE!</v>
      </c>
      <c r="C451" s="11" t="e">
        <f>IF(INDEX('Configuration Area'!E:E,MATCH('Policy Clause Build'!B451,'Configuration Area'!D:D,0),1)=0,"CLAUSE ID NOT SET",INDEX('Configuration Area'!E:E,MATCH('Policy Clause Build'!B451,'Configuration Area'!D:D,0),1))</f>
        <v>#VALUE!</v>
      </c>
      <c r="D451" s="11">
        <f>IFERROR(VLOOKUP('Policy Clause Build'!C451,'Clauses List'!A$2:D$1002,2,FALSE),"")</f>
      </c>
      <c r="E451" s="11">
        <f>IFERROR(VLOOKUP('Policy Clause Build'!C451,'Clauses List'!A$2:D$1002,3,FALSE),"")</f>
      </c>
      <c r="F451" s="11">
        <f>IFERROR(VLOOKUP('Policy Clause Build'!C451,'Clauses List'!A$2:D$1002,4,FALSE),"")</f>
      </c>
    </row>
    <row r="452" ht="14.25">
      <c r="B452" s="14" t="e">
        <f>INDEX('Configuration Area'!D:D,'Configuration Area'!W448,1)</f>
        <v>#VALUE!</v>
      </c>
      <c r="C452" s="11" t="e">
        <f>IF(INDEX('Configuration Area'!E:E,MATCH('Policy Clause Build'!B452,'Configuration Area'!D:D,0),1)=0,"CLAUSE ID NOT SET",INDEX('Configuration Area'!E:E,MATCH('Policy Clause Build'!B452,'Configuration Area'!D:D,0),1))</f>
        <v>#VALUE!</v>
      </c>
      <c r="D452" s="11">
        <f>IFERROR(VLOOKUP('Policy Clause Build'!C452,'Clauses List'!A$2:D$1002,2,FALSE),"")</f>
      </c>
      <c r="E452" s="11">
        <f>IFERROR(VLOOKUP('Policy Clause Build'!C452,'Clauses List'!A$2:D$1002,3,FALSE),"")</f>
      </c>
      <c r="F452" s="11">
        <f>IFERROR(VLOOKUP('Policy Clause Build'!C452,'Clauses List'!A$2:D$1002,4,FALSE),"")</f>
      </c>
    </row>
    <row r="453" ht="14.25">
      <c r="B453" s="14" t="e">
        <f>INDEX('Configuration Area'!D:D,'Configuration Area'!W449,1)</f>
        <v>#VALUE!</v>
      </c>
      <c r="C453" s="11" t="e">
        <f>IF(INDEX('Configuration Area'!E:E,MATCH('Policy Clause Build'!B453,'Configuration Area'!D:D,0),1)=0,"CLAUSE ID NOT SET",INDEX('Configuration Area'!E:E,MATCH('Policy Clause Build'!B453,'Configuration Area'!D:D,0),1))</f>
        <v>#VALUE!</v>
      </c>
      <c r="D453" s="11">
        <f>IFERROR(VLOOKUP('Policy Clause Build'!C453,'Clauses List'!A$2:D$1002,2,FALSE),"")</f>
      </c>
      <c r="E453" s="11">
        <f>IFERROR(VLOOKUP('Policy Clause Build'!C453,'Clauses List'!A$2:D$1002,3,FALSE),"")</f>
      </c>
      <c r="F453" s="11">
        <f>IFERROR(VLOOKUP('Policy Clause Build'!C453,'Clauses List'!A$2:D$1002,4,FALSE),"")</f>
      </c>
    </row>
    <row r="454" ht="14.25">
      <c r="B454" s="14" t="e">
        <f>INDEX('Configuration Area'!D:D,'Configuration Area'!W450,1)</f>
        <v>#VALUE!</v>
      </c>
      <c r="C454" s="11" t="e">
        <f>IF(INDEX('Configuration Area'!E:E,MATCH('Policy Clause Build'!B454,'Configuration Area'!D:D,0),1)=0,"CLAUSE ID NOT SET",INDEX('Configuration Area'!E:E,MATCH('Policy Clause Build'!B454,'Configuration Area'!D:D,0),1))</f>
        <v>#VALUE!</v>
      </c>
      <c r="D454" s="11">
        <f>IFERROR(VLOOKUP('Policy Clause Build'!C454,'Clauses List'!A$2:D$1002,2,FALSE),"")</f>
      </c>
      <c r="E454" s="11">
        <f>IFERROR(VLOOKUP('Policy Clause Build'!C454,'Clauses List'!A$2:D$1002,3,FALSE),"")</f>
      </c>
      <c r="F454" s="11">
        <f>IFERROR(VLOOKUP('Policy Clause Build'!C454,'Clauses List'!A$2:D$1002,4,FALSE),"")</f>
      </c>
    </row>
    <row r="455" ht="14.25">
      <c r="B455" s="14" t="e">
        <f>INDEX('Configuration Area'!D:D,'Configuration Area'!W451,1)</f>
        <v>#VALUE!</v>
      </c>
      <c r="C455" s="11" t="e">
        <f>IF(INDEX('Configuration Area'!E:E,MATCH('Policy Clause Build'!B455,'Configuration Area'!D:D,0),1)=0,"CLAUSE ID NOT SET",INDEX('Configuration Area'!E:E,MATCH('Policy Clause Build'!B455,'Configuration Area'!D:D,0),1))</f>
        <v>#VALUE!</v>
      </c>
      <c r="D455" s="11">
        <f>IFERROR(VLOOKUP('Policy Clause Build'!C455,'Clauses List'!A$2:D$1002,2,FALSE),"")</f>
      </c>
      <c r="E455" s="11">
        <f>IFERROR(VLOOKUP('Policy Clause Build'!C455,'Clauses List'!A$2:D$1002,3,FALSE),"")</f>
      </c>
      <c r="F455" s="11">
        <f>IFERROR(VLOOKUP('Policy Clause Build'!C455,'Clauses List'!A$2:D$1002,4,FALSE),"")</f>
      </c>
    </row>
    <row r="456" ht="14.25">
      <c r="B456" s="14" t="e">
        <f>INDEX('Configuration Area'!D:D,'Configuration Area'!W452,1)</f>
        <v>#VALUE!</v>
      </c>
      <c r="C456" s="11" t="e">
        <f>IF(INDEX('Configuration Area'!E:E,MATCH('Policy Clause Build'!B456,'Configuration Area'!D:D,0),1)=0,"CLAUSE ID NOT SET",INDEX('Configuration Area'!E:E,MATCH('Policy Clause Build'!B456,'Configuration Area'!D:D,0),1))</f>
        <v>#VALUE!</v>
      </c>
      <c r="D456" s="11">
        <f>IFERROR(VLOOKUP('Policy Clause Build'!C456,'Clauses List'!A$2:D$1002,2,FALSE),"")</f>
      </c>
      <c r="E456" s="11">
        <f>IFERROR(VLOOKUP('Policy Clause Build'!C456,'Clauses List'!A$2:D$1002,3,FALSE),"")</f>
      </c>
      <c r="F456" s="11">
        <f>IFERROR(VLOOKUP('Policy Clause Build'!C456,'Clauses List'!A$2:D$1002,4,FALSE),"")</f>
      </c>
    </row>
    <row r="457" ht="14.25">
      <c r="B457" s="14" t="e">
        <f>INDEX('Configuration Area'!D:D,'Configuration Area'!W453,1)</f>
        <v>#VALUE!</v>
      </c>
      <c r="C457" s="11" t="e">
        <f>IF(INDEX('Configuration Area'!E:E,MATCH('Policy Clause Build'!B457,'Configuration Area'!D:D,0),1)=0,"CLAUSE ID NOT SET",INDEX('Configuration Area'!E:E,MATCH('Policy Clause Build'!B457,'Configuration Area'!D:D,0),1))</f>
        <v>#VALUE!</v>
      </c>
      <c r="D457" s="11">
        <f>IFERROR(VLOOKUP('Policy Clause Build'!C457,'Clauses List'!A$2:D$1002,2,FALSE),"")</f>
      </c>
      <c r="E457" s="11">
        <f>IFERROR(VLOOKUP('Policy Clause Build'!C457,'Clauses List'!A$2:D$1002,3,FALSE),"")</f>
      </c>
      <c r="F457" s="11">
        <f>IFERROR(VLOOKUP('Policy Clause Build'!C457,'Clauses List'!A$2:D$1002,4,FALSE),"")</f>
      </c>
    </row>
    <row r="458" ht="14.25">
      <c r="B458" s="14" t="e">
        <f>INDEX('Configuration Area'!D:D,'Configuration Area'!W454,1)</f>
        <v>#VALUE!</v>
      </c>
      <c r="C458" s="11" t="e">
        <f>IF(INDEX('Configuration Area'!E:E,MATCH('Policy Clause Build'!B458,'Configuration Area'!D:D,0),1)=0,"CLAUSE ID NOT SET",INDEX('Configuration Area'!E:E,MATCH('Policy Clause Build'!B458,'Configuration Area'!D:D,0),1))</f>
        <v>#VALUE!</v>
      </c>
      <c r="D458" s="11">
        <f>IFERROR(VLOOKUP('Policy Clause Build'!C458,'Clauses List'!A$2:D$1002,2,FALSE),"")</f>
      </c>
      <c r="E458" s="11">
        <f>IFERROR(VLOOKUP('Policy Clause Build'!C458,'Clauses List'!A$2:D$1002,3,FALSE),"")</f>
      </c>
      <c r="F458" s="11">
        <f>IFERROR(VLOOKUP('Policy Clause Build'!C458,'Clauses List'!A$2:D$1002,4,FALSE),"")</f>
      </c>
    </row>
    <row r="459" ht="14.25">
      <c r="B459" s="14" t="e">
        <f>INDEX('Configuration Area'!D:D,'Configuration Area'!W455,1)</f>
        <v>#VALUE!</v>
      </c>
      <c r="C459" s="11" t="e">
        <f>IF(INDEX('Configuration Area'!E:E,MATCH('Policy Clause Build'!B459,'Configuration Area'!D:D,0),1)=0,"CLAUSE ID NOT SET",INDEX('Configuration Area'!E:E,MATCH('Policy Clause Build'!B459,'Configuration Area'!D:D,0),1))</f>
        <v>#VALUE!</v>
      </c>
      <c r="D459" s="11">
        <f>IFERROR(VLOOKUP('Policy Clause Build'!C459,'Clauses List'!A$2:D$1002,2,FALSE),"")</f>
      </c>
      <c r="E459" s="11">
        <f>IFERROR(VLOOKUP('Policy Clause Build'!C459,'Clauses List'!A$2:D$1002,3,FALSE),"")</f>
      </c>
      <c r="F459" s="11">
        <f>IFERROR(VLOOKUP('Policy Clause Build'!C459,'Clauses List'!A$2:D$1002,4,FALSE),"")</f>
      </c>
    </row>
    <row r="460" ht="14.25">
      <c r="B460" s="14" t="e">
        <f>INDEX('Configuration Area'!D:D,'Configuration Area'!W456,1)</f>
        <v>#VALUE!</v>
      </c>
      <c r="C460" s="11" t="e">
        <f>IF(INDEX('Configuration Area'!E:E,MATCH('Policy Clause Build'!B460,'Configuration Area'!D:D,0),1)=0,"CLAUSE ID NOT SET",INDEX('Configuration Area'!E:E,MATCH('Policy Clause Build'!B460,'Configuration Area'!D:D,0),1))</f>
        <v>#VALUE!</v>
      </c>
      <c r="D460" s="11">
        <f>IFERROR(VLOOKUP('Policy Clause Build'!C460,'Clauses List'!A$2:D$1002,2,FALSE),"")</f>
      </c>
      <c r="E460" s="11">
        <f>IFERROR(VLOOKUP('Policy Clause Build'!C460,'Clauses List'!A$2:D$1002,3,FALSE),"")</f>
      </c>
      <c r="F460" s="11">
        <f>IFERROR(VLOOKUP('Policy Clause Build'!C460,'Clauses List'!A$2:D$1002,4,FALSE),"")</f>
      </c>
    </row>
    <row r="461" ht="14.25">
      <c r="B461" s="14" t="e">
        <f>INDEX('Configuration Area'!D:D,'Configuration Area'!W457,1)</f>
        <v>#VALUE!</v>
      </c>
      <c r="C461" s="11" t="e">
        <f>IF(INDEX('Configuration Area'!E:E,MATCH('Policy Clause Build'!B461,'Configuration Area'!D:D,0),1)=0,"CLAUSE ID NOT SET",INDEX('Configuration Area'!E:E,MATCH('Policy Clause Build'!B461,'Configuration Area'!D:D,0),1))</f>
        <v>#VALUE!</v>
      </c>
      <c r="D461" s="11">
        <f>IFERROR(VLOOKUP('Policy Clause Build'!C461,'Clauses List'!A$2:D$1002,2,FALSE),"")</f>
      </c>
      <c r="E461" s="11">
        <f>IFERROR(VLOOKUP('Policy Clause Build'!C461,'Clauses List'!A$2:D$1002,3,FALSE),"")</f>
      </c>
      <c r="F461" s="11">
        <f>IFERROR(VLOOKUP('Policy Clause Build'!C461,'Clauses List'!A$2:D$1002,4,FALSE),"")</f>
      </c>
    </row>
    <row r="462" ht="14.25">
      <c r="B462" s="14" t="e">
        <f>INDEX('Configuration Area'!D:D,'Configuration Area'!W458,1)</f>
        <v>#VALUE!</v>
      </c>
      <c r="C462" s="11" t="e">
        <f>IF(INDEX('Configuration Area'!E:E,MATCH('Policy Clause Build'!B462,'Configuration Area'!D:D,0),1)=0,"CLAUSE ID NOT SET",INDEX('Configuration Area'!E:E,MATCH('Policy Clause Build'!B462,'Configuration Area'!D:D,0),1))</f>
        <v>#VALUE!</v>
      </c>
      <c r="D462" s="11">
        <f>IFERROR(VLOOKUP('Policy Clause Build'!C462,'Clauses List'!A$2:D$1002,2,FALSE),"")</f>
      </c>
      <c r="E462" s="11">
        <f>IFERROR(VLOOKUP('Policy Clause Build'!C462,'Clauses List'!A$2:D$1002,3,FALSE),"")</f>
      </c>
      <c r="F462" s="11">
        <f>IFERROR(VLOOKUP('Policy Clause Build'!C462,'Clauses List'!A$2:D$1002,4,FALSE),"")</f>
      </c>
    </row>
    <row r="463" ht="14.25">
      <c r="B463" s="14" t="e">
        <f>INDEX('Configuration Area'!D:D,'Configuration Area'!W459,1)</f>
        <v>#VALUE!</v>
      </c>
      <c r="C463" s="11" t="e">
        <f>IF(INDEX('Configuration Area'!E:E,MATCH('Policy Clause Build'!B463,'Configuration Area'!D:D,0),1)=0,"CLAUSE ID NOT SET",INDEX('Configuration Area'!E:E,MATCH('Policy Clause Build'!B463,'Configuration Area'!D:D,0),1))</f>
        <v>#VALUE!</v>
      </c>
      <c r="D463" s="11">
        <f>IFERROR(VLOOKUP('Policy Clause Build'!C463,'Clauses List'!A$2:D$1002,2,FALSE),"")</f>
      </c>
      <c r="E463" s="11">
        <f>IFERROR(VLOOKUP('Policy Clause Build'!C463,'Clauses List'!A$2:D$1002,3,FALSE),"")</f>
      </c>
      <c r="F463" s="11">
        <f>IFERROR(VLOOKUP('Policy Clause Build'!C463,'Clauses List'!A$2:D$1002,4,FALSE),"")</f>
      </c>
    </row>
    <row r="464" ht="14.25">
      <c r="B464" s="14" t="e">
        <f>INDEX('Configuration Area'!D:D,'Configuration Area'!W460,1)</f>
        <v>#VALUE!</v>
      </c>
      <c r="C464" s="11" t="e">
        <f>IF(INDEX('Configuration Area'!E:E,MATCH('Policy Clause Build'!B464,'Configuration Area'!D:D,0),1)=0,"CLAUSE ID NOT SET",INDEX('Configuration Area'!E:E,MATCH('Policy Clause Build'!B464,'Configuration Area'!D:D,0),1))</f>
        <v>#VALUE!</v>
      </c>
      <c r="D464" s="11">
        <f>IFERROR(VLOOKUP('Policy Clause Build'!C464,'Clauses List'!A$2:D$1002,2,FALSE),"")</f>
      </c>
      <c r="E464" s="11">
        <f>IFERROR(VLOOKUP('Policy Clause Build'!C464,'Clauses List'!A$2:D$1002,3,FALSE),"")</f>
      </c>
      <c r="F464" s="11">
        <f>IFERROR(VLOOKUP('Policy Clause Build'!C464,'Clauses List'!A$2:D$1002,4,FALSE),"")</f>
      </c>
    </row>
    <row r="465" ht="14.25">
      <c r="B465" s="14" t="e">
        <f>INDEX('Configuration Area'!D:D,'Configuration Area'!W461,1)</f>
        <v>#VALUE!</v>
      </c>
      <c r="C465" s="11" t="e">
        <f>IF(INDEX('Configuration Area'!E:E,MATCH('Policy Clause Build'!B465,'Configuration Area'!D:D,0),1)=0,"CLAUSE ID NOT SET",INDEX('Configuration Area'!E:E,MATCH('Policy Clause Build'!B465,'Configuration Area'!D:D,0),1))</f>
        <v>#VALUE!</v>
      </c>
      <c r="D465" s="11">
        <f>IFERROR(VLOOKUP('Policy Clause Build'!C465,'Clauses List'!A$2:D$1002,2,FALSE),"")</f>
      </c>
      <c r="E465" s="11">
        <f>IFERROR(VLOOKUP('Policy Clause Build'!C465,'Clauses List'!A$2:D$1002,3,FALSE),"")</f>
      </c>
      <c r="F465" s="11">
        <f>IFERROR(VLOOKUP('Policy Clause Build'!C465,'Clauses List'!A$2:D$1002,4,FALSE),"")</f>
      </c>
    </row>
    <row r="466" ht="14.25">
      <c r="B466" s="14" t="e">
        <f>INDEX('Configuration Area'!D:D,'Configuration Area'!W462,1)</f>
        <v>#VALUE!</v>
      </c>
      <c r="C466" s="11" t="e">
        <f>IF(INDEX('Configuration Area'!E:E,MATCH('Policy Clause Build'!B466,'Configuration Area'!D:D,0),1)=0,"CLAUSE ID NOT SET",INDEX('Configuration Area'!E:E,MATCH('Policy Clause Build'!B466,'Configuration Area'!D:D,0),1))</f>
        <v>#VALUE!</v>
      </c>
      <c r="D466" s="11">
        <f>IFERROR(VLOOKUP('Policy Clause Build'!C466,'Clauses List'!A$2:D$1002,2,FALSE),"")</f>
      </c>
      <c r="E466" s="11">
        <f>IFERROR(VLOOKUP('Policy Clause Build'!C466,'Clauses List'!A$2:D$1002,3,FALSE),"")</f>
      </c>
      <c r="F466" s="11">
        <f>IFERROR(VLOOKUP('Policy Clause Build'!C466,'Clauses List'!A$2:D$1002,4,FALSE),"")</f>
      </c>
    </row>
    <row r="467" ht="14.25">
      <c r="B467" s="14" t="e">
        <f>INDEX('Configuration Area'!D:D,'Configuration Area'!W463,1)</f>
        <v>#VALUE!</v>
      </c>
      <c r="C467" s="11" t="e">
        <f>IF(INDEX('Configuration Area'!E:E,MATCH('Policy Clause Build'!B467,'Configuration Area'!D:D,0),1)=0,"CLAUSE ID NOT SET",INDEX('Configuration Area'!E:E,MATCH('Policy Clause Build'!B467,'Configuration Area'!D:D,0),1))</f>
        <v>#VALUE!</v>
      </c>
      <c r="D467" s="11">
        <f>IFERROR(VLOOKUP('Policy Clause Build'!C467,'Clauses List'!A$2:D$1002,2,FALSE),"")</f>
      </c>
      <c r="E467" s="11">
        <f>IFERROR(VLOOKUP('Policy Clause Build'!C467,'Clauses List'!A$2:D$1002,3,FALSE),"")</f>
      </c>
      <c r="F467" s="11">
        <f>IFERROR(VLOOKUP('Policy Clause Build'!C467,'Clauses List'!A$2:D$1002,4,FALSE),"")</f>
      </c>
    </row>
    <row r="468" ht="14.25">
      <c r="B468" s="14" t="e">
        <f>INDEX('Configuration Area'!D:D,'Configuration Area'!W464,1)</f>
        <v>#VALUE!</v>
      </c>
      <c r="C468" s="11" t="e">
        <f>IF(INDEX('Configuration Area'!E:E,MATCH('Policy Clause Build'!B468,'Configuration Area'!D:D,0),1)=0,"CLAUSE ID NOT SET",INDEX('Configuration Area'!E:E,MATCH('Policy Clause Build'!B468,'Configuration Area'!D:D,0),1))</f>
        <v>#VALUE!</v>
      </c>
      <c r="D468" s="11">
        <f>IFERROR(VLOOKUP('Policy Clause Build'!C468,'Clauses List'!A$2:D$1002,2,FALSE),"")</f>
      </c>
      <c r="E468" s="11">
        <f>IFERROR(VLOOKUP('Policy Clause Build'!C468,'Clauses List'!A$2:D$1002,3,FALSE),"")</f>
      </c>
      <c r="F468" s="11">
        <f>IFERROR(VLOOKUP('Policy Clause Build'!C468,'Clauses List'!A$2:D$1002,4,FALSE),"")</f>
      </c>
    </row>
    <row r="469" ht="14.25">
      <c r="B469" s="14" t="e">
        <f>INDEX('Configuration Area'!D:D,'Configuration Area'!W465,1)</f>
        <v>#VALUE!</v>
      </c>
      <c r="C469" s="11" t="e">
        <f>IF(INDEX('Configuration Area'!E:E,MATCH('Policy Clause Build'!B469,'Configuration Area'!D:D,0),1)=0,"CLAUSE ID NOT SET",INDEX('Configuration Area'!E:E,MATCH('Policy Clause Build'!B469,'Configuration Area'!D:D,0),1))</f>
        <v>#VALUE!</v>
      </c>
      <c r="D469" s="11">
        <f>IFERROR(VLOOKUP('Policy Clause Build'!C469,'Clauses List'!A$2:D$1002,2,FALSE),"")</f>
      </c>
      <c r="E469" s="11">
        <f>IFERROR(VLOOKUP('Policy Clause Build'!C469,'Clauses List'!A$2:D$1002,3,FALSE),"")</f>
      </c>
      <c r="F469" s="11">
        <f>IFERROR(VLOOKUP('Policy Clause Build'!C469,'Clauses List'!A$2:D$1002,4,FALSE),"")</f>
      </c>
    </row>
    <row r="470" ht="14.25">
      <c r="B470" s="14" t="e">
        <f>INDEX('Configuration Area'!D:D,'Configuration Area'!W466,1)</f>
        <v>#VALUE!</v>
      </c>
      <c r="C470" s="11" t="e">
        <f>IF(INDEX('Configuration Area'!E:E,MATCH('Policy Clause Build'!B470,'Configuration Area'!D:D,0),1)=0,"CLAUSE ID NOT SET",INDEX('Configuration Area'!E:E,MATCH('Policy Clause Build'!B470,'Configuration Area'!D:D,0),1))</f>
        <v>#VALUE!</v>
      </c>
      <c r="D470" s="11">
        <f>IFERROR(VLOOKUP('Policy Clause Build'!C470,'Clauses List'!A$2:D$1002,2,FALSE),"")</f>
      </c>
      <c r="E470" s="11">
        <f>IFERROR(VLOOKUP('Policy Clause Build'!C470,'Clauses List'!A$2:D$1002,3,FALSE),"")</f>
      </c>
      <c r="F470" s="11">
        <f>IFERROR(VLOOKUP('Policy Clause Build'!C470,'Clauses List'!A$2:D$1002,4,FALSE),"")</f>
      </c>
    </row>
    <row r="471" ht="14.25">
      <c r="B471" s="14" t="e">
        <f>INDEX('Configuration Area'!D:D,'Configuration Area'!W467,1)</f>
        <v>#VALUE!</v>
      </c>
      <c r="C471" s="11" t="e">
        <f>IF(INDEX('Configuration Area'!E:E,MATCH('Policy Clause Build'!B471,'Configuration Area'!D:D,0),1)=0,"CLAUSE ID NOT SET",INDEX('Configuration Area'!E:E,MATCH('Policy Clause Build'!B471,'Configuration Area'!D:D,0),1))</f>
        <v>#VALUE!</v>
      </c>
      <c r="D471" s="11">
        <f>IFERROR(VLOOKUP('Policy Clause Build'!C471,'Clauses List'!A$2:D$1002,2,FALSE),"")</f>
      </c>
      <c r="E471" s="11">
        <f>IFERROR(VLOOKUP('Policy Clause Build'!C471,'Clauses List'!A$2:D$1002,3,FALSE),"")</f>
      </c>
      <c r="F471" s="11">
        <f>IFERROR(VLOOKUP('Policy Clause Build'!C471,'Clauses List'!A$2:D$1002,4,FALSE),"")</f>
      </c>
    </row>
    <row r="472" ht="14.25">
      <c r="B472" s="14" t="e">
        <f>INDEX('Configuration Area'!D:D,'Configuration Area'!W468,1)</f>
        <v>#VALUE!</v>
      </c>
      <c r="C472" s="11" t="e">
        <f>IF(INDEX('Configuration Area'!E:E,MATCH('Policy Clause Build'!B472,'Configuration Area'!D:D,0),1)=0,"CLAUSE ID NOT SET",INDEX('Configuration Area'!E:E,MATCH('Policy Clause Build'!B472,'Configuration Area'!D:D,0),1))</f>
        <v>#VALUE!</v>
      </c>
      <c r="D472" s="11">
        <f>IFERROR(VLOOKUP('Policy Clause Build'!C472,'Clauses List'!A$2:D$1002,2,FALSE),"")</f>
      </c>
      <c r="E472" s="11">
        <f>IFERROR(VLOOKUP('Policy Clause Build'!C472,'Clauses List'!A$2:D$1002,3,FALSE),"")</f>
      </c>
      <c r="F472" s="11">
        <f>IFERROR(VLOOKUP('Policy Clause Build'!C472,'Clauses List'!A$2:D$1002,4,FALSE),"")</f>
      </c>
    </row>
    <row r="473" ht="14.25">
      <c r="B473" s="14" t="e">
        <f>INDEX('Configuration Area'!D:D,'Configuration Area'!W469,1)</f>
        <v>#VALUE!</v>
      </c>
      <c r="C473" s="11" t="e">
        <f>IF(INDEX('Configuration Area'!E:E,MATCH('Policy Clause Build'!B473,'Configuration Area'!D:D,0),1)=0,"CLAUSE ID NOT SET",INDEX('Configuration Area'!E:E,MATCH('Policy Clause Build'!B473,'Configuration Area'!D:D,0),1))</f>
        <v>#VALUE!</v>
      </c>
      <c r="D473" s="11">
        <f>IFERROR(VLOOKUP('Policy Clause Build'!C473,'Clauses List'!A$2:D$1002,2,FALSE),"")</f>
      </c>
      <c r="E473" s="11">
        <f>IFERROR(VLOOKUP('Policy Clause Build'!C473,'Clauses List'!A$2:D$1002,3,FALSE),"")</f>
      </c>
      <c r="F473" s="11">
        <f>IFERROR(VLOOKUP('Policy Clause Build'!C473,'Clauses List'!A$2:D$1002,4,FALSE),"")</f>
      </c>
    </row>
    <row r="474" ht="14.25">
      <c r="B474" s="14" t="e">
        <f>INDEX('Configuration Area'!D:D,'Configuration Area'!W470,1)</f>
        <v>#VALUE!</v>
      </c>
      <c r="C474" s="11" t="e">
        <f>IF(INDEX('Configuration Area'!E:E,MATCH('Policy Clause Build'!B474,'Configuration Area'!D:D,0),1)=0,"CLAUSE ID NOT SET",INDEX('Configuration Area'!E:E,MATCH('Policy Clause Build'!B474,'Configuration Area'!D:D,0),1))</f>
        <v>#VALUE!</v>
      </c>
      <c r="D474" s="11">
        <f>IFERROR(VLOOKUP('Policy Clause Build'!C474,'Clauses List'!A$2:D$1002,2,FALSE),"")</f>
      </c>
      <c r="E474" s="11">
        <f>IFERROR(VLOOKUP('Policy Clause Build'!C474,'Clauses List'!A$2:D$1002,3,FALSE),"")</f>
      </c>
      <c r="F474" s="11">
        <f>IFERROR(VLOOKUP('Policy Clause Build'!C474,'Clauses List'!A$2:D$1002,4,FALSE),"")</f>
      </c>
    </row>
    <row r="475" ht="14.25">
      <c r="B475" s="14" t="e">
        <f>INDEX('Configuration Area'!D:D,'Configuration Area'!W471,1)</f>
        <v>#VALUE!</v>
      </c>
      <c r="C475" s="11" t="e">
        <f>IF(INDEX('Configuration Area'!E:E,MATCH('Policy Clause Build'!B475,'Configuration Area'!D:D,0),1)=0,"CLAUSE ID NOT SET",INDEX('Configuration Area'!E:E,MATCH('Policy Clause Build'!B475,'Configuration Area'!D:D,0),1))</f>
        <v>#VALUE!</v>
      </c>
      <c r="D475" s="11">
        <f>IFERROR(VLOOKUP('Policy Clause Build'!C475,'Clauses List'!A$2:D$1002,2,FALSE),"")</f>
      </c>
      <c r="E475" s="11">
        <f>IFERROR(VLOOKUP('Policy Clause Build'!C475,'Clauses List'!A$2:D$1002,3,FALSE),"")</f>
      </c>
      <c r="F475" s="11">
        <f>IFERROR(VLOOKUP('Policy Clause Build'!C475,'Clauses List'!A$2:D$1002,4,FALSE),"")</f>
      </c>
    </row>
    <row r="476" ht="14.25">
      <c r="B476" s="14" t="e">
        <f>INDEX('Configuration Area'!D:D,'Configuration Area'!W472,1)</f>
        <v>#VALUE!</v>
      </c>
      <c r="C476" s="11" t="e">
        <f>IF(INDEX('Configuration Area'!E:E,MATCH('Policy Clause Build'!B476,'Configuration Area'!D:D,0),1)=0,"CLAUSE ID NOT SET",INDEX('Configuration Area'!E:E,MATCH('Policy Clause Build'!B476,'Configuration Area'!D:D,0),1))</f>
        <v>#VALUE!</v>
      </c>
      <c r="D476" s="11">
        <f>IFERROR(VLOOKUP('Policy Clause Build'!C476,'Clauses List'!A$2:D$1002,2,FALSE),"")</f>
      </c>
      <c r="E476" s="11">
        <f>IFERROR(VLOOKUP('Policy Clause Build'!C476,'Clauses List'!A$2:D$1002,3,FALSE),"")</f>
      </c>
      <c r="F476" s="11">
        <f>IFERROR(VLOOKUP('Policy Clause Build'!C476,'Clauses List'!A$2:D$1002,4,FALSE),"")</f>
      </c>
    </row>
    <row r="477" ht="14.25">
      <c r="B477" s="14" t="e">
        <f>INDEX('Configuration Area'!D:D,'Configuration Area'!W473,1)</f>
        <v>#VALUE!</v>
      </c>
      <c r="C477" s="11" t="e">
        <f>IF(INDEX('Configuration Area'!E:E,MATCH('Policy Clause Build'!B477,'Configuration Area'!D:D,0),1)=0,"CLAUSE ID NOT SET",INDEX('Configuration Area'!E:E,MATCH('Policy Clause Build'!B477,'Configuration Area'!D:D,0),1))</f>
        <v>#VALUE!</v>
      </c>
      <c r="D477" s="11">
        <f>IFERROR(VLOOKUP('Policy Clause Build'!C477,'Clauses List'!A$2:D$1002,2,FALSE),"")</f>
      </c>
      <c r="E477" s="11">
        <f>IFERROR(VLOOKUP('Policy Clause Build'!C477,'Clauses List'!A$2:D$1002,3,FALSE),"")</f>
      </c>
      <c r="F477" s="11">
        <f>IFERROR(VLOOKUP('Policy Clause Build'!C477,'Clauses List'!A$2:D$1002,4,FALSE),"")</f>
      </c>
    </row>
    <row r="478" ht="14.25">
      <c r="B478" s="14" t="e">
        <f>INDEX('Configuration Area'!D:D,'Configuration Area'!W474,1)</f>
        <v>#VALUE!</v>
      </c>
      <c r="C478" s="11" t="e">
        <f>IF(INDEX('Configuration Area'!E:E,MATCH('Policy Clause Build'!B478,'Configuration Area'!D:D,0),1)=0,"CLAUSE ID NOT SET",INDEX('Configuration Area'!E:E,MATCH('Policy Clause Build'!B478,'Configuration Area'!D:D,0),1))</f>
        <v>#VALUE!</v>
      </c>
      <c r="D478" s="11">
        <f>IFERROR(VLOOKUP('Policy Clause Build'!C478,'Clauses List'!A$2:D$1002,2,FALSE),"")</f>
      </c>
      <c r="E478" s="11">
        <f>IFERROR(VLOOKUP('Policy Clause Build'!C478,'Clauses List'!A$2:D$1002,3,FALSE),"")</f>
      </c>
      <c r="F478" s="11">
        <f>IFERROR(VLOOKUP('Policy Clause Build'!C478,'Clauses List'!A$2:D$1002,4,FALSE),"")</f>
      </c>
    </row>
    <row r="479" ht="14.25">
      <c r="B479" s="14" t="e">
        <f>INDEX('Configuration Area'!D:D,'Configuration Area'!W475,1)</f>
        <v>#VALUE!</v>
      </c>
      <c r="C479" s="11" t="e">
        <f>IF(INDEX('Configuration Area'!E:E,MATCH('Policy Clause Build'!B479,'Configuration Area'!D:D,0),1)=0,"CLAUSE ID NOT SET",INDEX('Configuration Area'!E:E,MATCH('Policy Clause Build'!B479,'Configuration Area'!D:D,0),1))</f>
        <v>#VALUE!</v>
      </c>
      <c r="D479" s="11">
        <f>IFERROR(VLOOKUP('Policy Clause Build'!C479,'Clauses List'!A$2:D$1002,2,FALSE),"")</f>
      </c>
      <c r="E479" s="11">
        <f>IFERROR(VLOOKUP('Policy Clause Build'!C479,'Clauses List'!A$2:D$1002,3,FALSE),"")</f>
      </c>
      <c r="F479" s="11">
        <f>IFERROR(VLOOKUP('Policy Clause Build'!C479,'Clauses List'!A$2:D$1002,4,FALSE),"")</f>
      </c>
    </row>
    <row r="480" ht="14.25">
      <c r="B480" s="14" t="e">
        <f>INDEX('Configuration Area'!D:D,'Configuration Area'!W476,1)</f>
        <v>#VALUE!</v>
      </c>
      <c r="C480" s="11" t="e">
        <f>IF(INDEX('Configuration Area'!E:E,MATCH('Policy Clause Build'!B480,'Configuration Area'!D:D,0),1)=0,"CLAUSE ID NOT SET",INDEX('Configuration Area'!E:E,MATCH('Policy Clause Build'!B480,'Configuration Area'!D:D,0),1))</f>
        <v>#VALUE!</v>
      </c>
      <c r="D480" s="11">
        <f>IFERROR(VLOOKUP('Policy Clause Build'!C480,'Clauses List'!A$2:D$1002,2,FALSE),"")</f>
      </c>
      <c r="E480" s="11">
        <f>IFERROR(VLOOKUP('Policy Clause Build'!C480,'Clauses List'!A$2:D$1002,3,FALSE),"")</f>
      </c>
      <c r="F480" s="11">
        <f>IFERROR(VLOOKUP('Policy Clause Build'!C480,'Clauses List'!A$2:D$1002,4,FALSE),"")</f>
      </c>
    </row>
    <row r="481" ht="14.25">
      <c r="B481" s="14" t="e">
        <f>INDEX('Configuration Area'!D:D,'Configuration Area'!W477,1)</f>
        <v>#VALUE!</v>
      </c>
      <c r="C481" s="11" t="e">
        <f>IF(INDEX('Configuration Area'!E:E,MATCH('Policy Clause Build'!B481,'Configuration Area'!D:D,0),1)=0,"CLAUSE ID NOT SET",INDEX('Configuration Area'!E:E,MATCH('Policy Clause Build'!B481,'Configuration Area'!D:D,0),1))</f>
        <v>#VALUE!</v>
      </c>
      <c r="D481" s="11">
        <f>IFERROR(VLOOKUP('Policy Clause Build'!C481,'Clauses List'!A$2:D$1002,2,FALSE),"")</f>
      </c>
      <c r="E481" s="11">
        <f>IFERROR(VLOOKUP('Policy Clause Build'!C481,'Clauses List'!A$2:D$1002,3,FALSE),"")</f>
      </c>
      <c r="F481" s="11">
        <f>IFERROR(VLOOKUP('Policy Clause Build'!C481,'Clauses List'!A$2:D$1002,4,FALSE),"")</f>
      </c>
    </row>
    <row r="482" ht="14.25">
      <c r="B482" s="14" t="e">
        <f>INDEX('Configuration Area'!D:D,'Configuration Area'!W478,1)</f>
        <v>#VALUE!</v>
      </c>
      <c r="C482" s="11" t="e">
        <f>IF(INDEX('Configuration Area'!E:E,MATCH('Policy Clause Build'!B482,'Configuration Area'!D:D,0),1)=0,"CLAUSE ID NOT SET",INDEX('Configuration Area'!E:E,MATCH('Policy Clause Build'!B482,'Configuration Area'!D:D,0),1))</f>
        <v>#VALUE!</v>
      </c>
      <c r="D482" s="11">
        <f>IFERROR(VLOOKUP('Policy Clause Build'!C482,'Clauses List'!A$2:D$1002,2,FALSE),"")</f>
      </c>
      <c r="E482" s="11">
        <f>IFERROR(VLOOKUP('Policy Clause Build'!C482,'Clauses List'!A$2:D$1002,3,FALSE),"")</f>
      </c>
      <c r="F482" s="11">
        <f>IFERROR(VLOOKUP('Policy Clause Build'!C482,'Clauses List'!A$2:D$1002,4,FALSE),"")</f>
      </c>
    </row>
    <row r="483" ht="14.25">
      <c r="B483" s="14" t="e">
        <f>INDEX('Configuration Area'!D:D,'Configuration Area'!W479,1)</f>
        <v>#VALUE!</v>
      </c>
      <c r="C483" s="11" t="e">
        <f>IF(INDEX('Configuration Area'!E:E,MATCH('Policy Clause Build'!B483,'Configuration Area'!D:D,0),1)=0,"CLAUSE ID NOT SET",INDEX('Configuration Area'!E:E,MATCH('Policy Clause Build'!B483,'Configuration Area'!D:D,0),1))</f>
        <v>#VALUE!</v>
      </c>
      <c r="D483" s="11">
        <f>IFERROR(VLOOKUP('Policy Clause Build'!C483,'Clauses List'!A$2:D$1002,2,FALSE),"")</f>
      </c>
      <c r="E483" s="11">
        <f>IFERROR(VLOOKUP('Policy Clause Build'!C483,'Clauses List'!A$2:D$1002,3,FALSE),"")</f>
      </c>
      <c r="F483" s="11">
        <f>IFERROR(VLOOKUP('Policy Clause Build'!C483,'Clauses List'!A$2:D$1002,4,FALSE),"")</f>
      </c>
    </row>
    <row r="484" ht="14.25">
      <c r="B484" s="14" t="e">
        <f>INDEX('Configuration Area'!D:D,'Configuration Area'!W480,1)</f>
        <v>#VALUE!</v>
      </c>
      <c r="C484" s="11" t="e">
        <f>IF(INDEX('Configuration Area'!E:E,MATCH('Policy Clause Build'!B484,'Configuration Area'!D:D,0),1)=0,"CLAUSE ID NOT SET",INDEX('Configuration Area'!E:E,MATCH('Policy Clause Build'!B484,'Configuration Area'!D:D,0),1))</f>
        <v>#VALUE!</v>
      </c>
      <c r="D484" s="11">
        <f>IFERROR(VLOOKUP('Policy Clause Build'!C484,'Clauses List'!A$2:D$1002,2,FALSE),"")</f>
      </c>
      <c r="E484" s="11">
        <f>IFERROR(VLOOKUP('Policy Clause Build'!C484,'Clauses List'!A$2:D$1002,3,FALSE),"")</f>
      </c>
      <c r="F484" s="11">
        <f>IFERROR(VLOOKUP('Policy Clause Build'!C484,'Clauses List'!A$2:D$1002,4,FALSE),"")</f>
      </c>
    </row>
    <row r="485" ht="14.25">
      <c r="B485" s="14" t="e">
        <f>INDEX('Configuration Area'!D:D,'Configuration Area'!W481,1)</f>
        <v>#VALUE!</v>
      </c>
      <c r="C485" s="11" t="e">
        <f>IF(INDEX('Configuration Area'!E:E,MATCH('Policy Clause Build'!B485,'Configuration Area'!D:D,0),1)=0,"CLAUSE ID NOT SET",INDEX('Configuration Area'!E:E,MATCH('Policy Clause Build'!B485,'Configuration Area'!D:D,0),1))</f>
        <v>#VALUE!</v>
      </c>
      <c r="D485" s="11">
        <f>IFERROR(VLOOKUP('Policy Clause Build'!C485,'Clauses List'!A$2:D$1002,2,FALSE),"")</f>
      </c>
      <c r="E485" s="11">
        <f>IFERROR(VLOOKUP('Policy Clause Build'!C485,'Clauses List'!A$2:D$1002,3,FALSE),"")</f>
      </c>
      <c r="F485" s="11">
        <f>IFERROR(VLOOKUP('Policy Clause Build'!C485,'Clauses List'!A$2:D$1002,4,FALSE),"")</f>
      </c>
    </row>
    <row r="486" ht="14.25">
      <c r="B486" s="14" t="e">
        <f>INDEX('Configuration Area'!D:D,'Configuration Area'!W482,1)</f>
        <v>#VALUE!</v>
      </c>
      <c r="C486" s="11" t="e">
        <f>IF(INDEX('Configuration Area'!E:E,MATCH('Policy Clause Build'!B486,'Configuration Area'!D:D,0),1)=0,"CLAUSE ID NOT SET",INDEX('Configuration Area'!E:E,MATCH('Policy Clause Build'!B486,'Configuration Area'!D:D,0),1))</f>
        <v>#VALUE!</v>
      </c>
      <c r="D486" s="11">
        <f>IFERROR(VLOOKUP('Policy Clause Build'!C486,'Clauses List'!A$2:D$1002,2,FALSE),"")</f>
      </c>
      <c r="E486" s="11">
        <f>IFERROR(VLOOKUP('Policy Clause Build'!C486,'Clauses List'!A$2:D$1002,3,FALSE),"")</f>
      </c>
      <c r="F486" s="11">
        <f>IFERROR(VLOOKUP('Policy Clause Build'!C486,'Clauses List'!A$2:D$1002,4,FALSE),"")</f>
      </c>
    </row>
    <row r="487" ht="14.25">
      <c r="B487" s="14" t="e">
        <f>INDEX('Configuration Area'!D:D,'Configuration Area'!W483,1)</f>
        <v>#VALUE!</v>
      </c>
      <c r="C487" s="11" t="e">
        <f>IF(INDEX('Configuration Area'!E:E,MATCH('Policy Clause Build'!B487,'Configuration Area'!D:D,0),1)=0,"CLAUSE ID NOT SET",INDEX('Configuration Area'!E:E,MATCH('Policy Clause Build'!B487,'Configuration Area'!D:D,0),1))</f>
        <v>#VALUE!</v>
      </c>
      <c r="D487" s="11">
        <f>IFERROR(VLOOKUP('Policy Clause Build'!C487,'Clauses List'!A$2:D$1002,2,FALSE),"")</f>
      </c>
      <c r="E487" s="11">
        <f>IFERROR(VLOOKUP('Policy Clause Build'!C487,'Clauses List'!A$2:D$1002,3,FALSE),"")</f>
      </c>
      <c r="F487" s="11">
        <f>IFERROR(VLOOKUP('Policy Clause Build'!C487,'Clauses List'!A$2:D$1002,4,FALSE),"")</f>
      </c>
    </row>
    <row r="488" ht="14.25">
      <c r="B488" s="14" t="e">
        <f>INDEX('Configuration Area'!D:D,'Configuration Area'!W484,1)</f>
        <v>#VALUE!</v>
      </c>
      <c r="C488" s="11" t="e">
        <f>IF(INDEX('Configuration Area'!E:E,MATCH('Policy Clause Build'!B488,'Configuration Area'!D:D,0),1)=0,"CLAUSE ID NOT SET",INDEX('Configuration Area'!E:E,MATCH('Policy Clause Build'!B488,'Configuration Area'!D:D,0),1))</f>
        <v>#VALUE!</v>
      </c>
      <c r="D488" s="11">
        <f>IFERROR(VLOOKUP('Policy Clause Build'!C488,'Clauses List'!A$2:D$1002,2,FALSE),"")</f>
      </c>
      <c r="E488" s="11">
        <f>IFERROR(VLOOKUP('Policy Clause Build'!C488,'Clauses List'!A$2:D$1002,3,FALSE),"")</f>
      </c>
      <c r="F488" s="11">
        <f>IFERROR(VLOOKUP('Policy Clause Build'!C488,'Clauses List'!A$2:D$1002,4,FALSE),"")</f>
      </c>
    </row>
    <row r="489" ht="14.25">
      <c r="B489" s="14" t="e">
        <f>INDEX('Configuration Area'!D:D,'Configuration Area'!W485,1)</f>
        <v>#VALUE!</v>
      </c>
      <c r="C489" s="11" t="e">
        <f>IF(INDEX('Configuration Area'!E:E,MATCH('Policy Clause Build'!B489,'Configuration Area'!D:D,0),1)=0,"CLAUSE ID NOT SET",INDEX('Configuration Area'!E:E,MATCH('Policy Clause Build'!B489,'Configuration Area'!D:D,0),1))</f>
        <v>#VALUE!</v>
      </c>
      <c r="D489" s="11">
        <f>IFERROR(VLOOKUP('Policy Clause Build'!C489,'Clauses List'!A$2:D$1002,2,FALSE),"")</f>
      </c>
      <c r="E489" s="11">
        <f>IFERROR(VLOOKUP('Policy Clause Build'!C489,'Clauses List'!A$2:D$1002,3,FALSE),"")</f>
      </c>
      <c r="F489" s="11">
        <f>IFERROR(VLOOKUP('Policy Clause Build'!C489,'Clauses List'!A$2:D$1002,4,FALSE),"")</f>
      </c>
    </row>
    <row r="490" ht="14.25">
      <c r="B490" s="14" t="e">
        <f>INDEX('Configuration Area'!D:D,'Configuration Area'!W486,1)</f>
        <v>#VALUE!</v>
      </c>
      <c r="C490" s="11" t="e">
        <f>IF(INDEX('Configuration Area'!E:E,MATCH('Policy Clause Build'!B490,'Configuration Area'!D:D,0),1)=0,"CLAUSE ID NOT SET",INDEX('Configuration Area'!E:E,MATCH('Policy Clause Build'!B490,'Configuration Area'!D:D,0),1))</f>
        <v>#VALUE!</v>
      </c>
      <c r="D490" s="11">
        <f>IFERROR(VLOOKUP('Policy Clause Build'!C490,'Clauses List'!A$2:D$1002,2,FALSE),"")</f>
      </c>
      <c r="E490" s="11">
        <f>IFERROR(VLOOKUP('Policy Clause Build'!C490,'Clauses List'!A$2:D$1002,3,FALSE),"")</f>
      </c>
      <c r="F490" s="11">
        <f>IFERROR(VLOOKUP('Policy Clause Build'!C490,'Clauses List'!A$2:D$1002,4,FALSE),"")</f>
      </c>
    </row>
    <row r="491" ht="14.25">
      <c r="B491" s="14" t="e">
        <f>INDEX('Configuration Area'!D:D,'Configuration Area'!W487,1)</f>
        <v>#VALUE!</v>
      </c>
      <c r="C491" s="11" t="e">
        <f>IF(INDEX('Configuration Area'!E:E,MATCH('Policy Clause Build'!B491,'Configuration Area'!D:D,0),1)=0,"CLAUSE ID NOT SET",INDEX('Configuration Area'!E:E,MATCH('Policy Clause Build'!B491,'Configuration Area'!D:D,0),1))</f>
        <v>#VALUE!</v>
      </c>
      <c r="D491" s="11">
        <f>IFERROR(VLOOKUP('Policy Clause Build'!C491,'Clauses List'!A$2:D$1002,2,FALSE),"")</f>
      </c>
      <c r="E491" s="11">
        <f>IFERROR(VLOOKUP('Policy Clause Build'!C491,'Clauses List'!A$2:D$1002,3,FALSE),"")</f>
      </c>
      <c r="F491" s="11">
        <f>IFERROR(VLOOKUP('Policy Clause Build'!C491,'Clauses List'!A$2:D$1002,4,FALSE),"")</f>
      </c>
    </row>
    <row r="492" ht="14.25">
      <c r="B492" s="14" t="e">
        <f>INDEX('Configuration Area'!D:D,'Configuration Area'!W488,1)</f>
        <v>#VALUE!</v>
      </c>
      <c r="C492" s="11" t="e">
        <f>IF(INDEX('Configuration Area'!E:E,MATCH('Policy Clause Build'!B492,'Configuration Area'!D:D,0),1)=0,"CLAUSE ID NOT SET",INDEX('Configuration Area'!E:E,MATCH('Policy Clause Build'!B492,'Configuration Area'!D:D,0),1))</f>
        <v>#VALUE!</v>
      </c>
      <c r="D492" s="11">
        <f>IFERROR(VLOOKUP('Policy Clause Build'!C492,'Clauses List'!A$2:D$1002,2,FALSE),"")</f>
      </c>
      <c r="E492" s="11">
        <f>IFERROR(VLOOKUP('Policy Clause Build'!C492,'Clauses List'!A$2:D$1002,3,FALSE),"")</f>
      </c>
      <c r="F492" s="11">
        <f>IFERROR(VLOOKUP('Policy Clause Build'!C492,'Clauses List'!A$2:D$1002,4,FALSE),"")</f>
      </c>
    </row>
    <row r="493" ht="14.25">
      <c r="B493" s="14" t="e">
        <f>INDEX('Configuration Area'!D:D,'Configuration Area'!W489,1)</f>
        <v>#VALUE!</v>
      </c>
      <c r="C493" s="11" t="e">
        <f>IF(INDEX('Configuration Area'!E:E,MATCH('Policy Clause Build'!B493,'Configuration Area'!D:D,0),1)=0,"CLAUSE ID NOT SET",INDEX('Configuration Area'!E:E,MATCH('Policy Clause Build'!B493,'Configuration Area'!D:D,0),1))</f>
        <v>#VALUE!</v>
      </c>
      <c r="D493" s="11">
        <f>IFERROR(VLOOKUP('Policy Clause Build'!C493,'Clauses List'!A$2:D$1002,2,FALSE),"")</f>
      </c>
      <c r="E493" s="11">
        <f>IFERROR(VLOOKUP('Policy Clause Build'!C493,'Clauses List'!A$2:D$1002,3,FALSE),"")</f>
      </c>
      <c r="F493" s="11">
        <f>IFERROR(VLOOKUP('Policy Clause Build'!C493,'Clauses List'!A$2:D$1002,4,FALSE),"")</f>
      </c>
    </row>
    <row r="494" ht="14.25">
      <c r="B494" s="14" t="e">
        <f>INDEX('Configuration Area'!D:D,'Configuration Area'!W490,1)</f>
        <v>#VALUE!</v>
      </c>
      <c r="C494" s="11" t="e">
        <f>IF(INDEX('Configuration Area'!E:E,MATCH('Policy Clause Build'!B494,'Configuration Area'!D:D,0),1)=0,"CLAUSE ID NOT SET",INDEX('Configuration Area'!E:E,MATCH('Policy Clause Build'!B494,'Configuration Area'!D:D,0),1))</f>
        <v>#VALUE!</v>
      </c>
      <c r="D494" s="11">
        <f>IFERROR(VLOOKUP('Policy Clause Build'!C494,'Clauses List'!A$2:D$1002,2,FALSE),"")</f>
      </c>
      <c r="E494" s="11">
        <f>IFERROR(VLOOKUP('Policy Clause Build'!C494,'Clauses List'!A$2:D$1002,3,FALSE),"")</f>
      </c>
      <c r="F494" s="11">
        <f>IFERROR(VLOOKUP('Policy Clause Build'!C494,'Clauses List'!A$2:D$1002,4,FALSE),"")</f>
      </c>
    </row>
    <row r="495" ht="14.25">
      <c r="B495" s="14" t="e">
        <f>INDEX('Configuration Area'!D:D,'Configuration Area'!W491,1)</f>
        <v>#VALUE!</v>
      </c>
      <c r="C495" s="11" t="e">
        <f>IF(INDEX('Configuration Area'!E:E,MATCH('Policy Clause Build'!B495,'Configuration Area'!D:D,0),1)=0,"CLAUSE ID NOT SET",INDEX('Configuration Area'!E:E,MATCH('Policy Clause Build'!B495,'Configuration Area'!D:D,0),1))</f>
        <v>#VALUE!</v>
      </c>
      <c r="D495" s="11">
        <f>IFERROR(VLOOKUP('Policy Clause Build'!C495,'Clauses List'!A$2:D$1002,2,FALSE),"")</f>
      </c>
      <c r="E495" s="11">
        <f>IFERROR(VLOOKUP('Policy Clause Build'!C495,'Clauses List'!A$2:D$1002,3,FALSE),"")</f>
      </c>
      <c r="F495" s="11">
        <f>IFERROR(VLOOKUP('Policy Clause Build'!C495,'Clauses List'!A$2:D$1002,4,FALSE),"")</f>
      </c>
    </row>
    <row r="496" ht="14.25">
      <c r="B496" s="14" t="e">
        <f>INDEX('Configuration Area'!D:D,'Configuration Area'!W492,1)</f>
        <v>#VALUE!</v>
      </c>
      <c r="C496" s="11" t="e">
        <f>IF(INDEX('Configuration Area'!E:E,MATCH('Policy Clause Build'!B496,'Configuration Area'!D:D,0),1)=0,"CLAUSE ID NOT SET",INDEX('Configuration Area'!E:E,MATCH('Policy Clause Build'!B496,'Configuration Area'!D:D,0),1))</f>
        <v>#VALUE!</v>
      </c>
      <c r="D496" s="11">
        <f>IFERROR(VLOOKUP('Policy Clause Build'!C496,'Clauses List'!A$2:D$1002,2,FALSE),"")</f>
      </c>
      <c r="E496" s="11">
        <f>IFERROR(VLOOKUP('Policy Clause Build'!C496,'Clauses List'!A$2:D$1002,3,FALSE),"")</f>
      </c>
      <c r="F496" s="11">
        <f>IFERROR(VLOOKUP('Policy Clause Build'!C496,'Clauses List'!A$2:D$1002,4,FALSE),"")</f>
      </c>
    </row>
    <row r="497" ht="14.25">
      <c r="B497" s="14" t="e">
        <f>INDEX('Configuration Area'!D:D,'Configuration Area'!W493,1)</f>
        <v>#VALUE!</v>
      </c>
      <c r="C497" s="11" t="e">
        <f>IF(INDEX('Configuration Area'!E:E,MATCH('Policy Clause Build'!B497,'Configuration Area'!D:D,0),1)=0,"CLAUSE ID NOT SET",INDEX('Configuration Area'!E:E,MATCH('Policy Clause Build'!B497,'Configuration Area'!D:D,0),1))</f>
        <v>#VALUE!</v>
      </c>
      <c r="D497" s="11">
        <f>IFERROR(VLOOKUP('Policy Clause Build'!C497,'Clauses List'!A$2:D$1002,2,FALSE),"")</f>
      </c>
      <c r="E497" s="11">
        <f>IFERROR(VLOOKUP('Policy Clause Build'!C497,'Clauses List'!A$2:D$1002,3,FALSE),"")</f>
      </c>
      <c r="F497" s="11">
        <f>IFERROR(VLOOKUP('Policy Clause Build'!C497,'Clauses List'!A$2:D$1002,4,FALSE),"")</f>
      </c>
    </row>
    <row r="498" ht="14.25">
      <c r="B498" s="14" t="e">
        <f>INDEX('Configuration Area'!D:D,'Configuration Area'!W494,1)</f>
        <v>#VALUE!</v>
      </c>
      <c r="C498" s="11" t="e">
        <f>IF(INDEX('Configuration Area'!E:E,MATCH('Policy Clause Build'!B498,'Configuration Area'!D:D,0),1)=0,"CLAUSE ID NOT SET",INDEX('Configuration Area'!E:E,MATCH('Policy Clause Build'!B498,'Configuration Area'!D:D,0),1))</f>
        <v>#VALUE!</v>
      </c>
      <c r="D498" s="11">
        <f>IFERROR(VLOOKUP('Policy Clause Build'!C498,'Clauses List'!A$2:D$1002,2,FALSE),"")</f>
      </c>
      <c r="E498" s="11">
        <f>IFERROR(VLOOKUP('Policy Clause Build'!C498,'Clauses List'!A$2:D$1002,3,FALSE),"")</f>
      </c>
      <c r="F498" s="11">
        <f>IFERROR(VLOOKUP('Policy Clause Build'!C498,'Clauses List'!A$2:D$1002,4,FALSE),"")</f>
      </c>
    </row>
    <row r="499" ht="14.25">
      <c r="B499" s="14" t="e">
        <f>INDEX('Configuration Area'!D:D,'Configuration Area'!W495,1)</f>
        <v>#VALUE!</v>
      </c>
      <c r="C499" s="11" t="e">
        <f>IF(INDEX('Configuration Area'!E:E,MATCH('Policy Clause Build'!B499,'Configuration Area'!D:D,0),1)=0,"CLAUSE ID NOT SET",INDEX('Configuration Area'!E:E,MATCH('Policy Clause Build'!B499,'Configuration Area'!D:D,0),1))</f>
        <v>#VALUE!</v>
      </c>
      <c r="D499" s="11">
        <f>IFERROR(VLOOKUP('Policy Clause Build'!C499,'Clauses List'!A$2:D$1002,2,FALSE),"")</f>
      </c>
      <c r="E499" s="11">
        <f>IFERROR(VLOOKUP('Policy Clause Build'!C499,'Clauses List'!A$2:D$1002,3,FALSE),"")</f>
      </c>
      <c r="F499" s="11">
        <f>IFERROR(VLOOKUP('Policy Clause Build'!C499,'Clauses List'!A$2:D$1002,4,FALSE),"")</f>
      </c>
    </row>
    <row r="500" ht="14.25">
      <c r="B500" s="14" t="e">
        <f>INDEX('Configuration Area'!D:D,'Configuration Area'!W496,1)</f>
        <v>#VALUE!</v>
      </c>
      <c r="C500" s="11" t="e">
        <f>IF(INDEX('Configuration Area'!E:E,MATCH('Policy Clause Build'!B500,'Configuration Area'!D:D,0),1)=0,"CLAUSE ID NOT SET",INDEX('Configuration Area'!E:E,MATCH('Policy Clause Build'!B500,'Configuration Area'!D:D,0),1))</f>
        <v>#VALUE!</v>
      </c>
      <c r="D500" s="11">
        <f>IFERROR(VLOOKUP('Policy Clause Build'!C500,'Clauses List'!A$2:D$1002,2,FALSE),"")</f>
      </c>
      <c r="E500" s="11">
        <f>IFERROR(VLOOKUP('Policy Clause Build'!C500,'Clauses List'!A$2:D$1002,3,FALSE),"")</f>
      </c>
      <c r="F500" s="11">
        <f>IFERROR(VLOOKUP('Policy Clause Build'!C500,'Clauses List'!A$2:D$1002,4,FALSE),"")</f>
      </c>
    </row>
    <row r="501" ht="14.25">
      <c r="B501" s="14" t="e">
        <f>INDEX('Configuration Area'!D:D,'Configuration Area'!W497,1)</f>
        <v>#VALUE!</v>
      </c>
      <c r="C501" s="11" t="e">
        <f>IF(INDEX('Configuration Area'!E:E,MATCH('Policy Clause Build'!B501,'Configuration Area'!D:D,0),1)=0,"CLAUSE ID NOT SET",INDEX('Configuration Area'!E:E,MATCH('Policy Clause Build'!B501,'Configuration Area'!D:D,0),1))</f>
        <v>#VALUE!</v>
      </c>
      <c r="D501" s="11">
        <f>IFERROR(VLOOKUP('Policy Clause Build'!C501,'Clauses List'!A$2:D$1002,2,FALSE),"")</f>
      </c>
      <c r="E501" s="11">
        <f>IFERROR(VLOOKUP('Policy Clause Build'!C501,'Clauses List'!A$2:D$1002,3,FALSE),"")</f>
      </c>
      <c r="F501" s="11">
        <f>IFERROR(VLOOKUP('Policy Clause Build'!C501,'Clauses List'!A$2:D$1002,4,FALSE),"")</f>
      </c>
    </row>
    <row r="502" ht="14.25">
      <c r="B502" s="14" t="e">
        <f>INDEX('Configuration Area'!D:D,'Configuration Area'!W498,1)</f>
        <v>#VALUE!</v>
      </c>
      <c r="C502" s="11" t="e">
        <f>IF(INDEX('Configuration Area'!E:E,MATCH('Policy Clause Build'!B502,'Configuration Area'!D:D,0),1)=0,"CLAUSE ID NOT SET",INDEX('Configuration Area'!E:E,MATCH('Policy Clause Build'!B502,'Configuration Area'!D:D,0),1))</f>
        <v>#VALUE!</v>
      </c>
      <c r="D502" s="11">
        <f>IFERROR(VLOOKUP('Policy Clause Build'!C502,'Clauses List'!A$2:D$1002,2,FALSE),"")</f>
      </c>
      <c r="E502" s="11">
        <f>IFERROR(VLOOKUP('Policy Clause Build'!C502,'Clauses List'!A$2:D$1002,3,FALSE),"")</f>
      </c>
      <c r="F502" s="11">
        <f>IFERROR(VLOOKUP('Policy Clause Build'!C502,'Clauses List'!A$2:D$1002,4,FALSE),"")</f>
      </c>
    </row>
    <row r="503" ht="14.25">
      <c r="B503" s="14" t="e">
        <f>INDEX('Configuration Area'!D:D,'Configuration Area'!W499,1)</f>
        <v>#VALUE!</v>
      </c>
      <c r="C503" s="11" t="e">
        <f>IF(INDEX('Configuration Area'!E:E,MATCH('Policy Clause Build'!B503,'Configuration Area'!D:D,0),1)=0,"CLAUSE ID NOT SET",INDEX('Configuration Area'!E:E,MATCH('Policy Clause Build'!B503,'Configuration Area'!D:D,0),1))</f>
        <v>#VALUE!</v>
      </c>
      <c r="D503" s="11">
        <f>IFERROR(VLOOKUP('Policy Clause Build'!C503,'Clauses List'!A$2:D$1002,2,FALSE),"")</f>
      </c>
      <c r="E503" s="11">
        <f>IFERROR(VLOOKUP('Policy Clause Build'!C503,'Clauses List'!A$2:D$1002,3,FALSE),"")</f>
      </c>
      <c r="F503" s="11">
        <f>IFERROR(VLOOKUP('Policy Clause Build'!C503,'Clauses List'!A$2:D$1002,4,FALSE),"")</f>
      </c>
    </row>
    <row r="504" ht="14.25">
      <c r="B504" s="14" t="e">
        <f>INDEX('Configuration Area'!D:D,'Configuration Area'!W500,1)</f>
        <v>#VALUE!</v>
      </c>
      <c r="C504" s="11" t="e">
        <f>IF(INDEX('Configuration Area'!E:E,MATCH('Policy Clause Build'!B504,'Configuration Area'!D:D,0),1)=0,"CLAUSE ID NOT SET",INDEX('Configuration Area'!E:E,MATCH('Policy Clause Build'!B504,'Configuration Area'!D:D,0),1))</f>
        <v>#VALUE!</v>
      </c>
      <c r="D504" s="11">
        <f>IFERROR(VLOOKUP('Policy Clause Build'!C504,'Clauses List'!A$2:D$1002,2,FALSE),"")</f>
      </c>
      <c r="E504" s="11">
        <f>IFERROR(VLOOKUP('Policy Clause Build'!C504,'Clauses List'!A$2:D$1002,3,FALSE),"")</f>
      </c>
      <c r="F504" s="11">
        <f>IFERROR(VLOOKUP('Policy Clause Build'!C504,'Clauses List'!A$2:D$1002,4,FALSE),"")</f>
      </c>
    </row>
    <row r="505" ht="14.25">
      <c r="B505" s="14" t="e">
        <f>INDEX('Configuration Area'!D:D,'Configuration Area'!W501,1)</f>
        <v>#VALUE!</v>
      </c>
      <c r="C505" s="11" t="e">
        <f>IF(INDEX('Configuration Area'!E:E,MATCH('Policy Clause Build'!B505,'Configuration Area'!D:D,0),1)=0,"CLAUSE ID NOT SET",INDEX('Configuration Area'!E:E,MATCH('Policy Clause Build'!B505,'Configuration Area'!D:D,0),1))</f>
        <v>#VALUE!</v>
      </c>
      <c r="D505" s="11">
        <f>IFERROR(VLOOKUP('Policy Clause Build'!C505,'Clauses List'!A$2:D$1002,2,FALSE),"")</f>
      </c>
      <c r="E505" s="11">
        <f>IFERROR(VLOOKUP('Policy Clause Build'!C505,'Clauses List'!A$2:D$1002,3,FALSE),"")</f>
      </c>
      <c r="F505" s="11">
        <f>IFERROR(VLOOKUP('Policy Clause Build'!C505,'Clauses List'!A$2:D$1002,4,FALSE),"")</f>
      </c>
    </row>
    <row r="506" ht="14.25">
      <c r="B506" s="14" t="e">
        <f>INDEX('Configuration Area'!D:D,'Configuration Area'!W502,1)</f>
        <v>#VALUE!</v>
      </c>
      <c r="C506" s="11" t="e">
        <f>IF(INDEX('Configuration Area'!E:E,MATCH('Policy Clause Build'!B506,'Configuration Area'!D:D,0),1)=0,"CLAUSE ID NOT SET",INDEX('Configuration Area'!E:E,MATCH('Policy Clause Build'!B506,'Configuration Area'!D:D,0),1))</f>
        <v>#VALUE!</v>
      </c>
      <c r="D506" s="11">
        <f>IFERROR(VLOOKUP('Policy Clause Build'!C506,'Clauses List'!A$2:D$1002,2,FALSE),"")</f>
      </c>
      <c r="E506" s="11">
        <f>IFERROR(VLOOKUP('Policy Clause Build'!C506,'Clauses List'!A$2:D$1002,3,FALSE),"")</f>
      </c>
      <c r="F506" s="11">
        <f>IFERROR(VLOOKUP('Policy Clause Build'!C506,'Clauses List'!A$2:D$1002,4,FALSE),"")</f>
      </c>
    </row>
    <row r="507" ht="14.25">
      <c r="B507" s="14" t="e">
        <f>INDEX('Configuration Area'!D:D,'Configuration Area'!W503,1)</f>
        <v>#VALUE!</v>
      </c>
      <c r="C507" s="11" t="e">
        <f>IF(INDEX('Configuration Area'!E:E,MATCH('Policy Clause Build'!B507,'Configuration Area'!D:D,0),1)=0,"CLAUSE ID NOT SET",INDEX('Configuration Area'!E:E,MATCH('Policy Clause Build'!B507,'Configuration Area'!D:D,0),1))</f>
        <v>#VALUE!</v>
      </c>
      <c r="D507" s="11">
        <f>IFERROR(VLOOKUP('Policy Clause Build'!C507,'Clauses List'!A$2:D$1002,2,FALSE),"")</f>
      </c>
      <c r="E507" s="11">
        <f>IFERROR(VLOOKUP('Policy Clause Build'!C507,'Clauses List'!A$2:D$1002,3,FALSE),"")</f>
      </c>
      <c r="F507" s="11">
        <f>IFERROR(VLOOKUP('Policy Clause Build'!C507,'Clauses List'!A$2:D$1002,4,FALSE),"")</f>
      </c>
    </row>
    <row r="508" ht="14.25">
      <c r="B508" s="14" t="e">
        <f>INDEX('Configuration Area'!D:D,'Configuration Area'!W504,1)</f>
        <v>#VALUE!</v>
      </c>
      <c r="C508" s="11" t="e">
        <f>IF(INDEX('Configuration Area'!E:E,MATCH('Policy Clause Build'!B508,'Configuration Area'!D:D,0),1)=0,"CLAUSE ID NOT SET",INDEX('Configuration Area'!E:E,MATCH('Policy Clause Build'!B508,'Configuration Area'!D:D,0),1))</f>
        <v>#VALUE!</v>
      </c>
      <c r="D508" s="11">
        <f>IFERROR(VLOOKUP('Policy Clause Build'!C508,'Clauses List'!A$2:D$1002,2,FALSE),"")</f>
      </c>
      <c r="E508" s="11">
        <f>IFERROR(VLOOKUP('Policy Clause Build'!C508,'Clauses List'!A$2:D$1002,3,FALSE),"")</f>
      </c>
      <c r="F508" s="11">
        <f>IFERROR(VLOOKUP('Policy Clause Build'!C508,'Clauses List'!A$2:D$1002,4,FALSE),"")</f>
      </c>
    </row>
    <row r="509" ht="14.25">
      <c r="B509" s="14" t="e">
        <f>INDEX('Configuration Area'!D:D,'Configuration Area'!W505,1)</f>
        <v>#VALUE!</v>
      </c>
      <c r="C509" s="11" t="e">
        <f>IF(INDEX('Configuration Area'!E:E,MATCH('Policy Clause Build'!B509,'Configuration Area'!D:D,0),1)=0,"CLAUSE ID NOT SET",INDEX('Configuration Area'!E:E,MATCH('Policy Clause Build'!B509,'Configuration Area'!D:D,0),1))</f>
        <v>#VALUE!</v>
      </c>
      <c r="D509" s="11">
        <f>IFERROR(VLOOKUP('Policy Clause Build'!C509,'Clauses List'!A$2:D$1002,2,FALSE),"")</f>
      </c>
      <c r="E509" s="11">
        <f>IFERROR(VLOOKUP('Policy Clause Build'!C509,'Clauses List'!A$2:D$1002,3,FALSE),"")</f>
      </c>
      <c r="F509" s="11">
        <f>IFERROR(VLOOKUP('Policy Clause Build'!C509,'Clauses List'!A$2:D$1002,4,FALSE),"")</f>
      </c>
    </row>
    <row r="510" ht="14.25">
      <c r="B510" s="14" t="e">
        <f>INDEX('Configuration Area'!D:D,'Configuration Area'!W506,1)</f>
        <v>#VALUE!</v>
      </c>
      <c r="C510" s="11" t="e">
        <f>IF(INDEX('Configuration Area'!E:E,MATCH('Policy Clause Build'!B510,'Configuration Area'!D:D,0),1)=0,"CLAUSE ID NOT SET",INDEX('Configuration Area'!E:E,MATCH('Policy Clause Build'!B510,'Configuration Area'!D:D,0),1))</f>
        <v>#VALUE!</v>
      </c>
      <c r="D510" s="11">
        <f>IFERROR(VLOOKUP('Policy Clause Build'!C510,'Clauses List'!A$2:D$1002,2,FALSE),"")</f>
      </c>
      <c r="E510" s="11">
        <f>IFERROR(VLOOKUP('Policy Clause Build'!C510,'Clauses List'!A$2:D$1002,3,FALSE),"")</f>
      </c>
      <c r="F510" s="11">
        <f>IFERROR(VLOOKUP('Policy Clause Build'!C510,'Clauses List'!A$2:D$1002,4,FALSE),"")</f>
      </c>
    </row>
    <row r="511" ht="14.25">
      <c r="B511" s="14" t="e">
        <f>INDEX('Configuration Area'!D:D,'Configuration Area'!W507,1)</f>
        <v>#VALUE!</v>
      </c>
      <c r="C511" s="11" t="e">
        <f>IF(INDEX('Configuration Area'!E:E,MATCH('Policy Clause Build'!B511,'Configuration Area'!D:D,0),1)=0,"CLAUSE ID NOT SET",INDEX('Configuration Area'!E:E,MATCH('Policy Clause Build'!B511,'Configuration Area'!D:D,0),1))</f>
        <v>#VALUE!</v>
      </c>
      <c r="D511" s="11">
        <f>IFERROR(VLOOKUP('Policy Clause Build'!C511,'Clauses List'!A$2:D$1002,2,FALSE),"")</f>
      </c>
      <c r="E511" s="11">
        <f>IFERROR(VLOOKUP('Policy Clause Build'!C511,'Clauses List'!A$2:D$1002,3,FALSE),"")</f>
      </c>
      <c r="F511" s="11">
        <f>IFERROR(VLOOKUP('Policy Clause Build'!C511,'Clauses List'!A$2:D$1002,4,FALSE),"")</f>
      </c>
    </row>
    <row r="512" ht="14.25">
      <c r="B512" s="14" t="e">
        <f>INDEX('Configuration Area'!D:D,'Configuration Area'!W508,1)</f>
        <v>#VALUE!</v>
      </c>
      <c r="C512" s="11" t="e">
        <f>IF(INDEX('Configuration Area'!E:E,MATCH('Policy Clause Build'!B512,'Configuration Area'!D:D,0),1)=0,"CLAUSE ID NOT SET",INDEX('Configuration Area'!E:E,MATCH('Policy Clause Build'!B512,'Configuration Area'!D:D,0),1))</f>
        <v>#VALUE!</v>
      </c>
      <c r="D512" s="11">
        <f>IFERROR(VLOOKUP('Policy Clause Build'!C512,'Clauses List'!A$2:D$1002,2,FALSE),"")</f>
      </c>
      <c r="E512" s="11">
        <f>IFERROR(VLOOKUP('Policy Clause Build'!C512,'Clauses List'!A$2:D$1002,3,FALSE),"")</f>
      </c>
      <c r="F512" s="11">
        <f>IFERROR(VLOOKUP('Policy Clause Build'!C512,'Clauses List'!A$2:D$1002,4,FALSE),"")</f>
      </c>
    </row>
    <row r="513" ht="14.25">
      <c r="B513" s="14" t="e">
        <f>INDEX('Configuration Area'!D:D,'Configuration Area'!W509,1)</f>
        <v>#VALUE!</v>
      </c>
      <c r="C513" s="11" t="e">
        <f>IF(INDEX('Configuration Area'!E:E,MATCH('Policy Clause Build'!B513,'Configuration Area'!D:D,0),1)=0,"CLAUSE ID NOT SET",INDEX('Configuration Area'!E:E,MATCH('Policy Clause Build'!B513,'Configuration Area'!D:D,0),1))</f>
        <v>#VALUE!</v>
      </c>
      <c r="D513" s="11">
        <f>IFERROR(VLOOKUP('Policy Clause Build'!C513,'Clauses List'!A$2:D$1002,2,FALSE),"")</f>
      </c>
      <c r="E513" s="11">
        <f>IFERROR(VLOOKUP('Policy Clause Build'!C513,'Clauses List'!A$2:D$1002,3,FALSE),"")</f>
      </c>
      <c r="F513" s="11">
        <f>IFERROR(VLOOKUP('Policy Clause Build'!C513,'Clauses List'!A$2:D$1002,4,FALSE),"")</f>
      </c>
    </row>
    <row r="514" ht="14.25">
      <c r="B514" s="14" t="e">
        <f>INDEX('Configuration Area'!D:D,'Configuration Area'!W510,1)</f>
        <v>#VALUE!</v>
      </c>
      <c r="C514" s="11" t="e">
        <f>IF(INDEX('Configuration Area'!E:E,MATCH('Policy Clause Build'!B514,'Configuration Area'!D:D,0),1)=0,"CLAUSE ID NOT SET",INDEX('Configuration Area'!E:E,MATCH('Policy Clause Build'!B514,'Configuration Area'!D:D,0),1))</f>
        <v>#VALUE!</v>
      </c>
      <c r="D514" s="11">
        <f>IFERROR(VLOOKUP('Policy Clause Build'!C514,'Clauses List'!A$2:D$1002,2,FALSE),"")</f>
      </c>
      <c r="E514" s="11">
        <f>IFERROR(VLOOKUP('Policy Clause Build'!C514,'Clauses List'!A$2:D$1002,3,FALSE),"")</f>
      </c>
      <c r="F514" s="11">
        <f>IFERROR(VLOOKUP('Policy Clause Build'!C514,'Clauses List'!A$2:D$1002,4,FALSE),"")</f>
      </c>
    </row>
    <row r="515" ht="14.25">
      <c r="B515" s="14" t="e">
        <f>INDEX('Configuration Area'!D:D,'Configuration Area'!W511,1)</f>
        <v>#VALUE!</v>
      </c>
      <c r="C515" s="11" t="e">
        <f>IF(INDEX('Configuration Area'!E:E,MATCH('Policy Clause Build'!B515,'Configuration Area'!D:D,0),1)=0,"CLAUSE ID NOT SET",INDEX('Configuration Area'!E:E,MATCH('Policy Clause Build'!B515,'Configuration Area'!D:D,0),1))</f>
        <v>#VALUE!</v>
      </c>
      <c r="D515" s="11">
        <f>IFERROR(VLOOKUP('Policy Clause Build'!C515,'Clauses List'!A$2:D$1002,2,FALSE),"")</f>
      </c>
      <c r="E515" s="11">
        <f>IFERROR(VLOOKUP('Policy Clause Build'!C515,'Clauses List'!A$2:D$1002,3,FALSE),"")</f>
      </c>
      <c r="F515" s="11">
        <f>IFERROR(VLOOKUP('Policy Clause Build'!C515,'Clauses List'!A$2:D$1002,4,FALSE),"")</f>
      </c>
    </row>
    <row r="516" ht="14.25">
      <c r="B516" s="14" t="e">
        <f>INDEX('Configuration Area'!D:D,'Configuration Area'!W512,1)</f>
        <v>#VALUE!</v>
      </c>
      <c r="C516" s="11" t="e">
        <f>IF(INDEX('Configuration Area'!E:E,MATCH('Policy Clause Build'!B516,'Configuration Area'!D:D,0),1)=0,"CLAUSE ID NOT SET",INDEX('Configuration Area'!E:E,MATCH('Policy Clause Build'!B516,'Configuration Area'!D:D,0),1))</f>
        <v>#VALUE!</v>
      </c>
      <c r="D516" s="11">
        <f>IFERROR(VLOOKUP('Policy Clause Build'!C516,'Clauses List'!A$2:D$1002,2,FALSE),"")</f>
      </c>
      <c r="E516" s="11">
        <f>IFERROR(VLOOKUP('Policy Clause Build'!C516,'Clauses List'!A$2:D$1002,3,FALSE),"")</f>
      </c>
      <c r="F516" s="11">
        <f>IFERROR(VLOOKUP('Policy Clause Build'!C516,'Clauses List'!A$2:D$1002,4,FALSE),"")</f>
      </c>
    </row>
    <row r="517" ht="14.25">
      <c r="B517" s="14" t="e">
        <f>INDEX('Configuration Area'!D:D,'Configuration Area'!W513,1)</f>
        <v>#VALUE!</v>
      </c>
      <c r="C517" s="11" t="e">
        <f>IF(INDEX('Configuration Area'!E:E,MATCH('Policy Clause Build'!B517,'Configuration Area'!D:D,0),1)=0,"CLAUSE ID NOT SET",INDEX('Configuration Area'!E:E,MATCH('Policy Clause Build'!B517,'Configuration Area'!D:D,0),1))</f>
        <v>#VALUE!</v>
      </c>
      <c r="D517" s="11">
        <f>IFERROR(VLOOKUP('Policy Clause Build'!C517,'Clauses List'!A$2:D$1002,2,FALSE),"")</f>
      </c>
      <c r="E517" s="11">
        <f>IFERROR(VLOOKUP('Policy Clause Build'!C517,'Clauses List'!A$2:D$1002,3,FALSE),"")</f>
      </c>
      <c r="F517" s="11">
        <f>IFERROR(VLOOKUP('Policy Clause Build'!C517,'Clauses List'!A$2:D$1002,4,FALSE),"")</f>
      </c>
    </row>
    <row r="518" ht="14.25">
      <c r="B518" s="14" t="e">
        <f>INDEX('Configuration Area'!D:D,'Configuration Area'!W514,1)</f>
        <v>#VALUE!</v>
      </c>
      <c r="C518" s="11" t="e">
        <f>IF(INDEX('Configuration Area'!E:E,MATCH('Policy Clause Build'!B518,'Configuration Area'!D:D,0),1)=0,"CLAUSE ID NOT SET",INDEX('Configuration Area'!E:E,MATCH('Policy Clause Build'!B518,'Configuration Area'!D:D,0),1))</f>
        <v>#VALUE!</v>
      </c>
      <c r="D518" s="11">
        <f>IFERROR(VLOOKUP('Policy Clause Build'!C518,'Clauses List'!A$2:D$1002,2,FALSE),"")</f>
      </c>
      <c r="E518" s="11">
        <f>IFERROR(VLOOKUP('Policy Clause Build'!C518,'Clauses List'!A$2:D$1002,3,FALSE),"")</f>
      </c>
      <c r="F518" s="11">
        <f>IFERROR(VLOOKUP('Policy Clause Build'!C518,'Clauses List'!A$2:D$1002,4,FALSE),"")</f>
      </c>
    </row>
    <row r="519" ht="14.25">
      <c r="B519" s="14" t="e">
        <f>INDEX('Configuration Area'!D:D,'Configuration Area'!W515,1)</f>
        <v>#VALUE!</v>
      </c>
      <c r="C519" s="11" t="e">
        <f>IF(INDEX('Configuration Area'!E:E,MATCH('Policy Clause Build'!B519,'Configuration Area'!D:D,0),1)=0,"CLAUSE ID NOT SET",INDEX('Configuration Area'!E:E,MATCH('Policy Clause Build'!B519,'Configuration Area'!D:D,0),1))</f>
        <v>#VALUE!</v>
      </c>
      <c r="D519" s="11">
        <f>IFERROR(VLOOKUP('Policy Clause Build'!C519,'Clauses List'!A$2:D$1002,2,FALSE),"")</f>
      </c>
      <c r="E519" s="11">
        <f>IFERROR(VLOOKUP('Policy Clause Build'!C519,'Clauses List'!A$2:D$1002,3,FALSE),"")</f>
      </c>
      <c r="F519" s="11">
        <f>IFERROR(VLOOKUP('Policy Clause Build'!C519,'Clauses List'!A$2:D$1002,4,FALSE),"")</f>
      </c>
    </row>
    <row r="520" ht="14.25">
      <c r="B520" s="14" t="e">
        <f>INDEX('Configuration Area'!D:D,'Configuration Area'!W516,1)</f>
        <v>#VALUE!</v>
      </c>
      <c r="C520" s="11" t="e">
        <f>IF(INDEX('Configuration Area'!E:E,MATCH('Policy Clause Build'!B520,'Configuration Area'!D:D,0),1)=0,"CLAUSE ID NOT SET",INDEX('Configuration Area'!E:E,MATCH('Policy Clause Build'!B520,'Configuration Area'!D:D,0),1))</f>
        <v>#VALUE!</v>
      </c>
      <c r="D520" s="11">
        <f>IFERROR(VLOOKUP('Policy Clause Build'!C520,'Clauses List'!A$2:D$1002,2,FALSE),"")</f>
      </c>
      <c r="E520" s="11">
        <f>IFERROR(VLOOKUP('Policy Clause Build'!C520,'Clauses List'!A$2:D$1002,3,FALSE),"")</f>
      </c>
      <c r="F520" s="11">
        <f>IFERROR(VLOOKUP('Policy Clause Build'!C520,'Clauses List'!A$2:D$1002,4,FALSE),"")</f>
      </c>
    </row>
    <row r="521" ht="14.25">
      <c r="B521" s="14" t="e">
        <f>INDEX('Configuration Area'!D:D,'Configuration Area'!W517,1)</f>
        <v>#VALUE!</v>
      </c>
      <c r="C521" s="11" t="e">
        <f>IF(INDEX('Configuration Area'!E:E,MATCH('Policy Clause Build'!B521,'Configuration Area'!D:D,0),1)=0,"CLAUSE ID NOT SET",INDEX('Configuration Area'!E:E,MATCH('Policy Clause Build'!B521,'Configuration Area'!D:D,0),1))</f>
        <v>#VALUE!</v>
      </c>
      <c r="D521" s="11">
        <f>IFERROR(VLOOKUP('Policy Clause Build'!C521,'Clauses List'!A$2:D$1002,2,FALSE),"")</f>
      </c>
      <c r="E521" s="11">
        <f>IFERROR(VLOOKUP('Policy Clause Build'!C521,'Clauses List'!A$2:D$1002,3,FALSE),"")</f>
      </c>
      <c r="F521" s="11">
        <f>IFERROR(VLOOKUP('Policy Clause Build'!C521,'Clauses List'!A$2:D$1002,4,FALSE),"")</f>
      </c>
    </row>
    <row r="522" ht="14.25">
      <c r="B522" s="14" t="e">
        <f>INDEX('Configuration Area'!D:D,'Configuration Area'!W518,1)</f>
        <v>#VALUE!</v>
      </c>
      <c r="C522" s="11" t="e">
        <f>IF(INDEX('Configuration Area'!E:E,MATCH('Policy Clause Build'!B522,'Configuration Area'!D:D,0),1)=0,"CLAUSE ID NOT SET",INDEX('Configuration Area'!E:E,MATCH('Policy Clause Build'!B522,'Configuration Area'!D:D,0),1))</f>
        <v>#VALUE!</v>
      </c>
      <c r="D522" s="11">
        <f>IFERROR(VLOOKUP('Policy Clause Build'!C522,'Clauses List'!A$2:D$1002,2,FALSE),"")</f>
      </c>
      <c r="E522" s="11">
        <f>IFERROR(VLOOKUP('Policy Clause Build'!C522,'Clauses List'!A$2:D$1002,3,FALSE),"")</f>
      </c>
      <c r="F522" s="11">
        <f>IFERROR(VLOOKUP('Policy Clause Build'!C522,'Clauses List'!A$2:D$1002,4,FALSE),"")</f>
      </c>
    </row>
    <row r="523" ht="14.25">
      <c r="B523" s="14" t="e">
        <f>INDEX('Configuration Area'!D:D,'Configuration Area'!W519,1)</f>
        <v>#VALUE!</v>
      </c>
      <c r="C523" s="11" t="e">
        <f>IF(INDEX('Configuration Area'!E:E,MATCH('Policy Clause Build'!B523,'Configuration Area'!D:D,0),1)=0,"CLAUSE ID NOT SET",INDEX('Configuration Area'!E:E,MATCH('Policy Clause Build'!B523,'Configuration Area'!D:D,0),1))</f>
        <v>#VALUE!</v>
      </c>
      <c r="D523" s="11">
        <f>IFERROR(VLOOKUP('Policy Clause Build'!C523,'Clauses List'!A$2:D$1002,2,FALSE),"")</f>
      </c>
      <c r="E523" s="11">
        <f>IFERROR(VLOOKUP('Policy Clause Build'!C523,'Clauses List'!A$2:D$1002,3,FALSE),"")</f>
      </c>
      <c r="F523" s="11">
        <f>IFERROR(VLOOKUP('Policy Clause Build'!C523,'Clauses List'!A$2:D$1002,4,FALSE),"")</f>
      </c>
    </row>
    <row r="524" ht="14.25">
      <c r="B524" s="14" t="e">
        <f>INDEX('Configuration Area'!D:D,'Configuration Area'!W520,1)</f>
        <v>#VALUE!</v>
      </c>
      <c r="C524" s="11" t="e">
        <f>IF(INDEX('Configuration Area'!E:E,MATCH('Policy Clause Build'!B524,'Configuration Area'!D:D,0),1)=0,"CLAUSE ID NOT SET",INDEX('Configuration Area'!E:E,MATCH('Policy Clause Build'!B524,'Configuration Area'!D:D,0),1))</f>
        <v>#VALUE!</v>
      </c>
      <c r="D524" s="11">
        <f>IFERROR(VLOOKUP('Policy Clause Build'!C524,'Clauses List'!A$2:D$1002,2,FALSE),"")</f>
      </c>
      <c r="E524" s="11">
        <f>IFERROR(VLOOKUP('Policy Clause Build'!C524,'Clauses List'!A$2:D$1002,3,FALSE),"")</f>
      </c>
      <c r="F524" s="11">
        <f>IFERROR(VLOOKUP('Policy Clause Build'!C524,'Clauses List'!A$2:D$1002,4,FALSE),"")</f>
      </c>
    </row>
    <row r="525" ht="14.25">
      <c r="B525" s="14" t="e">
        <f>INDEX('Configuration Area'!D:D,'Configuration Area'!W521,1)</f>
        <v>#VALUE!</v>
      </c>
      <c r="C525" s="11" t="e">
        <f>IF(INDEX('Configuration Area'!E:E,MATCH('Policy Clause Build'!B525,'Configuration Area'!D:D,0),1)=0,"CLAUSE ID NOT SET",INDEX('Configuration Area'!E:E,MATCH('Policy Clause Build'!B525,'Configuration Area'!D:D,0),1))</f>
        <v>#VALUE!</v>
      </c>
      <c r="D525" s="11">
        <f>IFERROR(VLOOKUP('Policy Clause Build'!C525,'Clauses List'!A$2:D$1002,2,FALSE),"")</f>
      </c>
      <c r="E525" s="11">
        <f>IFERROR(VLOOKUP('Policy Clause Build'!C525,'Clauses List'!A$2:D$1002,3,FALSE),"")</f>
      </c>
      <c r="F525" s="11">
        <f>IFERROR(VLOOKUP('Policy Clause Build'!C525,'Clauses List'!A$2:D$1002,4,FALSE),"")</f>
      </c>
    </row>
    <row r="526" ht="14.25">
      <c r="B526" s="14" t="e">
        <f>INDEX('Configuration Area'!D:D,'Configuration Area'!W522,1)</f>
        <v>#VALUE!</v>
      </c>
      <c r="C526" s="11" t="e">
        <f>IF(INDEX('Configuration Area'!E:E,MATCH('Policy Clause Build'!B526,'Configuration Area'!D:D,0),1)=0,"CLAUSE ID NOT SET",INDEX('Configuration Area'!E:E,MATCH('Policy Clause Build'!B526,'Configuration Area'!D:D,0),1))</f>
        <v>#VALUE!</v>
      </c>
      <c r="D526" s="11">
        <f>IFERROR(VLOOKUP('Policy Clause Build'!C526,'Clauses List'!A$2:D$1002,2,FALSE),"")</f>
      </c>
      <c r="E526" s="11">
        <f>IFERROR(VLOOKUP('Policy Clause Build'!C526,'Clauses List'!A$2:D$1002,3,FALSE),"")</f>
      </c>
      <c r="F526" s="11">
        <f>IFERROR(VLOOKUP('Policy Clause Build'!C526,'Clauses List'!A$2:D$1002,4,FALSE),"")</f>
      </c>
    </row>
    <row r="527" ht="14.25">
      <c r="B527" s="14" t="e">
        <f>INDEX('Configuration Area'!D:D,'Configuration Area'!W523,1)</f>
        <v>#VALUE!</v>
      </c>
      <c r="C527" s="11" t="e">
        <f>IF(INDEX('Configuration Area'!E:E,MATCH('Policy Clause Build'!B527,'Configuration Area'!D:D,0),1)=0,"CLAUSE ID NOT SET",INDEX('Configuration Area'!E:E,MATCH('Policy Clause Build'!B527,'Configuration Area'!D:D,0),1))</f>
        <v>#VALUE!</v>
      </c>
      <c r="D527" s="11">
        <f>IFERROR(VLOOKUP('Policy Clause Build'!C527,'Clauses List'!A$2:D$1002,2,FALSE),"")</f>
      </c>
      <c r="E527" s="11">
        <f>IFERROR(VLOOKUP('Policy Clause Build'!C527,'Clauses List'!A$2:D$1002,3,FALSE),"")</f>
      </c>
      <c r="F527" s="11">
        <f>IFERROR(VLOOKUP('Policy Clause Build'!C527,'Clauses List'!A$2:D$1002,4,FALSE),"")</f>
      </c>
    </row>
    <row r="528" ht="14.25">
      <c r="B528" s="14" t="e">
        <f>INDEX('Configuration Area'!D:D,'Configuration Area'!W524,1)</f>
        <v>#VALUE!</v>
      </c>
      <c r="C528" s="11" t="e">
        <f>IF(INDEX('Configuration Area'!E:E,MATCH('Policy Clause Build'!B528,'Configuration Area'!D:D,0),1)=0,"CLAUSE ID NOT SET",INDEX('Configuration Area'!E:E,MATCH('Policy Clause Build'!B528,'Configuration Area'!D:D,0),1))</f>
        <v>#VALUE!</v>
      </c>
      <c r="D528" s="11">
        <f>IFERROR(VLOOKUP('Policy Clause Build'!C528,'Clauses List'!A$2:D$1002,2,FALSE),"")</f>
      </c>
      <c r="E528" s="11">
        <f>IFERROR(VLOOKUP('Policy Clause Build'!C528,'Clauses List'!A$2:D$1002,3,FALSE),"")</f>
      </c>
      <c r="F528" s="11">
        <f>IFERROR(VLOOKUP('Policy Clause Build'!C528,'Clauses List'!A$2:D$1002,4,FALSE),"")</f>
      </c>
    </row>
    <row r="529" ht="14.25">
      <c r="B529" s="14" t="e">
        <f>INDEX('Configuration Area'!D:D,'Configuration Area'!W525,1)</f>
        <v>#VALUE!</v>
      </c>
      <c r="C529" s="11" t="e">
        <f>IF(INDEX('Configuration Area'!E:E,MATCH('Policy Clause Build'!B529,'Configuration Area'!D:D,0),1)=0,"CLAUSE ID NOT SET",INDEX('Configuration Area'!E:E,MATCH('Policy Clause Build'!B529,'Configuration Area'!D:D,0),1))</f>
        <v>#VALUE!</v>
      </c>
      <c r="D529" s="11">
        <f>IFERROR(VLOOKUP('Policy Clause Build'!C529,'Clauses List'!A$2:D$1002,2,FALSE),"")</f>
      </c>
      <c r="E529" s="11">
        <f>IFERROR(VLOOKUP('Policy Clause Build'!C529,'Clauses List'!A$2:D$1002,3,FALSE),"")</f>
      </c>
      <c r="F529" s="11">
        <f>IFERROR(VLOOKUP('Policy Clause Build'!C529,'Clauses List'!A$2:D$1002,4,FALSE),"")</f>
      </c>
    </row>
    <row r="530" ht="14.25">
      <c r="B530" s="14" t="e">
        <f>INDEX('Configuration Area'!D:D,'Configuration Area'!W526,1)</f>
        <v>#VALUE!</v>
      </c>
      <c r="C530" s="11" t="e">
        <f>IF(INDEX('Configuration Area'!E:E,MATCH('Policy Clause Build'!B530,'Configuration Area'!D:D,0),1)=0,"CLAUSE ID NOT SET",INDEX('Configuration Area'!E:E,MATCH('Policy Clause Build'!B530,'Configuration Area'!D:D,0),1))</f>
        <v>#VALUE!</v>
      </c>
      <c r="D530" s="11">
        <f>IFERROR(VLOOKUP('Policy Clause Build'!C530,'Clauses List'!A$2:D$1002,2,FALSE),"")</f>
      </c>
      <c r="E530" s="11">
        <f>IFERROR(VLOOKUP('Policy Clause Build'!C530,'Clauses List'!A$2:D$1002,3,FALSE),"")</f>
      </c>
      <c r="F530" s="11">
        <f>IFERROR(VLOOKUP('Policy Clause Build'!C530,'Clauses List'!A$2:D$1002,4,FALSE),"")</f>
      </c>
    </row>
    <row r="531" ht="14.25">
      <c r="B531" s="14" t="e">
        <f>INDEX('Configuration Area'!D:D,'Configuration Area'!W527,1)</f>
        <v>#VALUE!</v>
      </c>
      <c r="C531" s="11" t="e">
        <f>IF(INDEX('Configuration Area'!E:E,MATCH('Policy Clause Build'!B531,'Configuration Area'!D:D,0),1)=0,"CLAUSE ID NOT SET",INDEX('Configuration Area'!E:E,MATCH('Policy Clause Build'!B531,'Configuration Area'!D:D,0),1))</f>
        <v>#VALUE!</v>
      </c>
      <c r="D531" s="11">
        <f>IFERROR(VLOOKUP('Policy Clause Build'!C531,'Clauses List'!A$2:D$1002,2,FALSE),"")</f>
      </c>
      <c r="E531" s="11">
        <f>IFERROR(VLOOKUP('Policy Clause Build'!C531,'Clauses List'!A$2:D$1002,3,FALSE),"")</f>
      </c>
      <c r="F531" s="11">
        <f>IFERROR(VLOOKUP('Policy Clause Build'!C531,'Clauses List'!A$2:D$1002,4,FALSE),"")</f>
      </c>
    </row>
    <row r="532" ht="14.25">
      <c r="B532" s="14" t="e">
        <f>INDEX('Configuration Area'!D:D,'Configuration Area'!W528,1)</f>
        <v>#VALUE!</v>
      </c>
      <c r="C532" s="11" t="e">
        <f>IF(INDEX('Configuration Area'!E:E,MATCH('Policy Clause Build'!B532,'Configuration Area'!D:D,0),1)=0,"CLAUSE ID NOT SET",INDEX('Configuration Area'!E:E,MATCH('Policy Clause Build'!B532,'Configuration Area'!D:D,0),1))</f>
        <v>#VALUE!</v>
      </c>
      <c r="D532" s="11">
        <f>IFERROR(VLOOKUP('Policy Clause Build'!C532,'Clauses List'!A$2:D$1002,2,FALSE),"")</f>
      </c>
      <c r="E532" s="11">
        <f>IFERROR(VLOOKUP('Policy Clause Build'!C532,'Clauses List'!A$2:D$1002,3,FALSE),"")</f>
      </c>
      <c r="F532" s="11">
        <f>IFERROR(VLOOKUP('Policy Clause Build'!C532,'Clauses List'!A$2:D$1002,4,FALSE),"")</f>
      </c>
    </row>
    <row r="533" ht="14.25">
      <c r="B533" s="14" t="e">
        <f>INDEX('Configuration Area'!D:D,'Configuration Area'!W529,1)</f>
        <v>#VALUE!</v>
      </c>
      <c r="C533" s="11" t="e">
        <f>IF(INDEX('Configuration Area'!E:E,MATCH('Policy Clause Build'!B533,'Configuration Area'!D:D,0),1)=0,"CLAUSE ID NOT SET",INDEX('Configuration Area'!E:E,MATCH('Policy Clause Build'!B533,'Configuration Area'!D:D,0),1))</f>
        <v>#VALUE!</v>
      </c>
      <c r="D533" s="11">
        <f>IFERROR(VLOOKUP('Policy Clause Build'!C533,'Clauses List'!A$2:D$1002,2,FALSE),"")</f>
      </c>
      <c r="E533" s="11">
        <f>IFERROR(VLOOKUP('Policy Clause Build'!C533,'Clauses List'!A$2:D$1002,3,FALSE),"")</f>
      </c>
      <c r="F533" s="11">
        <f>IFERROR(VLOOKUP('Policy Clause Build'!C533,'Clauses List'!A$2:D$1002,4,FALSE),"")</f>
      </c>
    </row>
    <row r="534" ht="14.25">
      <c r="B534" s="14" t="e">
        <f>INDEX('Configuration Area'!D:D,'Configuration Area'!W530,1)</f>
        <v>#VALUE!</v>
      </c>
      <c r="C534" s="11" t="e">
        <f>IF(INDEX('Configuration Area'!E:E,MATCH('Policy Clause Build'!B534,'Configuration Area'!D:D,0),1)=0,"CLAUSE ID NOT SET",INDEX('Configuration Area'!E:E,MATCH('Policy Clause Build'!B534,'Configuration Area'!D:D,0),1))</f>
        <v>#VALUE!</v>
      </c>
      <c r="D534" s="11">
        <f>IFERROR(VLOOKUP('Policy Clause Build'!C534,'Clauses List'!A$2:D$1002,2,FALSE),"")</f>
      </c>
      <c r="E534" s="11">
        <f>IFERROR(VLOOKUP('Policy Clause Build'!C534,'Clauses List'!A$2:D$1002,3,FALSE),"")</f>
      </c>
      <c r="F534" s="11">
        <f>IFERROR(VLOOKUP('Policy Clause Build'!C534,'Clauses List'!A$2:D$1002,4,FALSE),"")</f>
      </c>
    </row>
    <row r="535" ht="14.25">
      <c r="B535" s="14" t="e">
        <f>INDEX('Configuration Area'!D:D,'Configuration Area'!W531,1)</f>
        <v>#VALUE!</v>
      </c>
      <c r="C535" s="11" t="e">
        <f>IF(INDEX('Configuration Area'!E:E,MATCH('Policy Clause Build'!B535,'Configuration Area'!D:D,0),1)=0,"CLAUSE ID NOT SET",INDEX('Configuration Area'!E:E,MATCH('Policy Clause Build'!B535,'Configuration Area'!D:D,0),1))</f>
        <v>#VALUE!</v>
      </c>
      <c r="D535" s="11">
        <f>IFERROR(VLOOKUP('Policy Clause Build'!C535,'Clauses List'!A$2:D$1002,2,FALSE),"")</f>
      </c>
      <c r="E535" s="11">
        <f>IFERROR(VLOOKUP('Policy Clause Build'!C535,'Clauses List'!A$2:D$1002,3,FALSE),"")</f>
      </c>
      <c r="F535" s="11">
        <f>IFERROR(VLOOKUP('Policy Clause Build'!C535,'Clauses List'!A$2:D$1002,4,FALSE),"")</f>
      </c>
    </row>
    <row r="536" ht="14.25">
      <c r="B536" s="14" t="e">
        <f>INDEX('Configuration Area'!D:D,'Configuration Area'!W532,1)</f>
        <v>#VALUE!</v>
      </c>
      <c r="C536" s="11" t="e">
        <f>IF(INDEX('Configuration Area'!E:E,MATCH('Policy Clause Build'!B536,'Configuration Area'!D:D,0),1)=0,"CLAUSE ID NOT SET",INDEX('Configuration Area'!E:E,MATCH('Policy Clause Build'!B536,'Configuration Area'!D:D,0),1))</f>
        <v>#VALUE!</v>
      </c>
      <c r="D536" s="11">
        <f>IFERROR(VLOOKUP('Policy Clause Build'!C536,'Clauses List'!A$2:D$1002,2,FALSE),"")</f>
      </c>
      <c r="E536" s="11">
        <f>IFERROR(VLOOKUP('Policy Clause Build'!C536,'Clauses List'!A$2:D$1002,3,FALSE),"")</f>
      </c>
      <c r="F536" s="11">
        <f>IFERROR(VLOOKUP('Policy Clause Build'!C536,'Clauses List'!A$2:D$1002,4,FALSE),"")</f>
      </c>
    </row>
    <row r="537" ht="14.25">
      <c r="B537" s="14" t="e">
        <f>INDEX('Configuration Area'!D:D,'Configuration Area'!W533,1)</f>
        <v>#VALUE!</v>
      </c>
      <c r="C537" s="11" t="e">
        <f>IF(INDEX('Configuration Area'!E:E,MATCH('Policy Clause Build'!B537,'Configuration Area'!D:D,0),1)=0,"CLAUSE ID NOT SET",INDEX('Configuration Area'!E:E,MATCH('Policy Clause Build'!B537,'Configuration Area'!D:D,0),1))</f>
        <v>#VALUE!</v>
      </c>
      <c r="D537" s="11">
        <f>IFERROR(VLOOKUP('Policy Clause Build'!C537,'Clauses List'!A$2:D$1002,2,FALSE),"")</f>
      </c>
      <c r="E537" s="11">
        <f>IFERROR(VLOOKUP('Policy Clause Build'!C537,'Clauses List'!A$2:D$1002,3,FALSE),"")</f>
      </c>
      <c r="F537" s="11">
        <f>IFERROR(VLOOKUP('Policy Clause Build'!C537,'Clauses List'!A$2:D$1002,4,FALSE),"")</f>
      </c>
    </row>
    <row r="538" ht="14.25">
      <c r="B538" s="14" t="e">
        <f>INDEX('Configuration Area'!D:D,'Configuration Area'!W534,1)</f>
        <v>#VALUE!</v>
      </c>
      <c r="C538" s="11" t="e">
        <f>IF(INDEX('Configuration Area'!E:E,MATCH('Policy Clause Build'!B538,'Configuration Area'!D:D,0),1)=0,"CLAUSE ID NOT SET",INDEX('Configuration Area'!E:E,MATCH('Policy Clause Build'!B538,'Configuration Area'!D:D,0),1))</f>
        <v>#VALUE!</v>
      </c>
      <c r="D538" s="11">
        <f>IFERROR(VLOOKUP('Policy Clause Build'!C538,'Clauses List'!A$2:D$1002,2,FALSE),"")</f>
      </c>
      <c r="E538" s="11">
        <f>IFERROR(VLOOKUP('Policy Clause Build'!C538,'Clauses List'!A$2:D$1002,3,FALSE),"")</f>
      </c>
      <c r="F538" s="11">
        <f>IFERROR(VLOOKUP('Policy Clause Build'!C538,'Clauses List'!A$2:D$1002,4,FALSE),"")</f>
      </c>
    </row>
    <row r="539" ht="14.25">
      <c r="B539" s="14" t="e">
        <f>INDEX('Configuration Area'!D:D,'Configuration Area'!W535,1)</f>
        <v>#VALUE!</v>
      </c>
      <c r="C539" s="11" t="e">
        <f>IF(INDEX('Configuration Area'!E:E,MATCH('Policy Clause Build'!B539,'Configuration Area'!D:D,0),1)=0,"CLAUSE ID NOT SET",INDEX('Configuration Area'!E:E,MATCH('Policy Clause Build'!B539,'Configuration Area'!D:D,0),1))</f>
        <v>#VALUE!</v>
      </c>
      <c r="D539" s="11">
        <f>IFERROR(VLOOKUP('Policy Clause Build'!C539,'Clauses List'!A$2:D$1002,2,FALSE),"")</f>
      </c>
      <c r="E539" s="11">
        <f>IFERROR(VLOOKUP('Policy Clause Build'!C539,'Clauses List'!A$2:D$1002,3,FALSE),"")</f>
      </c>
      <c r="F539" s="11">
        <f>IFERROR(VLOOKUP('Policy Clause Build'!C539,'Clauses List'!A$2:D$1002,4,FALSE),"")</f>
      </c>
    </row>
    <row r="540" ht="14.25">
      <c r="B540" s="14" t="e">
        <f>INDEX('Configuration Area'!D:D,'Configuration Area'!W536,1)</f>
        <v>#VALUE!</v>
      </c>
      <c r="C540" s="11" t="e">
        <f>IF(INDEX('Configuration Area'!E:E,MATCH('Policy Clause Build'!B540,'Configuration Area'!D:D,0),1)=0,"CLAUSE ID NOT SET",INDEX('Configuration Area'!E:E,MATCH('Policy Clause Build'!B540,'Configuration Area'!D:D,0),1))</f>
        <v>#VALUE!</v>
      </c>
      <c r="D540" s="11">
        <f>IFERROR(VLOOKUP('Policy Clause Build'!C540,'Clauses List'!A$2:D$1002,2,FALSE),"")</f>
      </c>
      <c r="E540" s="11">
        <f>IFERROR(VLOOKUP('Policy Clause Build'!C540,'Clauses List'!A$2:D$1002,3,FALSE),"")</f>
      </c>
      <c r="F540" s="11">
        <f>IFERROR(VLOOKUP('Policy Clause Build'!C540,'Clauses List'!A$2:D$1002,4,FALSE),"")</f>
      </c>
    </row>
    <row r="541" ht="14.25">
      <c r="B541" s="14" t="e">
        <f>INDEX('Configuration Area'!D:D,'Configuration Area'!W537,1)</f>
        <v>#VALUE!</v>
      </c>
      <c r="C541" s="11" t="e">
        <f>IF(INDEX('Configuration Area'!E:E,MATCH('Policy Clause Build'!B541,'Configuration Area'!D:D,0),1)=0,"CLAUSE ID NOT SET",INDEX('Configuration Area'!E:E,MATCH('Policy Clause Build'!B541,'Configuration Area'!D:D,0),1))</f>
        <v>#VALUE!</v>
      </c>
      <c r="D541" s="11">
        <f>IFERROR(VLOOKUP('Policy Clause Build'!C541,'Clauses List'!A$2:D$1002,2,FALSE),"")</f>
      </c>
      <c r="E541" s="11">
        <f>IFERROR(VLOOKUP('Policy Clause Build'!C541,'Clauses List'!A$2:D$1002,3,FALSE),"")</f>
      </c>
      <c r="F541" s="11">
        <f>IFERROR(VLOOKUP('Policy Clause Build'!C541,'Clauses List'!A$2:D$1002,4,FALSE),"")</f>
      </c>
    </row>
    <row r="542" ht="14.25">
      <c r="B542" s="14" t="e">
        <f>INDEX('Configuration Area'!D:D,'Configuration Area'!W538,1)</f>
        <v>#VALUE!</v>
      </c>
      <c r="C542" s="11" t="e">
        <f>IF(INDEX('Configuration Area'!E:E,MATCH('Policy Clause Build'!B542,'Configuration Area'!D:D,0),1)=0,"CLAUSE ID NOT SET",INDEX('Configuration Area'!E:E,MATCH('Policy Clause Build'!B542,'Configuration Area'!D:D,0),1))</f>
        <v>#VALUE!</v>
      </c>
      <c r="D542" s="11">
        <f>IFERROR(VLOOKUP('Policy Clause Build'!C542,'Clauses List'!A$2:D$1002,2,FALSE),"")</f>
      </c>
      <c r="E542" s="11">
        <f>IFERROR(VLOOKUP('Policy Clause Build'!C542,'Clauses List'!A$2:D$1002,3,FALSE),"")</f>
      </c>
      <c r="F542" s="11">
        <f>IFERROR(VLOOKUP('Policy Clause Build'!C542,'Clauses List'!A$2:D$1002,4,FALSE),"")</f>
      </c>
    </row>
    <row r="543" ht="14.25">
      <c r="B543" s="14" t="e">
        <f>INDEX('Configuration Area'!D:D,'Configuration Area'!W539,1)</f>
        <v>#VALUE!</v>
      </c>
      <c r="C543" s="11" t="e">
        <f>IF(INDEX('Configuration Area'!E:E,MATCH('Policy Clause Build'!B543,'Configuration Area'!D:D,0),1)=0,"CLAUSE ID NOT SET",INDEX('Configuration Area'!E:E,MATCH('Policy Clause Build'!B543,'Configuration Area'!D:D,0),1))</f>
        <v>#VALUE!</v>
      </c>
      <c r="D543" s="11">
        <f>IFERROR(VLOOKUP('Policy Clause Build'!C543,'Clauses List'!A$2:D$1002,2,FALSE),"")</f>
      </c>
      <c r="E543" s="11">
        <f>IFERROR(VLOOKUP('Policy Clause Build'!C543,'Clauses List'!A$2:D$1002,3,FALSE),"")</f>
      </c>
      <c r="F543" s="11">
        <f>IFERROR(VLOOKUP('Policy Clause Build'!C543,'Clauses List'!A$2:D$1002,4,FALSE),"")</f>
      </c>
    </row>
    <row r="544" ht="14.25">
      <c r="B544" s="14" t="e">
        <f>INDEX('Configuration Area'!D:D,'Configuration Area'!W540,1)</f>
        <v>#VALUE!</v>
      </c>
      <c r="C544" s="11" t="e">
        <f>IF(INDEX('Configuration Area'!E:E,MATCH('Policy Clause Build'!B544,'Configuration Area'!D:D,0),1)=0,"CLAUSE ID NOT SET",INDEX('Configuration Area'!E:E,MATCH('Policy Clause Build'!B544,'Configuration Area'!D:D,0),1))</f>
        <v>#VALUE!</v>
      </c>
      <c r="D544" s="11">
        <f>IFERROR(VLOOKUP('Policy Clause Build'!C544,'Clauses List'!A$2:D$1002,2,FALSE),"")</f>
      </c>
      <c r="E544" s="11">
        <f>IFERROR(VLOOKUP('Policy Clause Build'!C544,'Clauses List'!A$2:D$1002,3,FALSE),"")</f>
      </c>
      <c r="F544" s="11">
        <f>IFERROR(VLOOKUP('Policy Clause Build'!C544,'Clauses List'!A$2:D$1002,4,FALSE),"")</f>
      </c>
    </row>
    <row r="545" ht="14.25">
      <c r="B545" s="14" t="e">
        <f>INDEX('Configuration Area'!D:D,'Configuration Area'!W541,1)</f>
        <v>#VALUE!</v>
      </c>
      <c r="C545" s="11" t="e">
        <f>IF(INDEX('Configuration Area'!E:E,MATCH('Policy Clause Build'!B545,'Configuration Area'!D:D,0),1)=0,"CLAUSE ID NOT SET",INDEX('Configuration Area'!E:E,MATCH('Policy Clause Build'!B545,'Configuration Area'!D:D,0),1))</f>
        <v>#VALUE!</v>
      </c>
      <c r="D545" s="11">
        <f>IFERROR(VLOOKUP('Policy Clause Build'!C545,'Clauses List'!A$2:D$1002,2,FALSE),"")</f>
      </c>
      <c r="E545" s="11">
        <f>IFERROR(VLOOKUP('Policy Clause Build'!C545,'Clauses List'!A$2:D$1002,3,FALSE),"")</f>
      </c>
      <c r="F545" s="11">
        <f>IFERROR(VLOOKUP('Policy Clause Build'!C545,'Clauses List'!A$2:D$1002,4,FALSE),"")</f>
      </c>
    </row>
    <row r="546" ht="14.25">
      <c r="B546" s="14" t="e">
        <f>INDEX('Configuration Area'!D:D,'Configuration Area'!W542,1)</f>
        <v>#VALUE!</v>
      </c>
      <c r="C546" s="11" t="e">
        <f>IF(INDEX('Configuration Area'!E:E,MATCH('Policy Clause Build'!B546,'Configuration Area'!D:D,0),1)=0,"CLAUSE ID NOT SET",INDEX('Configuration Area'!E:E,MATCH('Policy Clause Build'!B546,'Configuration Area'!D:D,0),1))</f>
        <v>#VALUE!</v>
      </c>
      <c r="D546" s="11">
        <f>IFERROR(VLOOKUP('Policy Clause Build'!C546,'Clauses List'!A$2:D$1002,2,FALSE),"")</f>
      </c>
      <c r="E546" s="11">
        <f>IFERROR(VLOOKUP('Policy Clause Build'!C546,'Clauses List'!A$2:D$1002,3,FALSE),"")</f>
      </c>
      <c r="F546" s="11">
        <f>IFERROR(VLOOKUP('Policy Clause Build'!C546,'Clauses List'!A$2:D$1002,4,FALSE),"")</f>
      </c>
    </row>
    <row r="547" ht="14.25">
      <c r="B547" s="14" t="e">
        <f>INDEX('Configuration Area'!D:D,'Configuration Area'!W543,1)</f>
        <v>#VALUE!</v>
      </c>
      <c r="C547" s="11" t="e">
        <f>IF(INDEX('Configuration Area'!E:E,MATCH('Policy Clause Build'!B547,'Configuration Area'!D:D,0),1)=0,"CLAUSE ID NOT SET",INDEX('Configuration Area'!E:E,MATCH('Policy Clause Build'!B547,'Configuration Area'!D:D,0),1))</f>
        <v>#VALUE!</v>
      </c>
      <c r="D547" s="11">
        <f>IFERROR(VLOOKUP('Policy Clause Build'!C547,'Clauses List'!A$2:D$1002,2,FALSE),"")</f>
      </c>
      <c r="E547" s="11">
        <f>IFERROR(VLOOKUP('Policy Clause Build'!C547,'Clauses List'!A$2:D$1002,3,FALSE),"")</f>
      </c>
      <c r="F547" s="11">
        <f>IFERROR(VLOOKUP('Policy Clause Build'!C547,'Clauses List'!A$2:D$1002,4,FALSE),"")</f>
      </c>
    </row>
    <row r="548" ht="14.25">
      <c r="B548" s="14" t="e">
        <f>INDEX('Configuration Area'!D:D,'Configuration Area'!W544,1)</f>
        <v>#VALUE!</v>
      </c>
      <c r="C548" s="11" t="e">
        <f>IF(INDEX('Configuration Area'!E:E,MATCH('Policy Clause Build'!B548,'Configuration Area'!D:D,0),1)=0,"CLAUSE ID NOT SET",INDEX('Configuration Area'!E:E,MATCH('Policy Clause Build'!B548,'Configuration Area'!D:D,0),1))</f>
        <v>#VALUE!</v>
      </c>
      <c r="D548" s="11">
        <f>IFERROR(VLOOKUP('Policy Clause Build'!C548,'Clauses List'!A$2:D$1002,2,FALSE),"")</f>
      </c>
      <c r="E548" s="11">
        <f>IFERROR(VLOOKUP('Policy Clause Build'!C548,'Clauses List'!A$2:D$1002,3,FALSE),"")</f>
      </c>
      <c r="F548" s="11">
        <f>IFERROR(VLOOKUP('Policy Clause Build'!C548,'Clauses List'!A$2:D$1002,4,FALSE),"")</f>
      </c>
    </row>
    <row r="549" ht="14.25">
      <c r="B549" s="14" t="e">
        <f>INDEX('Configuration Area'!D:D,'Configuration Area'!W545,1)</f>
        <v>#VALUE!</v>
      </c>
      <c r="C549" s="11" t="e">
        <f>IF(INDEX('Configuration Area'!E:E,MATCH('Policy Clause Build'!B549,'Configuration Area'!D:D,0),1)=0,"CLAUSE ID NOT SET",INDEX('Configuration Area'!E:E,MATCH('Policy Clause Build'!B549,'Configuration Area'!D:D,0),1))</f>
        <v>#VALUE!</v>
      </c>
      <c r="D549" s="11">
        <f>IFERROR(VLOOKUP('Policy Clause Build'!C549,'Clauses List'!A$2:D$1002,2,FALSE),"")</f>
      </c>
      <c r="E549" s="11">
        <f>IFERROR(VLOOKUP('Policy Clause Build'!C549,'Clauses List'!A$2:D$1002,3,FALSE),"")</f>
      </c>
      <c r="F549" s="11">
        <f>IFERROR(VLOOKUP('Policy Clause Build'!C549,'Clauses List'!A$2:D$1002,4,FALSE),"")</f>
      </c>
    </row>
    <row r="550" ht="14.25">
      <c r="B550" s="14" t="e">
        <f>INDEX('Configuration Area'!D:D,'Configuration Area'!W546,1)</f>
        <v>#VALUE!</v>
      </c>
      <c r="C550" s="11" t="e">
        <f>IF(INDEX('Configuration Area'!E:E,MATCH('Policy Clause Build'!B550,'Configuration Area'!D:D,0),1)=0,"CLAUSE ID NOT SET",INDEX('Configuration Area'!E:E,MATCH('Policy Clause Build'!B550,'Configuration Area'!D:D,0),1))</f>
        <v>#VALUE!</v>
      </c>
      <c r="D550" s="11">
        <f>IFERROR(VLOOKUP('Policy Clause Build'!C550,'Clauses List'!A$2:D$1002,2,FALSE),"")</f>
      </c>
      <c r="E550" s="11">
        <f>IFERROR(VLOOKUP('Policy Clause Build'!C550,'Clauses List'!A$2:D$1002,3,FALSE),"")</f>
      </c>
      <c r="F550" s="11">
        <f>IFERROR(VLOOKUP('Policy Clause Build'!C550,'Clauses List'!A$2:D$1002,4,FALSE),"")</f>
      </c>
    </row>
    <row r="551" ht="14.25">
      <c r="B551" s="14" t="e">
        <f>INDEX('Configuration Area'!D:D,'Configuration Area'!W547,1)</f>
        <v>#VALUE!</v>
      </c>
      <c r="C551" s="11" t="e">
        <f>IF(INDEX('Configuration Area'!E:E,MATCH('Policy Clause Build'!B551,'Configuration Area'!D:D,0),1)=0,"CLAUSE ID NOT SET",INDEX('Configuration Area'!E:E,MATCH('Policy Clause Build'!B551,'Configuration Area'!D:D,0),1))</f>
        <v>#VALUE!</v>
      </c>
      <c r="D551" s="11">
        <f>IFERROR(VLOOKUP('Policy Clause Build'!C551,'Clauses List'!A$2:D$1002,2,FALSE),"")</f>
      </c>
      <c r="E551" s="11">
        <f>IFERROR(VLOOKUP('Policy Clause Build'!C551,'Clauses List'!A$2:D$1002,3,FALSE),"")</f>
      </c>
      <c r="F551" s="11">
        <f>IFERROR(VLOOKUP('Policy Clause Build'!C551,'Clauses List'!A$2:D$1002,4,FALSE),"")</f>
      </c>
    </row>
    <row r="552" ht="14.25">
      <c r="B552" s="14" t="e">
        <f>INDEX('Configuration Area'!D:D,'Configuration Area'!W548,1)</f>
        <v>#VALUE!</v>
      </c>
      <c r="C552" s="11" t="e">
        <f>IF(INDEX('Configuration Area'!E:E,MATCH('Policy Clause Build'!B552,'Configuration Area'!D:D,0),1)=0,"CLAUSE ID NOT SET",INDEX('Configuration Area'!E:E,MATCH('Policy Clause Build'!B552,'Configuration Area'!D:D,0),1))</f>
        <v>#VALUE!</v>
      </c>
      <c r="D552" s="11">
        <f>IFERROR(VLOOKUP('Policy Clause Build'!C552,'Clauses List'!A$2:D$1002,2,FALSE),"")</f>
      </c>
      <c r="E552" s="11">
        <f>IFERROR(VLOOKUP('Policy Clause Build'!C552,'Clauses List'!A$2:D$1002,3,FALSE),"")</f>
      </c>
      <c r="F552" s="11">
        <f>IFERROR(VLOOKUP('Policy Clause Build'!C552,'Clauses List'!A$2:D$1002,4,FALSE),"")</f>
      </c>
    </row>
    <row r="553" ht="14.25">
      <c r="B553" s="14" t="e">
        <f>INDEX('Configuration Area'!D:D,'Configuration Area'!W549,1)</f>
        <v>#VALUE!</v>
      </c>
      <c r="C553" s="11" t="e">
        <f>IF(INDEX('Configuration Area'!E:E,MATCH('Policy Clause Build'!B553,'Configuration Area'!D:D,0),1)=0,"CLAUSE ID NOT SET",INDEX('Configuration Area'!E:E,MATCH('Policy Clause Build'!B553,'Configuration Area'!D:D,0),1))</f>
        <v>#VALUE!</v>
      </c>
      <c r="D553" s="11">
        <f>IFERROR(VLOOKUP('Policy Clause Build'!C553,'Clauses List'!A$2:D$1002,2,FALSE),"")</f>
      </c>
      <c r="E553" s="11">
        <f>IFERROR(VLOOKUP('Policy Clause Build'!C553,'Clauses List'!A$2:D$1002,3,FALSE),"")</f>
      </c>
      <c r="F553" s="11">
        <f>IFERROR(VLOOKUP('Policy Clause Build'!C553,'Clauses List'!A$2:D$1002,4,FALSE),"")</f>
      </c>
    </row>
    <row r="554" ht="14.25">
      <c r="B554" s="14" t="e">
        <f>INDEX('Configuration Area'!D:D,'Configuration Area'!W550,1)</f>
        <v>#VALUE!</v>
      </c>
      <c r="C554" s="11" t="e">
        <f>IF(INDEX('Configuration Area'!E:E,MATCH('Policy Clause Build'!B554,'Configuration Area'!D:D,0),1)=0,"CLAUSE ID NOT SET",INDEX('Configuration Area'!E:E,MATCH('Policy Clause Build'!B554,'Configuration Area'!D:D,0),1))</f>
        <v>#VALUE!</v>
      </c>
      <c r="D554" s="11">
        <f>IFERROR(VLOOKUP('Policy Clause Build'!C554,'Clauses List'!A$2:D$1002,2,FALSE),"")</f>
      </c>
      <c r="E554" s="11">
        <f>IFERROR(VLOOKUP('Policy Clause Build'!C554,'Clauses List'!A$2:D$1002,3,FALSE),"")</f>
      </c>
      <c r="F554" s="11">
        <f>IFERROR(VLOOKUP('Policy Clause Build'!C554,'Clauses List'!A$2:D$1002,4,FALSE),"")</f>
      </c>
    </row>
    <row r="555" ht="14.25">
      <c r="B555" s="14" t="e">
        <f>INDEX('Configuration Area'!D:D,'Configuration Area'!W551,1)</f>
        <v>#VALUE!</v>
      </c>
      <c r="C555" s="11" t="e">
        <f>IF(INDEX('Configuration Area'!E:E,MATCH('Policy Clause Build'!B555,'Configuration Area'!D:D,0),1)=0,"CLAUSE ID NOT SET",INDEX('Configuration Area'!E:E,MATCH('Policy Clause Build'!B555,'Configuration Area'!D:D,0),1))</f>
        <v>#VALUE!</v>
      </c>
      <c r="D555" s="11">
        <f>IFERROR(VLOOKUP('Policy Clause Build'!C555,'Clauses List'!A$2:D$1002,2,FALSE),"")</f>
      </c>
      <c r="E555" s="11">
        <f>IFERROR(VLOOKUP('Policy Clause Build'!C555,'Clauses List'!A$2:D$1002,3,FALSE),"")</f>
      </c>
      <c r="F555" s="11">
        <f>IFERROR(VLOOKUP('Policy Clause Build'!C555,'Clauses List'!A$2:D$1002,4,FALSE),"")</f>
      </c>
    </row>
    <row r="556" ht="14.25">
      <c r="B556" s="14" t="e">
        <f>INDEX('Configuration Area'!D:D,'Configuration Area'!W552,1)</f>
        <v>#VALUE!</v>
      </c>
      <c r="C556" s="11" t="e">
        <f>IF(INDEX('Configuration Area'!E:E,MATCH('Policy Clause Build'!B556,'Configuration Area'!D:D,0),1)=0,"CLAUSE ID NOT SET",INDEX('Configuration Area'!E:E,MATCH('Policy Clause Build'!B556,'Configuration Area'!D:D,0),1))</f>
        <v>#VALUE!</v>
      </c>
      <c r="D556" s="11">
        <f>IFERROR(VLOOKUP('Policy Clause Build'!C556,'Clauses List'!A$2:D$1002,2,FALSE),"")</f>
      </c>
      <c r="E556" s="11">
        <f>IFERROR(VLOOKUP('Policy Clause Build'!C556,'Clauses List'!A$2:D$1002,3,FALSE),"")</f>
      </c>
      <c r="F556" s="11">
        <f>IFERROR(VLOOKUP('Policy Clause Build'!C556,'Clauses List'!A$2:D$1002,4,FALSE),"")</f>
      </c>
    </row>
    <row r="557" ht="14.25">
      <c r="B557" s="14" t="e">
        <f>INDEX('Configuration Area'!D:D,'Configuration Area'!W553,1)</f>
        <v>#VALUE!</v>
      </c>
      <c r="C557" s="11" t="e">
        <f>IF(INDEX('Configuration Area'!E:E,MATCH('Policy Clause Build'!B557,'Configuration Area'!D:D,0),1)=0,"CLAUSE ID NOT SET",INDEX('Configuration Area'!E:E,MATCH('Policy Clause Build'!B557,'Configuration Area'!D:D,0),1))</f>
        <v>#VALUE!</v>
      </c>
      <c r="D557" s="11">
        <f>IFERROR(VLOOKUP('Policy Clause Build'!C557,'Clauses List'!A$2:D$1002,2,FALSE),"")</f>
      </c>
      <c r="E557" s="11">
        <f>IFERROR(VLOOKUP('Policy Clause Build'!C557,'Clauses List'!A$2:D$1002,3,FALSE),"")</f>
      </c>
      <c r="F557" s="11">
        <f>IFERROR(VLOOKUP('Policy Clause Build'!C557,'Clauses List'!A$2:D$1002,4,FALSE),"")</f>
      </c>
    </row>
    <row r="558" ht="14.25">
      <c r="B558" s="14" t="e">
        <f>INDEX('Configuration Area'!D:D,'Configuration Area'!W554,1)</f>
        <v>#VALUE!</v>
      </c>
      <c r="C558" s="11" t="e">
        <f>IF(INDEX('Configuration Area'!E:E,MATCH('Policy Clause Build'!B558,'Configuration Area'!D:D,0),1)=0,"CLAUSE ID NOT SET",INDEX('Configuration Area'!E:E,MATCH('Policy Clause Build'!B558,'Configuration Area'!D:D,0),1))</f>
        <v>#VALUE!</v>
      </c>
      <c r="D558" s="11">
        <f>IFERROR(VLOOKUP('Policy Clause Build'!C558,'Clauses List'!A$2:D$1002,2,FALSE),"")</f>
      </c>
      <c r="E558" s="11">
        <f>IFERROR(VLOOKUP('Policy Clause Build'!C558,'Clauses List'!A$2:D$1002,3,FALSE),"")</f>
      </c>
      <c r="F558" s="11">
        <f>IFERROR(VLOOKUP('Policy Clause Build'!C558,'Clauses List'!A$2:D$1002,4,FALSE),"")</f>
      </c>
    </row>
    <row r="559" ht="14.25">
      <c r="B559" s="14" t="e">
        <f>INDEX('Configuration Area'!D:D,'Configuration Area'!W555,1)</f>
        <v>#VALUE!</v>
      </c>
      <c r="C559" s="11" t="e">
        <f>IF(INDEX('Configuration Area'!E:E,MATCH('Policy Clause Build'!B559,'Configuration Area'!D:D,0),1)=0,"CLAUSE ID NOT SET",INDEX('Configuration Area'!E:E,MATCH('Policy Clause Build'!B559,'Configuration Area'!D:D,0),1))</f>
        <v>#VALUE!</v>
      </c>
      <c r="D559" s="11">
        <f>IFERROR(VLOOKUP('Policy Clause Build'!C559,'Clauses List'!A$2:D$1002,2,FALSE),"")</f>
      </c>
      <c r="E559" s="11">
        <f>IFERROR(VLOOKUP('Policy Clause Build'!C559,'Clauses List'!A$2:D$1002,3,FALSE),"")</f>
      </c>
      <c r="F559" s="11">
        <f>IFERROR(VLOOKUP('Policy Clause Build'!C559,'Clauses List'!A$2:D$1002,4,FALSE),"")</f>
      </c>
    </row>
    <row r="560" ht="14.25">
      <c r="B560" s="14" t="e">
        <f>INDEX('Configuration Area'!D:D,'Configuration Area'!W556,1)</f>
        <v>#VALUE!</v>
      </c>
      <c r="C560" s="11" t="e">
        <f>IF(INDEX('Configuration Area'!E:E,MATCH('Policy Clause Build'!B560,'Configuration Area'!D:D,0),1)=0,"CLAUSE ID NOT SET",INDEX('Configuration Area'!E:E,MATCH('Policy Clause Build'!B560,'Configuration Area'!D:D,0),1))</f>
        <v>#VALUE!</v>
      </c>
      <c r="D560" s="11">
        <f>IFERROR(VLOOKUP('Policy Clause Build'!C560,'Clauses List'!A$2:D$1002,2,FALSE),"")</f>
      </c>
      <c r="E560" s="11">
        <f>IFERROR(VLOOKUP('Policy Clause Build'!C560,'Clauses List'!A$2:D$1002,3,FALSE),"")</f>
      </c>
      <c r="F560" s="11">
        <f>IFERROR(VLOOKUP('Policy Clause Build'!C560,'Clauses List'!A$2:D$1002,4,FALSE),"")</f>
      </c>
    </row>
    <row r="561" ht="14.25">
      <c r="B561" s="14" t="e">
        <f>INDEX('Configuration Area'!D:D,'Configuration Area'!W557,1)</f>
        <v>#VALUE!</v>
      </c>
      <c r="C561" s="11" t="e">
        <f>IF(INDEX('Configuration Area'!E:E,MATCH('Policy Clause Build'!B561,'Configuration Area'!D:D,0),1)=0,"CLAUSE ID NOT SET",INDEX('Configuration Area'!E:E,MATCH('Policy Clause Build'!B561,'Configuration Area'!D:D,0),1))</f>
        <v>#VALUE!</v>
      </c>
      <c r="D561" s="11">
        <f>IFERROR(VLOOKUP('Policy Clause Build'!C561,'Clauses List'!A$2:D$1002,2,FALSE),"")</f>
      </c>
      <c r="E561" s="11">
        <f>IFERROR(VLOOKUP('Policy Clause Build'!C561,'Clauses List'!A$2:D$1002,3,FALSE),"")</f>
      </c>
      <c r="F561" s="11">
        <f>IFERROR(VLOOKUP('Policy Clause Build'!C561,'Clauses List'!A$2:D$1002,4,FALSE),"")</f>
      </c>
    </row>
    <row r="562" ht="14.25">
      <c r="B562" s="14" t="e">
        <f>INDEX('Configuration Area'!D:D,'Configuration Area'!W558,1)</f>
        <v>#VALUE!</v>
      </c>
      <c r="C562" s="11" t="e">
        <f>IF(INDEX('Configuration Area'!E:E,MATCH('Policy Clause Build'!B562,'Configuration Area'!D:D,0),1)=0,"CLAUSE ID NOT SET",INDEX('Configuration Area'!E:E,MATCH('Policy Clause Build'!B562,'Configuration Area'!D:D,0),1))</f>
        <v>#VALUE!</v>
      </c>
      <c r="D562" s="11">
        <f>IFERROR(VLOOKUP('Policy Clause Build'!C562,'Clauses List'!A$2:D$1002,2,FALSE),"")</f>
      </c>
      <c r="E562" s="11">
        <f>IFERROR(VLOOKUP('Policy Clause Build'!C562,'Clauses List'!A$2:D$1002,3,FALSE),"")</f>
      </c>
      <c r="F562" s="11">
        <f>IFERROR(VLOOKUP('Policy Clause Build'!C562,'Clauses List'!A$2:D$1002,4,FALSE),"")</f>
      </c>
    </row>
    <row r="563" ht="14.25">
      <c r="B563" s="14" t="e">
        <f>INDEX('Configuration Area'!D:D,'Configuration Area'!W559,1)</f>
        <v>#VALUE!</v>
      </c>
      <c r="C563" s="11" t="e">
        <f>IF(INDEX('Configuration Area'!E:E,MATCH('Policy Clause Build'!B563,'Configuration Area'!D:D,0),1)=0,"CLAUSE ID NOT SET",INDEX('Configuration Area'!E:E,MATCH('Policy Clause Build'!B563,'Configuration Area'!D:D,0),1))</f>
        <v>#VALUE!</v>
      </c>
      <c r="D563" s="11">
        <f>IFERROR(VLOOKUP('Policy Clause Build'!C563,'Clauses List'!A$2:D$1002,2,FALSE),"")</f>
      </c>
      <c r="E563" s="11">
        <f>IFERROR(VLOOKUP('Policy Clause Build'!C563,'Clauses List'!A$2:D$1002,3,FALSE),"")</f>
      </c>
      <c r="F563" s="11">
        <f>IFERROR(VLOOKUP('Policy Clause Build'!C563,'Clauses List'!A$2:D$1002,4,FALSE),"")</f>
      </c>
    </row>
    <row r="564" ht="14.25">
      <c r="B564" s="14" t="e">
        <f>INDEX('Configuration Area'!D:D,'Configuration Area'!W560,1)</f>
        <v>#VALUE!</v>
      </c>
      <c r="C564" s="11" t="e">
        <f>IF(INDEX('Configuration Area'!E:E,MATCH('Policy Clause Build'!B564,'Configuration Area'!D:D,0),1)=0,"CLAUSE ID NOT SET",INDEX('Configuration Area'!E:E,MATCH('Policy Clause Build'!B564,'Configuration Area'!D:D,0),1))</f>
        <v>#VALUE!</v>
      </c>
      <c r="D564" s="11">
        <f>IFERROR(VLOOKUP('Policy Clause Build'!C564,'Clauses List'!A$2:D$1002,2,FALSE),"")</f>
      </c>
      <c r="E564" s="11">
        <f>IFERROR(VLOOKUP('Policy Clause Build'!C564,'Clauses List'!A$2:D$1002,3,FALSE),"")</f>
      </c>
      <c r="F564" s="11">
        <f>IFERROR(VLOOKUP('Policy Clause Build'!C564,'Clauses List'!A$2:D$1002,4,FALSE),"")</f>
      </c>
    </row>
    <row r="565" ht="14.25">
      <c r="B565" s="14" t="e">
        <f>INDEX('Configuration Area'!D:D,'Configuration Area'!W561,1)</f>
        <v>#VALUE!</v>
      </c>
      <c r="C565" s="11" t="e">
        <f>IF(INDEX('Configuration Area'!E:E,MATCH('Policy Clause Build'!B565,'Configuration Area'!D:D,0),1)=0,"CLAUSE ID NOT SET",INDEX('Configuration Area'!E:E,MATCH('Policy Clause Build'!B565,'Configuration Area'!D:D,0),1))</f>
        <v>#VALUE!</v>
      </c>
      <c r="D565" s="11">
        <f>IFERROR(VLOOKUP('Policy Clause Build'!C565,'Clauses List'!A$2:D$1002,2,FALSE),"")</f>
      </c>
      <c r="E565" s="11">
        <f>IFERROR(VLOOKUP('Policy Clause Build'!C565,'Clauses List'!A$2:D$1002,3,FALSE),"")</f>
      </c>
      <c r="F565" s="11">
        <f>IFERROR(VLOOKUP('Policy Clause Build'!C565,'Clauses List'!A$2:D$1002,4,FALSE),"")</f>
      </c>
    </row>
    <row r="566" ht="14.25">
      <c r="B566" s="14" t="e">
        <f>INDEX('Configuration Area'!D:D,'Configuration Area'!W562,1)</f>
        <v>#VALUE!</v>
      </c>
      <c r="C566" s="11" t="e">
        <f>IF(INDEX('Configuration Area'!E:E,MATCH('Policy Clause Build'!B566,'Configuration Area'!D:D,0),1)=0,"CLAUSE ID NOT SET",INDEX('Configuration Area'!E:E,MATCH('Policy Clause Build'!B566,'Configuration Area'!D:D,0),1))</f>
        <v>#VALUE!</v>
      </c>
      <c r="D566" s="11">
        <f>IFERROR(VLOOKUP('Policy Clause Build'!C566,'Clauses List'!A$2:D$1002,2,FALSE),"")</f>
      </c>
      <c r="E566" s="11">
        <f>IFERROR(VLOOKUP('Policy Clause Build'!C566,'Clauses List'!A$2:D$1002,3,FALSE),"")</f>
      </c>
      <c r="F566" s="11">
        <f>IFERROR(VLOOKUP('Policy Clause Build'!C566,'Clauses List'!A$2:D$1002,4,FALSE),"")</f>
      </c>
    </row>
    <row r="567" ht="14.25">
      <c r="B567" s="14" t="e">
        <f>INDEX('Configuration Area'!D:D,'Configuration Area'!W563,1)</f>
        <v>#VALUE!</v>
      </c>
      <c r="C567" s="11" t="e">
        <f>IF(INDEX('Configuration Area'!E:E,MATCH('Policy Clause Build'!B567,'Configuration Area'!D:D,0),1)=0,"CLAUSE ID NOT SET",INDEX('Configuration Area'!E:E,MATCH('Policy Clause Build'!B567,'Configuration Area'!D:D,0),1))</f>
        <v>#VALUE!</v>
      </c>
      <c r="D567" s="11">
        <f>IFERROR(VLOOKUP('Policy Clause Build'!C567,'Clauses List'!A$2:D$1002,2,FALSE),"")</f>
      </c>
      <c r="E567" s="11">
        <f>IFERROR(VLOOKUP('Policy Clause Build'!C567,'Clauses List'!A$2:D$1002,3,FALSE),"")</f>
      </c>
      <c r="F567" s="11">
        <f>IFERROR(VLOOKUP('Policy Clause Build'!C567,'Clauses List'!A$2:D$1002,4,FALSE),"")</f>
      </c>
    </row>
    <row r="568" ht="14.25">
      <c r="B568" s="14" t="e">
        <f>INDEX('Configuration Area'!D:D,'Configuration Area'!W564,1)</f>
        <v>#VALUE!</v>
      </c>
      <c r="C568" s="11" t="e">
        <f>IF(INDEX('Configuration Area'!E:E,MATCH('Policy Clause Build'!B568,'Configuration Area'!D:D,0),1)=0,"CLAUSE ID NOT SET",INDEX('Configuration Area'!E:E,MATCH('Policy Clause Build'!B568,'Configuration Area'!D:D,0),1))</f>
        <v>#VALUE!</v>
      </c>
      <c r="D568" s="11">
        <f>IFERROR(VLOOKUP('Policy Clause Build'!C568,'Clauses List'!A$2:D$1002,2,FALSE),"")</f>
      </c>
      <c r="E568" s="11">
        <f>IFERROR(VLOOKUP('Policy Clause Build'!C568,'Clauses List'!A$2:D$1002,3,FALSE),"")</f>
      </c>
      <c r="F568" s="11">
        <f>IFERROR(VLOOKUP('Policy Clause Build'!C568,'Clauses List'!A$2:D$1002,4,FALSE),"")</f>
      </c>
    </row>
    <row r="569" ht="14.25">
      <c r="B569" s="14" t="e">
        <f>INDEX('Configuration Area'!D:D,'Configuration Area'!W565,1)</f>
        <v>#VALUE!</v>
      </c>
      <c r="C569" s="11" t="e">
        <f>IF(INDEX('Configuration Area'!E:E,MATCH('Policy Clause Build'!B569,'Configuration Area'!D:D,0),1)=0,"CLAUSE ID NOT SET",INDEX('Configuration Area'!E:E,MATCH('Policy Clause Build'!B569,'Configuration Area'!D:D,0),1))</f>
        <v>#VALUE!</v>
      </c>
      <c r="D569" s="11">
        <f>IFERROR(VLOOKUP('Policy Clause Build'!C569,'Clauses List'!A$2:D$1002,2,FALSE),"")</f>
      </c>
      <c r="E569" s="11">
        <f>IFERROR(VLOOKUP('Policy Clause Build'!C569,'Clauses List'!A$2:D$1002,3,FALSE),"")</f>
      </c>
      <c r="F569" s="11">
        <f>IFERROR(VLOOKUP('Policy Clause Build'!C569,'Clauses List'!A$2:D$1002,4,FALSE),"")</f>
      </c>
    </row>
    <row r="570" ht="14.25">
      <c r="B570" s="14" t="e">
        <f>INDEX('Configuration Area'!D:D,'Configuration Area'!W566,1)</f>
        <v>#VALUE!</v>
      </c>
      <c r="C570" s="11" t="e">
        <f>IF(INDEX('Configuration Area'!E:E,MATCH('Policy Clause Build'!B570,'Configuration Area'!D:D,0),1)=0,"CLAUSE ID NOT SET",INDEX('Configuration Area'!E:E,MATCH('Policy Clause Build'!B570,'Configuration Area'!D:D,0),1))</f>
        <v>#VALUE!</v>
      </c>
      <c r="D570" s="11">
        <f>IFERROR(VLOOKUP('Policy Clause Build'!C570,'Clauses List'!A$2:D$1002,2,FALSE),"")</f>
      </c>
      <c r="E570" s="11">
        <f>IFERROR(VLOOKUP('Policy Clause Build'!C570,'Clauses List'!A$2:D$1002,3,FALSE),"")</f>
      </c>
      <c r="F570" s="11">
        <f>IFERROR(VLOOKUP('Policy Clause Build'!C570,'Clauses List'!A$2:D$1002,4,FALSE),"")</f>
      </c>
    </row>
    <row r="571" ht="14.25">
      <c r="B571" s="14" t="e">
        <f>INDEX('Configuration Area'!D:D,'Configuration Area'!W567,1)</f>
        <v>#VALUE!</v>
      </c>
      <c r="C571" s="11" t="e">
        <f>IF(INDEX('Configuration Area'!E:E,MATCH('Policy Clause Build'!B571,'Configuration Area'!D:D,0),1)=0,"CLAUSE ID NOT SET",INDEX('Configuration Area'!E:E,MATCH('Policy Clause Build'!B571,'Configuration Area'!D:D,0),1))</f>
        <v>#VALUE!</v>
      </c>
      <c r="D571" s="11">
        <f>IFERROR(VLOOKUP('Policy Clause Build'!C571,'Clauses List'!A$2:D$1002,2,FALSE),"")</f>
      </c>
      <c r="E571" s="11">
        <f>IFERROR(VLOOKUP('Policy Clause Build'!C571,'Clauses List'!A$2:D$1002,3,FALSE),"")</f>
      </c>
      <c r="F571" s="11">
        <f>IFERROR(VLOOKUP('Policy Clause Build'!C571,'Clauses List'!A$2:D$1002,4,FALSE),"")</f>
      </c>
    </row>
    <row r="572" ht="14.25">
      <c r="B572" s="14" t="e">
        <f>INDEX('Configuration Area'!D:D,'Configuration Area'!W568,1)</f>
        <v>#VALUE!</v>
      </c>
      <c r="C572" s="11" t="e">
        <f>IF(INDEX('Configuration Area'!E:E,MATCH('Policy Clause Build'!B572,'Configuration Area'!D:D,0),1)=0,"CLAUSE ID NOT SET",INDEX('Configuration Area'!E:E,MATCH('Policy Clause Build'!B572,'Configuration Area'!D:D,0),1))</f>
        <v>#VALUE!</v>
      </c>
      <c r="D572" s="11">
        <f>IFERROR(VLOOKUP('Policy Clause Build'!C572,'Clauses List'!A$2:D$1002,2,FALSE),"")</f>
      </c>
      <c r="E572" s="11">
        <f>IFERROR(VLOOKUP('Policy Clause Build'!C572,'Clauses List'!A$2:D$1002,3,FALSE),"")</f>
      </c>
      <c r="F572" s="11">
        <f>IFERROR(VLOOKUP('Policy Clause Build'!C572,'Clauses List'!A$2:D$1002,4,FALSE),"")</f>
      </c>
    </row>
    <row r="573" ht="14.25">
      <c r="B573" s="14" t="e">
        <f>INDEX('Configuration Area'!D:D,'Configuration Area'!W569,1)</f>
        <v>#VALUE!</v>
      </c>
      <c r="C573" s="11" t="e">
        <f>IF(INDEX('Configuration Area'!E:E,MATCH('Policy Clause Build'!B573,'Configuration Area'!D:D,0),1)=0,"CLAUSE ID NOT SET",INDEX('Configuration Area'!E:E,MATCH('Policy Clause Build'!B573,'Configuration Area'!D:D,0),1))</f>
        <v>#VALUE!</v>
      </c>
      <c r="D573" s="11">
        <f>IFERROR(VLOOKUP('Policy Clause Build'!C573,'Clauses List'!A$2:D$1002,2,FALSE),"")</f>
      </c>
      <c r="E573" s="11">
        <f>IFERROR(VLOOKUP('Policy Clause Build'!C573,'Clauses List'!A$2:D$1002,3,FALSE),"")</f>
      </c>
      <c r="F573" s="11">
        <f>IFERROR(VLOOKUP('Policy Clause Build'!C573,'Clauses List'!A$2:D$1002,4,FALSE),"")</f>
      </c>
    </row>
    <row r="574" ht="14.25">
      <c r="B574" s="14" t="e">
        <f>INDEX('Configuration Area'!D:D,'Configuration Area'!W570,1)</f>
        <v>#VALUE!</v>
      </c>
      <c r="C574" s="11" t="e">
        <f>IF(INDEX('Configuration Area'!E:E,MATCH('Policy Clause Build'!B574,'Configuration Area'!D:D,0),1)=0,"CLAUSE ID NOT SET",INDEX('Configuration Area'!E:E,MATCH('Policy Clause Build'!B574,'Configuration Area'!D:D,0),1))</f>
        <v>#VALUE!</v>
      </c>
      <c r="D574" s="11">
        <f>IFERROR(VLOOKUP('Policy Clause Build'!C574,'Clauses List'!A$2:D$1002,2,FALSE),"")</f>
      </c>
      <c r="E574" s="11">
        <f>IFERROR(VLOOKUP('Policy Clause Build'!C574,'Clauses List'!A$2:D$1002,3,FALSE),"")</f>
      </c>
      <c r="F574" s="11">
        <f>IFERROR(VLOOKUP('Policy Clause Build'!C574,'Clauses List'!A$2:D$1002,4,FALSE),"")</f>
      </c>
    </row>
    <row r="575" ht="14.25">
      <c r="B575" s="14" t="e">
        <f>INDEX('Configuration Area'!D:D,'Configuration Area'!W571,1)</f>
        <v>#VALUE!</v>
      </c>
      <c r="C575" s="11" t="e">
        <f>IF(INDEX('Configuration Area'!E:E,MATCH('Policy Clause Build'!B575,'Configuration Area'!D:D,0),1)=0,"CLAUSE ID NOT SET",INDEX('Configuration Area'!E:E,MATCH('Policy Clause Build'!B575,'Configuration Area'!D:D,0),1))</f>
        <v>#VALUE!</v>
      </c>
      <c r="D575" s="11">
        <f>IFERROR(VLOOKUP('Policy Clause Build'!C575,'Clauses List'!A$2:D$1002,2,FALSE),"")</f>
      </c>
      <c r="E575" s="11">
        <f>IFERROR(VLOOKUP('Policy Clause Build'!C575,'Clauses List'!A$2:D$1002,3,FALSE),"")</f>
      </c>
      <c r="F575" s="11">
        <f>IFERROR(VLOOKUP('Policy Clause Build'!C575,'Clauses List'!A$2:D$1002,4,FALSE),"")</f>
      </c>
    </row>
    <row r="576" ht="14.25">
      <c r="B576" s="14" t="e">
        <f>INDEX('Configuration Area'!D:D,'Configuration Area'!W572,1)</f>
        <v>#VALUE!</v>
      </c>
      <c r="C576" s="11" t="e">
        <f>IF(INDEX('Configuration Area'!E:E,MATCH('Policy Clause Build'!B576,'Configuration Area'!D:D,0),1)=0,"CLAUSE ID NOT SET",INDEX('Configuration Area'!E:E,MATCH('Policy Clause Build'!B576,'Configuration Area'!D:D,0),1))</f>
        <v>#VALUE!</v>
      </c>
      <c r="D576" s="11">
        <f>IFERROR(VLOOKUP('Policy Clause Build'!C576,'Clauses List'!A$2:D$1002,2,FALSE),"")</f>
      </c>
      <c r="E576" s="11">
        <f>IFERROR(VLOOKUP('Policy Clause Build'!C576,'Clauses List'!A$2:D$1002,3,FALSE),"")</f>
      </c>
      <c r="F576" s="11">
        <f>IFERROR(VLOOKUP('Policy Clause Build'!C576,'Clauses List'!A$2:D$1002,4,FALSE),"")</f>
      </c>
    </row>
    <row r="577" ht="14.25">
      <c r="B577" s="14" t="e">
        <f>INDEX('Configuration Area'!D:D,'Configuration Area'!W573,1)</f>
        <v>#VALUE!</v>
      </c>
      <c r="C577" s="11" t="e">
        <f>IF(INDEX('Configuration Area'!E:E,MATCH('Policy Clause Build'!B577,'Configuration Area'!D:D,0),1)=0,"CLAUSE ID NOT SET",INDEX('Configuration Area'!E:E,MATCH('Policy Clause Build'!B577,'Configuration Area'!D:D,0),1))</f>
        <v>#VALUE!</v>
      </c>
      <c r="D577" s="11">
        <f>IFERROR(VLOOKUP('Policy Clause Build'!C577,'Clauses List'!A$2:D$1002,2,FALSE),"")</f>
      </c>
      <c r="E577" s="11">
        <f>IFERROR(VLOOKUP('Policy Clause Build'!C577,'Clauses List'!A$2:D$1002,3,FALSE),"")</f>
      </c>
      <c r="F577" s="11">
        <f>IFERROR(VLOOKUP('Policy Clause Build'!C577,'Clauses List'!A$2:D$1002,4,FALSE),"")</f>
      </c>
    </row>
    <row r="578" ht="14.25">
      <c r="B578" s="14" t="e">
        <f>INDEX('Configuration Area'!D:D,'Configuration Area'!W574,1)</f>
        <v>#VALUE!</v>
      </c>
      <c r="C578" s="11" t="e">
        <f>IF(INDEX('Configuration Area'!E:E,MATCH('Policy Clause Build'!B578,'Configuration Area'!D:D,0),1)=0,"CLAUSE ID NOT SET",INDEX('Configuration Area'!E:E,MATCH('Policy Clause Build'!B578,'Configuration Area'!D:D,0),1))</f>
        <v>#VALUE!</v>
      </c>
      <c r="D578" s="11">
        <f>IFERROR(VLOOKUP('Policy Clause Build'!C578,'Clauses List'!A$2:D$1002,2,FALSE),"")</f>
      </c>
      <c r="E578" s="11">
        <f>IFERROR(VLOOKUP('Policy Clause Build'!C578,'Clauses List'!A$2:D$1002,3,FALSE),"")</f>
      </c>
      <c r="F578" s="11">
        <f>IFERROR(VLOOKUP('Policy Clause Build'!C578,'Clauses List'!A$2:D$1002,4,FALSE),"")</f>
      </c>
    </row>
    <row r="579" ht="14.25">
      <c r="B579" s="14" t="e">
        <f>INDEX('Configuration Area'!D:D,'Configuration Area'!W575,1)</f>
        <v>#VALUE!</v>
      </c>
      <c r="C579" s="11" t="e">
        <f>IF(INDEX('Configuration Area'!E:E,MATCH('Policy Clause Build'!B579,'Configuration Area'!D:D,0),1)=0,"CLAUSE ID NOT SET",INDEX('Configuration Area'!E:E,MATCH('Policy Clause Build'!B579,'Configuration Area'!D:D,0),1))</f>
        <v>#VALUE!</v>
      </c>
      <c r="D579" s="11">
        <f>IFERROR(VLOOKUP('Policy Clause Build'!C579,'Clauses List'!A$2:D$1002,2,FALSE),"")</f>
      </c>
      <c r="E579" s="11">
        <f>IFERROR(VLOOKUP('Policy Clause Build'!C579,'Clauses List'!A$2:D$1002,3,FALSE),"")</f>
      </c>
      <c r="F579" s="11">
        <f>IFERROR(VLOOKUP('Policy Clause Build'!C579,'Clauses List'!A$2:D$1002,4,FALSE),"")</f>
      </c>
    </row>
    <row r="580" ht="14.25">
      <c r="B580" s="14" t="e">
        <f>INDEX('Configuration Area'!D:D,'Configuration Area'!W576,1)</f>
        <v>#VALUE!</v>
      </c>
      <c r="C580" s="11" t="e">
        <f>IF(INDEX('Configuration Area'!E:E,MATCH('Policy Clause Build'!B580,'Configuration Area'!D:D,0),1)=0,"CLAUSE ID NOT SET",INDEX('Configuration Area'!E:E,MATCH('Policy Clause Build'!B580,'Configuration Area'!D:D,0),1))</f>
        <v>#VALUE!</v>
      </c>
      <c r="D580" s="11">
        <f>IFERROR(VLOOKUP('Policy Clause Build'!C580,'Clauses List'!A$2:D$1002,2,FALSE),"")</f>
      </c>
      <c r="E580" s="11">
        <f>IFERROR(VLOOKUP('Policy Clause Build'!C580,'Clauses List'!A$2:D$1002,3,FALSE),"")</f>
      </c>
      <c r="F580" s="11">
        <f>IFERROR(VLOOKUP('Policy Clause Build'!C580,'Clauses List'!A$2:D$1002,4,FALSE),"")</f>
      </c>
    </row>
    <row r="581" ht="14.25">
      <c r="B581" s="14" t="e">
        <f>INDEX('Configuration Area'!D:D,'Configuration Area'!W577,1)</f>
        <v>#VALUE!</v>
      </c>
      <c r="C581" s="11" t="e">
        <f>IF(INDEX('Configuration Area'!E:E,MATCH('Policy Clause Build'!B581,'Configuration Area'!D:D,0),1)=0,"CLAUSE ID NOT SET",INDEX('Configuration Area'!E:E,MATCH('Policy Clause Build'!B581,'Configuration Area'!D:D,0),1))</f>
        <v>#VALUE!</v>
      </c>
      <c r="D581" s="11">
        <f>IFERROR(VLOOKUP('Policy Clause Build'!C581,'Clauses List'!A$2:D$1002,2,FALSE),"")</f>
      </c>
      <c r="E581" s="11">
        <f>IFERROR(VLOOKUP('Policy Clause Build'!C581,'Clauses List'!A$2:D$1002,3,FALSE),"")</f>
      </c>
      <c r="F581" s="11">
        <f>IFERROR(VLOOKUP('Policy Clause Build'!C581,'Clauses List'!A$2:D$1002,4,FALSE),"")</f>
      </c>
    </row>
    <row r="582" ht="14.25">
      <c r="B582" s="14" t="e">
        <f>INDEX('Configuration Area'!D:D,'Configuration Area'!W578,1)</f>
        <v>#VALUE!</v>
      </c>
      <c r="C582" s="11" t="e">
        <f>IF(INDEX('Configuration Area'!E:E,MATCH('Policy Clause Build'!B582,'Configuration Area'!D:D,0),1)=0,"CLAUSE ID NOT SET",INDEX('Configuration Area'!E:E,MATCH('Policy Clause Build'!B582,'Configuration Area'!D:D,0),1))</f>
        <v>#VALUE!</v>
      </c>
      <c r="D582" s="11">
        <f>IFERROR(VLOOKUP('Policy Clause Build'!C582,'Clauses List'!A$2:D$1002,2,FALSE),"")</f>
      </c>
      <c r="E582" s="11">
        <f>IFERROR(VLOOKUP('Policy Clause Build'!C582,'Clauses List'!A$2:D$1002,3,FALSE),"")</f>
      </c>
      <c r="F582" s="11">
        <f>IFERROR(VLOOKUP('Policy Clause Build'!C582,'Clauses List'!A$2:D$1002,4,FALSE),"")</f>
      </c>
    </row>
    <row r="583" ht="14.25">
      <c r="B583" s="14" t="e">
        <f>INDEX('Configuration Area'!D:D,'Configuration Area'!W579,1)</f>
        <v>#VALUE!</v>
      </c>
      <c r="C583" s="11" t="e">
        <f>IF(INDEX('Configuration Area'!E:E,MATCH('Policy Clause Build'!B583,'Configuration Area'!D:D,0),1)=0,"CLAUSE ID NOT SET",INDEX('Configuration Area'!E:E,MATCH('Policy Clause Build'!B583,'Configuration Area'!D:D,0),1))</f>
        <v>#VALUE!</v>
      </c>
      <c r="D583" s="11">
        <f>IFERROR(VLOOKUP('Policy Clause Build'!C583,'Clauses List'!A$2:D$1002,2,FALSE),"")</f>
      </c>
      <c r="E583" s="11">
        <f>IFERROR(VLOOKUP('Policy Clause Build'!C583,'Clauses List'!A$2:D$1002,3,FALSE),"")</f>
      </c>
      <c r="F583" s="11">
        <f>IFERROR(VLOOKUP('Policy Clause Build'!C583,'Clauses List'!A$2:D$1002,4,FALSE),"")</f>
      </c>
    </row>
    <row r="584" ht="14.25">
      <c r="B584" s="14" t="e">
        <f>INDEX('Configuration Area'!D:D,'Configuration Area'!W580,1)</f>
        <v>#VALUE!</v>
      </c>
      <c r="C584" s="11" t="e">
        <f>IF(INDEX('Configuration Area'!E:E,MATCH('Policy Clause Build'!B584,'Configuration Area'!D:D,0),1)=0,"CLAUSE ID NOT SET",INDEX('Configuration Area'!E:E,MATCH('Policy Clause Build'!B584,'Configuration Area'!D:D,0),1))</f>
        <v>#VALUE!</v>
      </c>
      <c r="D584" s="11">
        <f>IFERROR(VLOOKUP('Policy Clause Build'!C584,'Clauses List'!A$2:D$1002,2,FALSE),"")</f>
      </c>
      <c r="E584" s="11">
        <f>IFERROR(VLOOKUP('Policy Clause Build'!C584,'Clauses List'!A$2:D$1002,3,FALSE),"")</f>
      </c>
      <c r="F584" s="11">
        <f>IFERROR(VLOOKUP('Policy Clause Build'!C584,'Clauses List'!A$2:D$1002,4,FALSE),"")</f>
      </c>
    </row>
    <row r="585" ht="14.25">
      <c r="B585" s="14" t="e">
        <f>INDEX('Configuration Area'!D:D,'Configuration Area'!W581,1)</f>
        <v>#VALUE!</v>
      </c>
      <c r="C585" s="11" t="e">
        <f>IF(INDEX('Configuration Area'!E:E,MATCH('Policy Clause Build'!B585,'Configuration Area'!D:D,0),1)=0,"CLAUSE ID NOT SET",INDEX('Configuration Area'!E:E,MATCH('Policy Clause Build'!B585,'Configuration Area'!D:D,0),1))</f>
        <v>#VALUE!</v>
      </c>
      <c r="D585" s="11">
        <f>IFERROR(VLOOKUP('Policy Clause Build'!C585,'Clauses List'!A$2:D$1002,2,FALSE),"")</f>
      </c>
      <c r="E585" s="11">
        <f>IFERROR(VLOOKUP('Policy Clause Build'!C585,'Clauses List'!A$2:D$1002,3,FALSE),"")</f>
      </c>
      <c r="F585" s="11">
        <f>IFERROR(VLOOKUP('Policy Clause Build'!C585,'Clauses List'!A$2:D$1002,4,FALSE),"")</f>
      </c>
    </row>
    <row r="586" ht="14.25">
      <c r="B586" s="14" t="e">
        <f>INDEX('Configuration Area'!D:D,'Configuration Area'!W582,1)</f>
        <v>#VALUE!</v>
      </c>
      <c r="C586" s="11" t="e">
        <f>IF(INDEX('Configuration Area'!E:E,MATCH('Policy Clause Build'!B586,'Configuration Area'!D:D,0),1)=0,"CLAUSE ID NOT SET",INDEX('Configuration Area'!E:E,MATCH('Policy Clause Build'!B586,'Configuration Area'!D:D,0),1))</f>
        <v>#VALUE!</v>
      </c>
      <c r="D586" s="11">
        <f>IFERROR(VLOOKUP('Policy Clause Build'!C586,'Clauses List'!A$2:D$1002,2,FALSE),"")</f>
      </c>
      <c r="E586" s="11">
        <f>IFERROR(VLOOKUP('Policy Clause Build'!C586,'Clauses List'!A$2:D$1002,3,FALSE),"")</f>
      </c>
      <c r="F586" s="11">
        <f>IFERROR(VLOOKUP('Policy Clause Build'!C586,'Clauses List'!A$2:D$1002,4,FALSE),"")</f>
      </c>
    </row>
    <row r="587" ht="14.25">
      <c r="B587" s="14" t="e">
        <f>INDEX('Configuration Area'!D:D,'Configuration Area'!W583,1)</f>
        <v>#VALUE!</v>
      </c>
      <c r="C587" s="11" t="e">
        <f>IF(INDEX('Configuration Area'!E:E,MATCH('Policy Clause Build'!B587,'Configuration Area'!D:D,0),1)=0,"CLAUSE ID NOT SET",INDEX('Configuration Area'!E:E,MATCH('Policy Clause Build'!B587,'Configuration Area'!D:D,0),1))</f>
        <v>#VALUE!</v>
      </c>
      <c r="D587" s="11">
        <f>IFERROR(VLOOKUP('Policy Clause Build'!C587,'Clauses List'!A$2:D$1002,2,FALSE),"")</f>
      </c>
      <c r="E587" s="11">
        <f>IFERROR(VLOOKUP('Policy Clause Build'!C587,'Clauses List'!A$2:D$1002,3,FALSE),"")</f>
      </c>
      <c r="F587" s="11">
        <f>IFERROR(VLOOKUP('Policy Clause Build'!C587,'Clauses List'!A$2:D$1002,4,FALSE),"")</f>
      </c>
    </row>
    <row r="588" ht="14.25">
      <c r="B588" s="14" t="e">
        <f>INDEX('Configuration Area'!D:D,'Configuration Area'!W584,1)</f>
        <v>#VALUE!</v>
      </c>
      <c r="C588" s="11" t="e">
        <f>IF(INDEX('Configuration Area'!E:E,MATCH('Policy Clause Build'!B588,'Configuration Area'!D:D,0),1)=0,"CLAUSE ID NOT SET",INDEX('Configuration Area'!E:E,MATCH('Policy Clause Build'!B588,'Configuration Area'!D:D,0),1))</f>
        <v>#VALUE!</v>
      </c>
      <c r="D588" s="11">
        <f>IFERROR(VLOOKUP('Policy Clause Build'!C588,'Clauses List'!A$2:D$1002,2,FALSE),"")</f>
      </c>
      <c r="E588" s="11">
        <f>IFERROR(VLOOKUP('Policy Clause Build'!C588,'Clauses List'!A$2:D$1002,3,FALSE),"")</f>
      </c>
      <c r="F588" s="11">
        <f>IFERROR(VLOOKUP('Policy Clause Build'!C588,'Clauses List'!A$2:D$1002,4,FALSE),"")</f>
      </c>
    </row>
    <row r="589" ht="14.25">
      <c r="B589" s="14" t="e">
        <f>INDEX('Configuration Area'!D:D,'Configuration Area'!W585,1)</f>
        <v>#VALUE!</v>
      </c>
      <c r="C589" s="11" t="e">
        <f>IF(INDEX('Configuration Area'!E:E,MATCH('Policy Clause Build'!B589,'Configuration Area'!D:D,0),1)=0,"CLAUSE ID NOT SET",INDEX('Configuration Area'!E:E,MATCH('Policy Clause Build'!B589,'Configuration Area'!D:D,0),1))</f>
        <v>#VALUE!</v>
      </c>
      <c r="D589" s="11">
        <f>IFERROR(VLOOKUP('Policy Clause Build'!C589,'Clauses List'!A$2:D$1002,2,FALSE),"")</f>
      </c>
      <c r="E589" s="11">
        <f>IFERROR(VLOOKUP('Policy Clause Build'!C589,'Clauses List'!A$2:D$1002,3,FALSE),"")</f>
      </c>
      <c r="F589" s="11">
        <f>IFERROR(VLOOKUP('Policy Clause Build'!C589,'Clauses List'!A$2:D$1002,4,FALSE),"")</f>
      </c>
    </row>
    <row r="590" ht="14.25">
      <c r="B590" s="14" t="e">
        <f>INDEX('Configuration Area'!D:D,'Configuration Area'!W586,1)</f>
        <v>#VALUE!</v>
      </c>
      <c r="C590" s="11" t="e">
        <f>IF(INDEX('Configuration Area'!E:E,MATCH('Policy Clause Build'!B590,'Configuration Area'!D:D,0),1)=0,"CLAUSE ID NOT SET",INDEX('Configuration Area'!E:E,MATCH('Policy Clause Build'!B590,'Configuration Area'!D:D,0),1))</f>
        <v>#VALUE!</v>
      </c>
      <c r="D590" s="11">
        <f>IFERROR(VLOOKUP('Policy Clause Build'!C590,'Clauses List'!A$2:D$1002,2,FALSE),"")</f>
      </c>
      <c r="E590" s="11">
        <f>IFERROR(VLOOKUP('Policy Clause Build'!C590,'Clauses List'!A$2:D$1002,3,FALSE),"")</f>
      </c>
      <c r="F590" s="11">
        <f>IFERROR(VLOOKUP('Policy Clause Build'!C590,'Clauses List'!A$2:D$1002,4,FALSE),"")</f>
      </c>
    </row>
    <row r="591" ht="14.25">
      <c r="B591" s="14" t="e">
        <f>INDEX('Configuration Area'!D:D,'Configuration Area'!W587,1)</f>
        <v>#VALUE!</v>
      </c>
      <c r="C591" s="11" t="e">
        <f>IF(INDEX('Configuration Area'!E:E,MATCH('Policy Clause Build'!B591,'Configuration Area'!D:D,0),1)=0,"CLAUSE ID NOT SET",INDEX('Configuration Area'!E:E,MATCH('Policy Clause Build'!B591,'Configuration Area'!D:D,0),1))</f>
        <v>#VALUE!</v>
      </c>
      <c r="D591" s="11">
        <f>IFERROR(VLOOKUP('Policy Clause Build'!C591,'Clauses List'!A$2:D$1002,2,FALSE),"")</f>
      </c>
      <c r="E591" s="11">
        <f>IFERROR(VLOOKUP('Policy Clause Build'!C591,'Clauses List'!A$2:D$1002,3,FALSE),"")</f>
      </c>
      <c r="F591" s="11">
        <f>IFERROR(VLOOKUP('Policy Clause Build'!C591,'Clauses List'!A$2:D$1002,4,FALSE),"")</f>
      </c>
    </row>
    <row r="592" ht="14.25">
      <c r="B592" s="14" t="e">
        <f>INDEX('Configuration Area'!D:D,'Configuration Area'!W588,1)</f>
        <v>#VALUE!</v>
      </c>
      <c r="C592" s="11" t="e">
        <f>IF(INDEX('Configuration Area'!E:E,MATCH('Policy Clause Build'!B592,'Configuration Area'!D:D,0),1)=0,"CLAUSE ID NOT SET",INDEX('Configuration Area'!E:E,MATCH('Policy Clause Build'!B592,'Configuration Area'!D:D,0),1))</f>
        <v>#VALUE!</v>
      </c>
      <c r="D592" s="11">
        <f>IFERROR(VLOOKUP('Policy Clause Build'!C592,'Clauses List'!A$2:D$1002,2,FALSE),"")</f>
      </c>
      <c r="E592" s="11">
        <f>IFERROR(VLOOKUP('Policy Clause Build'!C592,'Clauses List'!A$2:D$1002,3,FALSE),"")</f>
      </c>
      <c r="F592" s="11">
        <f>IFERROR(VLOOKUP('Policy Clause Build'!C592,'Clauses List'!A$2:D$1002,4,FALSE),"")</f>
      </c>
    </row>
    <row r="593" ht="14.25">
      <c r="B593" s="14" t="e">
        <f>INDEX('Configuration Area'!D:D,'Configuration Area'!W589,1)</f>
        <v>#VALUE!</v>
      </c>
      <c r="C593" s="11" t="e">
        <f>IF(INDEX('Configuration Area'!E:E,MATCH('Policy Clause Build'!B593,'Configuration Area'!D:D,0),1)=0,"CLAUSE ID NOT SET",INDEX('Configuration Area'!E:E,MATCH('Policy Clause Build'!B593,'Configuration Area'!D:D,0),1))</f>
        <v>#VALUE!</v>
      </c>
      <c r="D593" s="11">
        <f>IFERROR(VLOOKUP('Policy Clause Build'!C593,'Clauses List'!A$2:D$1002,2,FALSE),"")</f>
      </c>
      <c r="E593" s="11">
        <f>IFERROR(VLOOKUP('Policy Clause Build'!C593,'Clauses List'!A$2:D$1002,3,FALSE),"")</f>
      </c>
      <c r="F593" s="11">
        <f>IFERROR(VLOOKUP('Policy Clause Build'!C593,'Clauses List'!A$2:D$1002,4,FALSE),"")</f>
      </c>
    </row>
    <row r="594" ht="14.25">
      <c r="B594" s="14" t="e">
        <f>INDEX('Configuration Area'!D:D,'Configuration Area'!W590,1)</f>
        <v>#VALUE!</v>
      </c>
      <c r="C594" s="11" t="e">
        <f>IF(INDEX('Configuration Area'!E:E,MATCH('Policy Clause Build'!B594,'Configuration Area'!D:D,0),1)=0,"CLAUSE ID NOT SET",INDEX('Configuration Area'!E:E,MATCH('Policy Clause Build'!B594,'Configuration Area'!D:D,0),1))</f>
        <v>#VALUE!</v>
      </c>
      <c r="D594" s="11">
        <f>IFERROR(VLOOKUP('Policy Clause Build'!C594,'Clauses List'!A$2:D$1002,2,FALSE),"")</f>
      </c>
      <c r="E594" s="11">
        <f>IFERROR(VLOOKUP('Policy Clause Build'!C594,'Clauses List'!A$2:D$1002,3,FALSE),"")</f>
      </c>
      <c r="F594" s="11">
        <f>IFERROR(VLOOKUP('Policy Clause Build'!C594,'Clauses List'!A$2:D$1002,4,FALSE),"")</f>
      </c>
    </row>
    <row r="595" ht="14.25">
      <c r="B595" s="14" t="e">
        <f>INDEX('Configuration Area'!D:D,'Configuration Area'!W591,1)</f>
        <v>#VALUE!</v>
      </c>
      <c r="C595" s="11" t="e">
        <f>IF(INDEX('Configuration Area'!E:E,MATCH('Policy Clause Build'!B595,'Configuration Area'!D:D,0),1)=0,"CLAUSE ID NOT SET",INDEX('Configuration Area'!E:E,MATCH('Policy Clause Build'!B595,'Configuration Area'!D:D,0),1))</f>
        <v>#VALUE!</v>
      </c>
      <c r="D595" s="11">
        <f>IFERROR(VLOOKUP('Policy Clause Build'!C595,'Clauses List'!A$2:D$1002,2,FALSE),"")</f>
      </c>
      <c r="E595" s="11">
        <f>IFERROR(VLOOKUP('Policy Clause Build'!C595,'Clauses List'!A$2:D$1002,3,FALSE),"")</f>
      </c>
      <c r="F595" s="11">
        <f>IFERROR(VLOOKUP('Policy Clause Build'!C595,'Clauses List'!A$2:D$1002,4,FALSE),"")</f>
      </c>
    </row>
    <row r="596" ht="14.25">
      <c r="B596" s="14" t="e">
        <f>INDEX('Configuration Area'!D:D,'Configuration Area'!W592,1)</f>
        <v>#VALUE!</v>
      </c>
      <c r="C596" s="11" t="e">
        <f>IF(INDEX('Configuration Area'!E:E,MATCH('Policy Clause Build'!B596,'Configuration Area'!D:D,0),1)=0,"CLAUSE ID NOT SET",INDEX('Configuration Area'!E:E,MATCH('Policy Clause Build'!B596,'Configuration Area'!D:D,0),1))</f>
        <v>#VALUE!</v>
      </c>
      <c r="D596" s="11">
        <f>IFERROR(VLOOKUP('Policy Clause Build'!C596,'Clauses List'!A$2:D$1002,2,FALSE),"")</f>
      </c>
      <c r="E596" s="11">
        <f>IFERROR(VLOOKUP('Policy Clause Build'!C596,'Clauses List'!A$2:D$1002,3,FALSE),"")</f>
      </c>
      <c r="F596" s="11">
        <f>IFERROR(VLOOKUP('Policy Clause Build'!C596,'Clauses List'!A$2:D$1002,4,FALSE),"")</f>
      </c>
    </row>
    <row r="597" ht="14.25">
      <c r="B597" s="14" t="e">
        <f>INDEX('Configuration Area'!D:D,'Configuration Area'!W593,1)</f>
        <v>#VALUE!</v>
      </c>
      <c r="C597" s="11" t="e">
        <f>IF(INDEX('Configuration Area'!E:E,MATCH('Policy Clause Build'!B597,'Configuration Area'!D:D,0),1)=0,"CLAUSE ID NOT SET",INDEX('Configuration Area'!E:E,MATCH('Policy Clause Build'!B597,'Configuration Area'!D:D,0),1))</f>
        <v>#VALUE!</v>
      </c>
      <c r="D597" s="11">
        <f>IFERROR(VLOOKUP('Policy Clause Build'!C597,'Clauses List'!A$2:D$1002,2,FALSE),"")</f>
      </c>
      <c r="E597" s="11">
        <f>IFERROR(VLOOKUP('Policy Clause Build'!C597,'Clauses List'!A$2:D$1002,3,FALSE),"")</f>
      </c>
      <c r="F597" s="11">
        <f>IFERROR(VLOOKUP('Policy Clause Build'!C597,'Clauses List'!A$2:D$1002,4,FALSE),"")</f>
      </c>
    </row>
    <row r="598" ht="14.25">
      <c r="B598" s="14" t="e">
        <f>INDEX('Configuration Area'!D:D,'Configuration Area'!W594,1)</f>
        <v>#VALUE!</v>
      </c>
      <c r="C598" s="11" t="e">
        <f>IF(INDEX('Configuration Area'!E:E,MATCH('Policy Clause Build'!B598,'Configuration Area'!D:D,0),1)=0,"CLAUSE ID NOT SET",INDEX('Configuration Area'!E:E,MATCH('Policy Clause Build'!B598,'Configuration Area'!D:D,0),1))</f>
        <v>#VALUE!</v>
      </c>
      <c r="D598" s="11">
        <f>IFERROR(VLOOKUP('Policy Clause Build'!C598,'Clauses List'!A$2:D$1002,2,FALSE),"")</f>
      </c>
      <c r="E598" s="11">
        <f>IFERROR(VLOOKUP('Policy Clause Build'!C598,'Clauses List'!A$2:D$1002,3,FALSE),"")</f>
      </c>
      <c r="F598" s="11">
        <f>IFERROR(VLOOKUP('Policy Clause Build'!C598,'Clauses List'!A$2:D$1002,4,FALSE),"")</f>
      </c>
    </row>
    <row r="599" ht="14.25">
      <c r="B599" s="14" t="e">
        <f>INDEX('Configuration Area'!D:D,'Configuration Area'!W595,1)</f>
        <v>#VALUE!</v>
      </c>
      <c r="C599" s="11" t="e">
        <f>IF(INDEX('Configuration Area'!E:E,MATCH('Policy Clause Build'!B599,'Configuration Area'!D:D,0),1)=0,"CLAUSE ID NOT SET",INDEX('Configuration Area'!E:E,MATCH('Policy Clause Build'!B599,'Configuration Area'!D:D,0),1))</f>
        <v>#VALUE!</v>
      </c>
      <c r="D599" s="11">
        <f>IFERROR(VLOOKUP('Policy Clause Build'!C599,'Clauses List'!A$2:D$1002,2,FALSE),"")</f>
      </c>
      <c r="E599" s="11">
        <f>IFERROR(VLOOKUP('Policy Clause Build'!C599,'Clauses List'!A$2:D$1002,3,FALSE),"")</f>
      </c>
      <c r="F599" s="11">
        <f>IFERROR(VLOOKUP('Policy Clause Build'!C599,'Clauses List'!A$2:D$1002,4,FALSE),"")</f>
      </c>
    </row>
    <row r="600" ht="14.25">
      <c r="B600" s="14" t="e">
        <f>INDEX('Configuration Area'!D:D,'Configuration Area'!W596,1)</f>
        <v>#VALUE!</v>
      </c>
      <c r="C600" s="11" t="e">
        <f>IF(INDEX('Configuration Area'!E:E,MATCH('Policy Clause Build'!B600,'Configuration Area'!D:D,0),1)=0,"CLAUSE ID NOT SET",INDEX('Configuration Area'!E:E,MATCH('Policy Clause Build'!B600,'Configuration Area'!D:D,0),1))</f>
        <v>#VALUE!</v>
      </c>
      <c r="D600" s="11">
        <f>IFERROR(VLOOKUP('Policy Clause Build'!C600,'Clauses List'!A$2:D$1002,2,FALSE),"")</f>
      </c>
      <c r="E600" s="11">
        <f>IFERROR(VLOOKUP('Policy Clause Build'!C600,'Clauses List'!A$2:D$1002,3,FALSE),"")</f>
      </c>
      <c r="F600" s="11">
        <f>IFERROR(VLOOKUP('Policy Clause Build'!C600,'Clauses List'!A$2:D$1002,4,FALSE),"")</f>
      </c>
    </row>
    <row r="601" ht="14.25">
      <c r="B601" s="14" t="e">
        <f>INDEX('Configuration Area'!D:D,'Configuration Area'!W597,1)</f>
        <v>#VALUE!</v>
      </c>
      <c r="C601" s="11" t="e">
        <f>IF(INDEX('Configuration Area'!E:E,MATCH('Policy Clause Build'!B601,'Configuration Area'!D:D,0),1)=0,"CLAUSE ID NOT SET",INDEX('Configuration Area'!E:E,MATCH('Policy Clause Build'!B601,'Configuration Area'!D:D,0),1))</f>
        <v>#VALUE!</v>
      </c>
      <c r="D601" s="11">
        <f>IFERROR(VLOOKUP('Policy Clause Build'!C601,'Clauses List'!A$2:D$1002,2,FALSE),"")</f>
      </c>
      <c r="E601" s="11">
        <f>IFERROR(VLOOKUP('Policy Clause Build'!C601,'Clauses List'!A$2:D$1002,3,FALSE),"")</f>
      </c>
      <c r="F601" s="11">
        <f>IFERROR(VLOOKUP('Policy Clause Build'!C601,'Clauses List'!A$2:D$1002,4,FALSE),"")</f>
      </c>
    </row>
    <row r="602" ht="14.25">
      <c r="B602" s="14" t="e">
        <f>INDEX('Configuration Area'!D:D,'Configuration Area'!W598,1)</f>
        <v>#VALUE!</v>
      </c>
      <c r="C602" s="11" t="e">
        <f>IF(INDEX('Configuration Area'!E:E,MATCH('Policy Clause Build'!B602,'Configuration Area'!D:D,0),1)=0,"CLAUSE ID NOT SET",INDEX('Configuration Area'!E:E,MATCH('Policy Clause Build'!B602,'Configuration Area'!D:D,0),1))</f>
        <v>#VALUE!</v>
      </c>
      <c r="D602" s="11">
        <f>IFERROR(VLOOKUP('Policy Clause Build'!C602,'Clauses List'!A$2:D$1002,2,FALSE),"")</f>
      </c>
      <c r="E602" s="11">
        <f>IFERROR(VLOOKUP('Policy Clause Build'!C602,'Clauses List'!A$2:D$1002,3,FALSE),"")</f>
      </c>
      <c r="F602" s="11">
        <f>IFERROR(VLOOKUP('Policy Clause Build'!C602,'Clauses List'!A$2:D$1002,4,FALSE),"")</f>
      </c>
    </row>
    <row r="603" ht="14.25">
      <c r="B603" s="14" t="e">
        <f>INDEX('Configuration Area'!D:D,'Configuration Area'!W599,1)</f>
        <v>#VALUE!</v>
      </c>
      <c r="C603" s="11" t="e">
        <f>IF(INDEX('Configuration Area'!E:E,MATCH('Policy Clause Build'!B603,'Configuration Area'!D:D,0),1)=0,"CLAUSE ID NOT SET",INDEX('Configuration Area'!E:E,MATCH('Policy Clause Build'!B603,'Configuration Area'!D:D,0),1))</f>
        <v>#VALUE!</v>
      </c>
      <c r="D603" s="11">
        <f>IFERROR(VLOOKUP('Policy Clause Build'!C603,'Clauses List'!A$2:D$1002,2,FALSE),"")</f>
      </c>
      <c r="E603" s="11">
        <f>IFERROR(VLOOKUP('Policy Clause Build'!C603,'Clauses List'!A$2:D$1002,3,FALSE),"")</f>
      </c>
      <c r="F603" s="11">
        <f>IFERROR(VLOOKUP('Policy Clause Build'!C603,'Clauses List'!A$2:D$1002,4,FALSE),"")</f>
      </c>
    </row>
    <row r="604" ht="14.25">
      <c r="B604" s="14" t="e">
        <f>INDEX('Configuration Area'!D:D,'Configuration Area'!W600,1)</f>
        <v>#VALUE!</v>
      </c>
      <c r="C604" s="11" t="e">
        <f>IF(INDEX('Configuration Area'!E:E,MATCH('Policy Clause Build'!B604,'Configuration Area'!D:D,0),1)=0,"CLAUSE ID NOT SET",INDEX('Configuration Area'!E:E,MATCH('Policy Clause Build'!B604,'Configuration Area'!D:D,0),1))</f>
        <v>#VALUE!</v>
      </c>
      <c r="D604" s="11">
        <f>IFERROR(VLOOKUP('Policy Clause Build'!C604,'Clauses List'!A$2:D$1002,2,FALSE),"")</f>
      </c>
      <c r="E604" s="11">
        <f>IFERROR(VLOOKUP('Policy Clause Build'!C604,'Clauses List'!A$2:D$1002,3,FALSE),"")</f>
      </c>
      <c r="F604" s="11">
        <f>IFERROR(VLOOKUP('Policy Clause Build'!C604,'Clauses List'!A$2:D$1002,4,FALSE),"")</f>
      </c>
    </row>
    <row r="605" ht="14.25">
      <c r="B605" s="14" t="e">
        <f>INDEX('Configuration Area'!D:D,'Configuration Area'!W601,1)</f>
        <v>#VALUE!</v>
      </c>
      <c r="C605" s="11" t="e">
        <f>IF(INDEX('Configuration Area'!E:E,MATCH('Policy Clause Build'!B605,'Configuration Area'!D:D,0),1)=0,"CLAUSE ID NOT SET",INDEX('Configuration Area'!E:E,MATCH('Policy Clause Build'!B605,'Configuration Area'!D:D,0),1))</f>
        <v>#VALUE!</v>
      </c>
      <c r="D605" s="11">
        <f>IFERROR(VLOOKUP('Policy Clause Build'!C605,'Clauses List'!A$2:D$1002,2,FALSE),"")</f>
      </c>
      <c r="E605" s="11">
        <f>IFERROR(VLOOKUP('Policy Clause Build'!C605,'Clauses List'!A$2:D$1002,3,FALSE),"")</f>
      </c>
      <c r="F605" s="11">
        <f>IFERROR(VLOOKUP('Policy Clause Build'!C605,'Clauses List'!A$2:D$1002,4,FALSE),"")</f>
      </c>
    </row>
    <row r="606" ht="14.25">
      <c r="B606" s="14" t="e">
        <f>INDEX('Configuration Area'!D:D,'Configuration Area'!W602,1)</f>
        <v>#VALUE!</v>
      </c>
      <c r="C606" s="11" t="e">
        <f>IF(INDEX('Configuration Area'!E:E,MATCH('Policy Clause Build'!B606,'Configuration Area'!D:D,0),1)=0,"CLAUSE ID NOT SET",INDEX('Configuration Area'!E:E,MATCH('Policy Clause Build'!B606,'Configuration Area'!D:D,0),1))</f>
        <v>#VALUE!</v>
      </c>
      <c r="D606" s="11">
        <f>IFERROR(VLOOKUP('Policy Clause Build'!C606,'Clauses List'!A$2:D$1002,2,FALSE),"")</f>
      </c>
      <c r="E606" s="11">
        <f>IFERROR(VLOOKUP('Policy Clause Build'!C606,'Clauses List'!A$2:D$1002,3,FALSE),"")</f>
      </c>
      <c r="F606" s="11">
        <f>IFERROR(VLOOKUP('Policy Clause Build'!C606,'Clauses List'!A$2:D$1002,4,FALSE),"")</f>
      </c>
    </row>
    <row r="607" ht="14.25">
      <c r="B607" s="14" t="e">
        <f>INDEX('Configuration Area'!D:D,'Configuration Area'!W603,1)</f>
        <v>#VALUE!</v>
      </c>
      <c r="C607" s="11" t="e">
        <f>IF(INDEX('Configuration Area'!E:E,MATCH('Policy Clause Build'!B607,'Configuration Area'!D:D,0),1)=0,"CLAUSE ID NOT SET",INDEX('Configuration Area'!E:E,MATCH('Policy Clause Build'!B607,'Configuration Area'!D:D,0),1))</f>
        <v>#VALUE!</v>
      </c>
      <c r="D607" s="11">
        <f>IFERROR(VLOOKUP('Policy Clause Build'!C607,'Clauses List'!A$2:D$1002,2,FALSE),"")</f>
      </c>
      <c r="E607" s="11">
        <f>IFERROR(VLOOKUP('Policy Clause Build'!C607,'Clauses List'!A$2:D$1002,3,FALSE),"")</f>
      </c>
      <c r="F607" s="11">
        <f>IFERROR(VLOOKUP('Policy Clause Build'!C607,'Clauses List'!A$2:D$1002,4,FALSE),"")</f>
      </c>
    </row>
    <row r="608" ht="14.25">
      <c r="B608" s="14" t="e">
        <f>INDEX('Configuration Area'!D:D,'Configuration Area'!W604,1)</f>
        <v>#VALUE!</v>
      </c>
      <c r="C608" s="11" t="e">
        <f>IF(INDEX('Configuration Area'!E:E,MATCH('Policy Clause Build'!B608,'Configuration Area'!D:D,0),1)=0,"CLAUSE ID NOT SET",INDEX('Configuration Area'!E:E,MATCH('Policy Clause Build'!B608,'Configuration Area'!D:D,0),1))</f>
        <v>#VALUE!</v>
      </c>
      <c r="D608" s="11">
        <f>IFERROR(VLOOKUP('Policy Clause Build'!C608,'Clauses List'!A$2:D$1002,2,FALSE),"")</f>
      </c>
      <c r="E608" s="11">
        <f>IFERROR(VLOOKUP('Policy Clause Build'!C608,'Clauses List'!A$2:D$1002,3,FALSE),"")</f>
      </c>
      <c r="F608" s="11">
        <f>IFERROR(VLOOKUP('Policy Clause Build'!C608,'Clauses List'!A$2:D$1002,4,FALSE),"")</f>
      </c>
    </row>
    <row r="609" ht="14.25">
      <c r="B609" s="14" t="e">
        <f>INDEX('Configuration Area'!D:D,'Configuration Area'!W605,1)</f>
        <v>#VALUE!</v>
      </c>
      <c r="C609" s="11" t="e">
        <f>IF(INDEX('Configuration Area'!E:E,MATCH('Policy Clause Build'!B609,'Configuration Area'!D:D,0),1)=0,"CLAUSE ID NOT SET",INDEX('Configuration Area'!E:E,MATCH('Policy Clause Build'!B609,'Configuration Area'!D:D,0),1))</f>
        <v>#VALUE!</v>
      </c>
      <c r="D609" s="11">
        <f>IFERROR(VLOOKUP('Policy Clause Build'!C609,'Clauses List'!A$2:D$1002,2,FALSE),"")</f>
      </c>
      <c r="E609" s="11">
        <f>IFERROR(VLOOKUP('Policy Clause Build'!C609,'Clauses List'!A$2:D$1002,3,FALSE),"")</f>
      </c>
      <c r="F609" s="11">
        <f>IFERROR(VLOOKUP('Policy Clause Build'!C609,'Clauses List'!A$2:D$1002,4,FALSE),"")</f>
      </c>
    </row>
    <row r="610" ht="14.25">
      <c r="B610" s="14" t="e">
        <f>INDEX('Configuration Area'!D:D,'Configuration Area'!W606,1)</f>
        <v>#VALUE!</v>
      </c>
      <c r="C610" s="11" t="e">
        <f>IF(INDEX('Configuration Area'!E:E,MATCH('Policy Clause Build'!B610,'Configuration Area'!D:D,0),1)=0,"CLAUSE ID NOT SET",INDEX('Configuration Area'!E:E,MATCH('Policy Clause Build'!B610,'Configuration Area'!D:D,0),1))</f>
        <v>#VALUE!</v>
      </c>
      <c r="D610" s="11">
        <f>IFERROR(VLOOKUP('Policy Clause Build'!C610,'Clauses List'!A$2:D$1002,2,FALSE),"")</f>
      </c>
      <c r="E610" s="11">
        <f>IFERROR(VLOOKUP('Policy Clause Build'!C610,'Clauses List'!A$2:D$1002,3,FALSE),"")</f>
      </c>
      <c r="F610" s="11">
        <f>IFERROR(VLOOKUP('Policy Clause Build'!C610,'Clauses List'!A$2:D$1002,4,FALSE),"")</f>
      </c>
    </row>
    <row r="611" ht="14.25">
      <c r="B611" s="14" t="e">
        <f>INDEX('Configuration Area'!D:D,'Configuration Area'!W607,1)</f>
        <v>#VALUE!</v>
      </c>
      <c r="C611" s="11" t="e">
        <f>IF(INDEX('Configuration Area'!E:E,MATCH('Policy Clause Build'!B611,'Configuration Area'!D:D,0),1)=0,"CLAUSE ID NOT SET",INDEX('Configuration Area'!E:E,MATCH('Policy Clause Build'!B611,'Configuration Area'!D:D,0),1))</f>
        <v>#VALUE!</v>
      </c>
      <c r="D611" s="11">
        <f>IFERROR(VLOOKUP('Policy Clause Build'!C611,'Clauses List'!A$2:D$1002,2,FALSE),"")</f>
      </c>
      <c r="E611" s="11">
        <f>IFERROR(VLOOKUP('Policy Clause Build'!C611,'Clauses List'!A$2:D$1002,3,FALSE),"")</f>
      </c>
      <c r="F611" s="11">
        <f>IFERROR(VLOOKUP('Policy Clause Build'!C611,'Clauses List'!A$2:D$1002,4,FALSE),"")</f>
      </c>
    </row>
    <row r="612" ht="14.25">
      <c r="B612" s="14" t="e">
        <f>INDEX('Configuration Area'!D:D,'Configuration Area'!W608,1)</f>
        <v>#VALUE!</v>
      </c>
      <c r="C612" s="11" t="e">
        <f>IF(INDEX('Configuration Area'!E:E,MATCH('Policy Clause Build'!B612,'Configuration Area'!D:D,0),1)=0,"CLAUSE ID NOT SET",INDEX('Configuration Area'!E:E,MATCH('Policy Clause Build'!B612,'Configuration Area'!D:D,0),1))</f>
        <v>#VALUE!</v>
      </c>
      <c r="D612" s="11">
        <f>IFERROR(VLOOKUP('Policy Clause Build'!C612,'Clauses List'!A$2:D$1002,2,FALSE),"")</f>
      </c>
      <c r="E612" s="11">
        <f>IFERROR(VLOOKUP('Policy Clause Build'!C612,'Clauses List'!A$2:D$1002,3,FALSE),"")</f>
      </c>
      <c r="F612" s="11">
        <f>IFERROR(VLOOKUP('Policy Clause Build'!C612,'Clauses List'!A$2:D$1002,4,FALSE),"")</f>
      </c>
    </row>
    <row r="613" ht="14.25">
      <c r="B613" s="14" t="e">
        <f>INDEX('Configuration Area'!D:D,'Configuration Area'!W609,1)</f>
        <v>#VALUE!</v>
      </c>
      <c r="C613" s="11" t="e">
        <f>IF(INDEX('Configuration Area'!E:E,MATCH('Policy Clause Build'!B613,'Configuration Area'!D:D,0),1)=0,"CLAUSE ID NOT SET",INDEX('Configuration Area'!E:E,MATCH('Policy Clause Build'!B613,'Configuration Area'!D:D,0),1))</f>
        <v>#VALUE!</v>
      </c>
      <c r="D613" s="11">
        <f>IFERROR(VLOOKUP('Policy Clause Build'!C613,'Clauses List'!A$2:D$1002,2,FALSE),"")</f>
      </c>
      <c r="E613" s="11">
        <f>IFERROR(VLOOKUP('Policy Clause Build'!C613,'Clauses List'!A$2:D$1002,3,FALSE),"")</f>
      </c>
      <c r="F613" s="11">
        <f>IFERROR(VLOOKUP('Policy Clause Build'!C613,'Clauses List'!A$2:D$1002,4,FALSE),"")</f>
      </c>
    </row>
    <row r="614" ht="14.25">
      <c r="B614" s="14" t="e">
        <f>INDEX('Configuration Area'!D:D,'Configuration Area'!W610,1)</f>
        <v>#VALUE!</v>
      </c>
      <c r="C614" s="11" t="e">
        <f>IF(INDEX('Configuration Area'!E:E,MATCH('Policy Clause Build'!B614,'Configuration Area'!D:D,0),1)=0,"CLAUSE ID NOT SET",INDEX('Configuration Area'!E:E,MATCH('Policy Clause Build'!B614,'Configuration Area'!D:D,0),1))</f>
        <v>#VALUE!</v>
      </c>
      <c r="D614" s="11">
        <f>IFERROR(VLOOKUP('Policy Clause Build'!C614,'Clauses List'!A$2:D$1002,2,FALSE),"")</f>
      </c>
      <c r="E614" s="11">
        <f>IFERROR(VLOOKUP('Policy Clause Build'!C614,'Clauses List'!A$2:D$1002,3,FALSE),"")</f>
      </c>
      <c r="F614" s="11">
        <f>IFERROR(VLOOKUP('Policy Clause Build'!C614,'Clauses List'!A$2:D$1002,4,FALSE),"")</f>
      </c>
    </row>
    <row r="615" ht="14.25">
      <c r="B615" s="14" t="e">
        <f>INDEX('Configuration Area'!D:D,'Configuration Area'!W611,1)</f>
        <v>#VALUE!</v>
      </c>
      <c r="C615" s="11" t="e">
        <f>IF(INDEX('Configuration Area'!E:E,MATCH('Policy Clause Build'!B615,'Configuration Area'!D:D,0),1)=0,"CLAUSE ID NOT SET",INDEX('Configuration Area'!E:E,MATCH('Policy Clause Build'!B615,'Configuration Area'!D:D,0),1))</f>
        <v>#VALUE!</v>
      </c>
      <c r="D615" s="11">
        <f>IFERROR(VLOOKUP('Policy Clause Build'!C615,'Clauses List'!A$2:D$1002,2,FALSE),"")</f>
      </c>
      <c r="E615" s="11">
        <f>IFERROR(VLOOKUP('Policy Clause Build'!C615,'Clauses List'!A$2:D$1002,3,FALSE),"")</f>
      </c>
      <c r="F615" s="11">
        <f>IFERROR(VLOOKUP('Policy Clause Build'!C615,'Clauses List'!A$2:D$1002,4,FALSE),"")</f>
      </c>
    </row>
    <row r="616" ht="14.25">
      <c r="B616" s="14" t="e">
        <f>INDEX('Configuration Area'!D:D,'Configuration Area'!W612,1)</f>
        <v>#VALUE!</v>
      </c>
      <c r="C616" s="11" t="e">
        <f>IF(INDEX('Configuration Area'!E:E,MATCH('Policy Clause Build'!B616,'Configuration Area'!D:D,0),1)=0,"CLAUSE ID NOT SET",INDEX('Configuration Area'!E:E,MATCH('Policy Clause Build'!B616,'Configuration Area'!D:D,0),1))</f>
        <v>#VALUE!</v>
      </c>
      <c r="D616" s="11">
        <f>IFERROR(VLOOKUP('Policy Clause Build'!C616,'Clauses List'!A$2:D$1002,2,FALSE),"")</f>
      </c>
      <c r="E616" s="11">
        <f>IFERROR(VLOOKUP('Policy Clause Build'!C616,'Clauses List'!A$2:D$1002,3,FALSE),"")</f>
      </c>
      <c r="F616" s="11">
        <f>IFERROR(VLOOKUP('Policy Clause Build'!C616,'Clauses List'!A$2:D$1002,4,FALSE),"")</f>
      </c>
    </row>
    <row r="617" ht="14.25">
      <c r="B617" s="14" t="e">
        <f>INDEX('Configuration Area'!D:D,'Configuration Area'!W613,1)</f>
        <v>#VALUE!</v>
      </c>
      <c r="C617" s="11" t="e">
        <f>IF(INDEX('Configuration Area'!E:E,MATCH('Policy Clause Build'!B617,'Configuration Area'!D:D,0),1)=0,"CLAUSE ID NOT SET",INDEX('Configuration Area'!E:E,MATCH('Policy Clause Build'!B617,'Configuration Area'!D:D,0),1))</f>
        <v>#VALUE!</v>
      </c>
      <c r="D617" s="11">
        <f>IFERROR(VLOOKUP('Policy Clause Build'!C617,'Clauses List'!A$2:D$1002,2,FALSE),"")</f>
      </c>
      <c r="E617" s="11">
        <f>IFERROR(VLOOKUP('Policy Clause Build'!C617,'Clauses List'!A$2:D$1002,3,FALSE),"")</f>
      </c>
      <c r="F617" s="11">
        <f>IFERROR(VLOOKUP('Policy Clause Build'!C617,'Clauses List'!A$2:D$1002,4,FALSE),"")</f>
      </c>
    </row>
    <row r="618" ht="14.25">
      <c r="B618" s="14" t="e">
        <f>INDEX('Configuration Area'!D:D,'Configuration Area'!W614,1)</f>
        <v>#VALUE!</v>
      </c>
      <c r="C618" s="11" t="e">
        <f>IF(INDEX('Configuration Area'!E:E,MATCH('Policy Clause Build'!B618,'Configuration Area'!D:D,0),1)=0,"CLAUSE ID NOT SET",INDEX('Configuration Area'!E:E,MATCH('Policy Clause Build'!B618,'Configuration Area'!D:D,0),1))</f>
        <v>#VALUE!</v>
      </c>
      <c r="D618" s="11">
        <f>IFERROR(VLOOKUP('Policy Clause Build'!C618,'Clauses List'!A$2:D$1002,2,FALSE),"")</f>
      </c>
      <c r="E618" s="11">
        <f>IFERROR(VLOOKUP('Policy Clause Build'!C618,'Clauses List'!A$2:D$1002,3,FALSE),"")</f>
      </c>
      <c r="F618" s="11">
        <f>IFERROR(VLOOKUP('Policy Clause Build'!C618,'Clauses List'!A$2:D$1002,4,FALSE),"")</f>
      </c>
    </row>
    <row r="619" ht="14.25">
      <c r="B619" s="14" t="e">
        <f>INDEX('Configuration Area'!D:D,'Configuration Area'!W615,1)</f>
        <v>#VALUE!</v>
      </c>
      <c r="C619" s="11" t="e">
        <f>IF(INDEX('Configuration Area'!E:E,MATCH('Policy Clause Build'!B619,'Configuration Area'!D:D,0),1)=0,"CLAUSE ID NOT SET",INDEX('Configuration Area'!E:E,MATCH('Policy Clause Build'!B619,'Configuration Area'!D:D,0),1))</f>
        <v>#VALUE!</v>
      </c>
      <c r="D619" s="11">
        <f>IFERROR(VLOOKUP('Policy Clause Build'!C619,'Clauses List'!A$2:D$1002,2,FALSE),"")</f>
      </c>
      <c r="E619" s="11">
        <f>IFERROR(VLOOKUP('Policy Clause Build'!C619,'Clauses List'!A$2:D$1002,3,FALSE),"")</f>
      </c>
      <c r="F619" s="11">
        <f>IFERROR(VLOOKUP('Policy Clause Build'!C619,'Clauses List'!A$2:D$1002,4,FALSE),"")</f>
      </c>
    </row>
    <row r="620" ht="14.25">
      <c r="B620" s="14" t="e">
        <f>INDEX('Configuration Area'!D:D,'Configuration Area'!W616,1)</f>
        <v>#VALUE!</v>
      </c>
      <c r="C620" s="11" t="e">
        <f>IF(INDEX('Configuration Area'!E:E,MATCH('Policy Clause Build'!B620,'Configuration Area'!D:D,0),1)=0,"CLAUSE ID NOT SET",INDEX('Configuration Area'!E:E,MATCH('Policy Clause Build'!B620,'Configuration Area'!D:D,0),1))</f>
        <v>#VALUE!</v>
      </c>
      <c r="D620" s="11">
        <f>IFERROR(VLOOKUP('Policy Clause Build'!C620,'Clauses List'!A$2:D$1002,2,FALSE),"")</f>
      </c>
      <c r="E620" s="11">
        <f>IFERROR(VLOOKUP('Policy Clause Build'!C620,'Clauses List'!A$2:D$1002,3,FALSE),"")</f>
      </c>
      <c r="F620" s="11">
        <f>IFERROR(VLOOKUP('Policy Clause Build'!C620,'Clauses List'!A$2:D$1002,4,FALSE),"")</f>
      </c>
    </row>
    <row r="621" ht="14.25">
      <c r="B621" s="14" t="e">
        <f>INDEX('Configuration Area'!D:D,'Configuration Area'!W617,1)</f>
        <v>#VALUE!</v>
      </c>
      <c r="C621" s="11" t="e">
        <f>IF(INDEX('Configuration Area'!E:E,MATCH('Policy Clause Build'!B621,'Configuration Area'!D:D,0),1)=0,"CLAUSE ID NOT SET",INDEX('Configuration Area'!E:E,MATCH('Policy Clause Build'!B621,'Configuration Area'!D:D,0),1))</f>
        <v>#VALUE!</v>
      </c>
      <c r="D621" s="11">
        <f>IFERROR(VLOOKUP('Policy Clause Build'!C621,'Clauses List'!A$2:D$1002,2,FALSE),"")</f>
      </c>
      <c r="E621" s="11">
        <f>IFERROR(VLOOKUP('Policy Clause Build'!C621,'Clauses List'!A$2:D$1002,3,FALSE),"")</f>
      </c>
      <c r="F621" s="11">
        <f>IFERROR(VLOOKUP('Policy Clause Build'!C621,'Clauses List'!A$2:D$1002,4,FALSE),"")</f>
      </c>
    </row>
    <row r="622" ht="14.25">
      <c r="B622" s="14" t="e">
        <f>INDEX('Configuration Area'!D:D,'Configuration Area'!W618,1)</f>
        <v>#VALUE!</v>
      </c>
      <c r="C622" s="11" t="e">
        <f>IF(INDEX('Configuration Area'!E:E,MATCH('Policy Clause Build'!B622,'Configuration Area'!D:D,0),1)=0,"CLAUSE ID NOT SET",INDEX('Configuration Area'!E:E,MATCH('Policy Clause Build'!B622,'Configuration Area'!D:D,0),1))</f>
        <v>#VALUE!</v>
      </c>
      <c r="D622" s="11">
        <f>IFERROR(VLOOKUP('Policy Clause Build'!C622,'Clauses List'!A$2:D$1002,2,FALSE),"")</f>
      </c>
      <c r="E622" s="11">
        <f>IFERROR(VLOOKUP('Policy Clause Build'!C622,'Clauses List'!A$2:D$1002,3,FALSE),"")</f>
      </c>
      <c r="F622" s="11">
        <f>IFERROR(VLOOKUP('Policy Clause Build'!C622,'Clauses List'!A$2:D$1002,4,FALSE),"")</f>
      </c>
    </row>
    <row r="623" ht="14.25">
      <c r="B623" s="14" t="e">
        <f>INDEX('Configuration Area'!D:D,'Configuration Area'!W619,1)</f>
        <v>#VALUE!</v>
      </c>
      <c r="C623" s="11" t="e">
        <f>IF(INDEX('Configuration Area'!E:E,MATCH('Policy Clause Build'!B623,'Configuration Area'!D:D,0),1)=0,"CLAUSE ID NOT SET",INDEX('Configuration Area'!E:E,MATCH('Policy Clause Build'!B623,'Configuration Area'!D:D,0),1))</f>
        <v>#VALUE!</v>
      </c>
      <c r="D623" s="11">
        <f>IFERROR(VLOOKUP('Policy Clause Build'!C623,'Clauses List'!A$2:D$1002,2,FALSE),"")</f>
      </c>
      <c r="E623" s="11">
        <f>IFERROR(VLOOKUP('Policy Clause Build'!C623,'Clauses List'!A$2:D$1002,3,FALSE),"")</f>
      </c>
      <c r="F623" s="11">
        <f>IFERROR(VLOOKUP('Policy Clause Build'!C623,'Clauses List'!A$2:D$1002,4,FALSE),"")</f>
      </c>
    </row>
    <row r="624" ht="14.25">
      <c r="B624" s="14" t="e">
        <f>INDEX('Configuration Area'!D:D,'Configuration Area'!W620,1)</f>
        <v>#VALUE!</v>
      </c>
      <c r="C624" s="11" t="e">
        <f>IF(INDEX('Configuration Area'!E:E,MATCH('Policy Clause Build'!B624,'Configuration Area'!D:D,0),1)=0,"CLAUSE ID NOT SET",INDEX('Configuration Area'!E:E,MATCH('Policy Clause Build'!B624,'Configuration Area'!D:D,0),1))</f>
        <v>#VALUE!</v>
      </c>
      <c r="D624" s="11">
        <f>IFERROR(VLOOKUP('Policy Clause Build'!C624,'Clauses List'!A$2:D$1002,2,FALSE),"")</f>
      </c>
      <c r="E624" s="11">
        <f>IFERROR(VLOOKUP('Policy Clause Build'!C624,'Clauses List'!A$2:D$1002,3,FALSE),"")</f>
      </c>
      <c r="F624" s="11">
        <f>IFERROR(VLOOKUP('Policy Clause Build'!C624,'Clauses List'!A$2:D$1002,4,FALSE),"")</f>
      </c>
    </row>
    <row r="625" ht="14.25">
      <c r="B625" s="14" t="e">
        <f>INDEX('Configuration Area'!D:D,'Configuration Area'!W621,1)</f>
        <v>#VALUE!</v>
      </c>
      <c r="C625" s="11" t="e">
        <f>IF(INDEX('Configuration Area'!E:E,MATCH('Policy Clause Build'!B625,'Configuration Area'!D:D,0),1)=0,"CLAUSE ID NOT SET",INDEX('Configuration Area'!E:E,MATCH('Policy Clause Build'!B625,'Configuration Area'!D:D,0),1))</f>
        <v>#VALUE!</v>
      </c>
      <c r="D625" s="11">
        <f>IFERROR(VLOOKUP('Policy Clause Build'!C625,'Clauses List'!A$2:D$1002,2,FALSE),"")</f>
      </c>
      <c r="E625" s="11">
        <f>IFERROR(VLOOKUP('Policy Clause Build'!C625,'Clauses List'!A$2:D$1002,3,FALSE),"")</f>
      </c>
      <c r="F625" s="11">
        <f>IFERROR(VLOOKUP('Policy Clause Build'!C625,'Clauses List'!A$2:D$1002,4,FALSE),"")</f>
      </c>
    </row>
    <row r="626" ht="14.25">
      <c r="B626" s="14" t="e">
        <f>INDEX('Configuration Area'!D:D,'Configuration Area'!W622,1)</f>
        <v>#VALUE!</v>
      </c>
      <c r="C626" s="11" t="e">
        <f>IF(INDEX('Configuration Area'!E:E,MATCH('Policy Clause Build'!B626,'Configuration Area'!D:D,0),1)=0,"CLAUSE ID NOT SET",INDEX('Configuration Area'!E:E,MATCH('Policy Clause Build'!B626,'Configuration Area'!D:D,0),1))</f>
        <v>#VALUE!</v>
      </c>
      <c r="D626" s="11">
        <f>IFERROR(VLOOKUP('Policy Clause Build'!C626,'Clauses List'!A$2:D$1002,2,FALSE),"")</f>
      </c>
      <c r="E626" s="11">
        <f>IFERROR(VLOOKUP('Policy Clause Build'!C626,'Clauses List'!A$2:D$1002,3,FALSE),"")</f>
      </c>
      <c r="F626" s="11">
        <f>IFERROR(VLOOKUP('Policy Clause Build'!C626,'Clauses List'!A$2:D$1002,4,FALSE),"")</f>
      </c>
    </row>
    <row r="627" ht="14.25">
      <c r="B627" s="14" t="e">
        <f>INDEX('Configuration Area'!D:D,'Configuration Area'!W623,1)</f>
        <v>#VALUE!</v>
      </c>
      <c r="C627" s="11" t="e">
        <f>IF(INDEX('Configuration Area'!E:E,MATCH('Policy Clause Build'!B627,'Configuration Area'!D:D,0),1)=0,"CLAUSE ID NOT SET",INDEX('Configuration Area'!E:E,MATCH('Policy Clause Build'!B627,'Configuration Area'!D:D,0),1))</f>
        <v>#VALUE!</v>
      </c>
      <c r="D627" s="11">
        <f>IFERROR(VLOOKUP('Policy Clause Build'!C627,'Clauses List'!A$2:D$1002,2,FALSE),"")</f>
      </c>
      <c r="E627" s="11">
        <f>IFERROR(VLOOKUP('Policy Clause Build'!C627,'Clauses List'!A$2:D$1002,3,FALSE),"")</f>
      </c>
      <c r="F627" s="11">
        <f>IFERROR(VLOOKUP('Policy Clause Build'!C627,'Clauses List'!A$2:D$1002,4,FALSE),"")</f>
      </c>
    </row>
    <row r="628" ht="14.25">
      <c r="B628" s="14" t="e">
        <f>INDEX('Configuration Area'!D:D,'Configuration Area'!W624,1)</f>
        <v>#VALUE!</v>
      </c>
      <c r="C628" s="11" t="e">
        <f>IF(INDEX('Configuration Area'!E:E,MATCH('Policy Clause Build'!B628,'Configuration Area'!D:D,0),1)=0,"CLAUSE ID NOT SET",INDEX('Configuration Area'!E:E,MATCH('Policy Clause Build'!B628,'Configuration Area'!D:D,0),1))</f>
        <v>#VALUE!</v>
      </c>
      <c r="D628" s="11">
        <f>IFERROR(VLOOKUP('Policy Clause Build'!C628,'Clauses List'!A$2:D$1002,2,FALSE),"")</f>
      </c>
      <c r="E628" s="11">
        <f>IFERROR(VLOOKUP('Policy Clause Build'!C628,'Clauses List'!A$2:D$1002,3,FALSE),"")</f>
      </c>
      <c r="F628" s="11">
        <f>IFERROR(VLOOKUP('Policy Clause Build'!C628,'Clauses List'!A$2:D$1002,4,FALSE),"")</f>
      </c>
    </row>
    <row r="629" ht="14.25">
      <c r="B629" s="14" t="e">
        <f>INDEX('Configuration Area'!D:D,'Configuration Area'!W625,1)</f>
        <v>#VALUE!</v>
      </c>
      <c r="C629" s="11" t="e">
        <f>IF(INDEX('Configuration Area'!E:E,MATCH('Policy Clause Build'!B629,'Configuration Area'!D:D,0),1)=0,"CLAUSE ID NOT SET",INDEX('Configuration Area'!E:E,MATCH('Policy Clause Build'!B629,'Configuration Area'!D:D,0),1))</f>
        <v>#VALUE!</v>
      </c>
      <c r="D629" s="11">
        <f>IFERROR(VLOOKUP('Policy Clause Build'!C629,'Clauses List'!A$2:D$1002,2,FALSE),"")</f>
      </c>
      <c r="E629" s="11">
        <f>IFERROR(VLOOKUP('Policy Clause Build'!C629,'Clauses List'!A$2:D$1002,3,FALSE),"")</f>
      </c>
      <c r="F629" s="11">
        <f>IFERROR(VLOOKUP('Policy Clause Build'!C629,'Clauses List'!A$2:D$1002,4,FALSE),"")</f>
      </c>
    </row>
    <row r="630" ht="14.25">
      <c r="B630" s="14" t="e">
        <f>INDEX('Configuration Area'!D:D,'Configuration Area'!W626,1)</f>
        <v>#VALUE!</v>
      </c>
      <c r="C630" s="11" t="e">
        <f>IF(INDEX('Configuration Area'!E:E,MATCH('Policy Clause Build'!B630,'Configuration Area'!D:D,0),1)=0,"CLAUSE ID NOT SET",INDEX('Configuration Area'!E:E,MATCH('Policy Clause Build'!B630,'Configuration Area'!D:D,0),1))</f>
        <v>#VALUE!</v>
      </c>
      <c r="D630" s="11">
        <f>IFERROR(VLOOKUP('Policy Clause Build'!C630,'Clauses List'!A$2:D$1002,2,FALSE),"")</f>
      </c>
      <c r="E630" s="11">
        <f>IFERROR(VLOOKUP('Policy Clause Build'!C630,'Clauses List'!A$2:D$1002,3,FALSE),"")</f>
      </c>
      <c r="F630" s="11">
        <f>IFERROR(VLOOKUP('Policy Clause Build'!C630,'Clauses List'!A$2:D$1002,4,FALSE),"")</f>
      </c>
    </row>
    <row r="631" ht="14.25">
      <c r="B631" s="14" t="e">
        <f>INDEX('Configuration Area'!D:D,'Configuration Area'!W627,1)</f>
        <v>#VALUE!</v>
      </c>
      <c r="C631" s="11" t="e">
        <f>IF(INDEX('Configuration Area'!E:E,MATCH('Policy Clause Build'!B631,'Configuration Area'!D:D,0),1)=0,"CLAUSE ID NOT SET",INDEX('Configuration Area'!E:E,MATCH('Policy Clause Build'!B631,'Configuration Area'!D:D,0),1))</f>
        <v>#VALUE!</v>
      </c>
      <c r="D631" s="11">
        <f>IFERROR(VLOOKUP('Policy Clause Build'!C631,'Clauses List'!A$2:D$1002,2,FALSE),"")</f>
      </c>
      <c r="E631" s="11">
        <f>IFERROR(VLOOKUP('Policy Clause Build'!C631,'Clauses List'!A$2:D$1002,3,FALSE),"")</f>
      </c>
      <c r="F631" s="11">
        <f>IFERROR(VLOOKUP('Policy Clause Build'!C631,'Clauses List'!A$2:D$1002,4,FALSE),"")</f>
      </c>
    </row>
    <row r="632" ht="14.25">
      <c r="B632" s="14" t="e">
        <f>INDEX('Configuration Area'!D:D,'Configuration Area'!W628,1)</f>
        <v>#VALUE!</v>
      </c>
      <c r="C632" s="11" t="e">
        <f>IF(INDEX('Configuration Area'!E:E,MATCH('Policy Clause Build'!B632,'Configuration Area'!D:D,0),1)=0,"CLAUSE ID NOT SET",INDEX('Configuration Area'!E:E,MATCH('Policy Clause Build'!B632,'Configuration Area'!D:D,0),1))</f>
        <v>#VALUE!</v>
      </c>
      <c r="D632" s="11">
        <f>IFERROR(VLOOKUP('Policy Clause Build'!C632,'Clauses List'!A$2:D$1002,2,FALSE),"")</f>
      </c>
      <c r="E632" s="11">
        <f>IFERROR(VLOOKUP('Policy Clause Build'!C632,'Clauses List'!A$2:D$1002,3,FALSE),"")</f>
      </c>
      <c r="F632" s="11">
        <f>IFERROR(VLOOKUP('Policy Clause Build'!C632,'Clauses List'!A$2:D$1002,4,FALSE),"")</f>
      </c>
    </row>
    <row r="633" ht="14.25">
      <c r="B633" s="14" t="e">
        <f>INDEX('Configuration Area'!D:D,'Configuration Area'!W629,1)</f>
        <v>#VALUE!</v>
      </c>
      <c r="C633" s="11" t="e">
        <f>IF(INDEX('Configuration Area'!E:E,MATCH('Policy Clause Build'!B633,'Configuration Area'!D:D,0),1)=0,"CLAUSE ID NOT SET",INDEX('Configuration Area'!E:E,MATCH('Policy Clause Build'!B633,'Configuration Area'!D:D,0),1))</f>
        <v>#VALUE!</v>
      </c>
      <c r="D633" s="11">
        <f>IFERROR(VLOOKUP('Policy Clause Build'!C633,'Clauses List'!A$2:D$1002,2,FALSE),"")</f>
      </c>
      <c r="E633" s="11">
        <f>IFERROR(VLOOKUP('Policy Clause Build'!C633,'Clauses List'!A$2:D$1002,3,FALSE),"")</f>
      </c>
      <c r="F633" s="11">
        <f>IFERROR(VLOOKUP('Policy Clause Build'!C633,'Clauses List'!A$2:D$1002,4,FALSE),"")</f>
      </c>
    </row>
    <row r="634" ht="14.25">
      <c r="B634" s="14" t="e">
        <f>INDEX('Configuration Area'!D:D,'Configuration Area'!W630,1)</f>
        <v>#VALUE!</v>
      </c>
      <c r="C634" s="11" t="e">
        <f>IF(INDEX('Configuration Area'!E:E,MATCH('Policy Clause Build'!B634,'Configuration Area'!D:D,0),1)=0,"CLAUSE ID NOT SET",INDEX('Configuration Area'!E:E,MATCH('Policy Clause Build'!B634,'Configuration Area'!D:D,0),1))</f>
        <v>#VALUE!</v>
      </c>
      <c r="D634" s="11">
        <f>IFERROR(VLOOKUP('Policy Clause Build'!C634,'Clauses List'!A$2:D$1002,2,FALSE),"")</f>
      </c>
      <c r="E634" s="11">
        <f>IFERROR(VLOOKUP('Policy Clause Build'!C634,'Clauses List'!A$2:D$1002,3,FALSE),"")</f>
      </c>
      <c r="F634" s="11">
        <f>IFERROR(VLOOKUP('Policy Clause Build'!C634,'Clauses List'!A$2:D$1002,4,FALSE),"")</f>
      </c>
    </row>
    <row r="635" ht="14.25">
      <c r="B635" s="14" t="e">
        <f>INDEX('Configuration Area'!D:D,'Configuration Area'!W631,1)</f>
        <v>#VALUE!</v>
      </c>
      <c r="C635" s="11" t="e">
        <f>IF(INDEX('Configuration Area'!E:E,MATCH('Policy Clause Build'!B635,'Configuration Area'!D:D,0),1)=0,"CLAUSE ID NOT SET",INDEX('Configuration Area'!E:E,MATCH('Policy Clause Build'!B635,'Configuration Area'!D:D,0),1))</f>
        <v>#VALUE!</v>
      </c>
      <c r="D635" s="11">
        <f>IFERROR(VLOOKUP('Policy Clause Build'!C635,'Clauses List'!A$2:D$1002,2,FALSE),"")</f>
      </c>
      <c r="E635" s="11">
        <f>IFERROR(VLOOKUP('Policy Clause Build'!C635,'Clauses List'!A$2:D$1002,3,FALSE),"")</f>
      </c>
      <c r="F635" s="11">
        <f>IFERROR(VLOOKUP('Policy Clause Build'!C635,'Clauses List'!A$2:D$1002,4,FALSE),"")</f>
      </c>
    </row>
    <row r="636" ht="14.25">
      <c r="B636" s="14" t="e">
        <f>INDEX('Configuration Area'!D:D,'Configuration Area'!W632,1)</f>
        <v>#VALUE!</v>
      </c>
      <c r="C636" s="11" t="e">
        <f>IF(INDEX('Configuration Area'!E:E,MATCH('Policy Clause Build'!B636,'Configuration Area'!D:D,0),1)=0,"CLAUSE ID NOT SET",INDEX('Configuration Area'!E:E,MATCH('Policy Clause Build'!B636,'Configuration Area'!D:D,0),1))</f>
        <v>#VALUE!</v>
      </c>
      <c r="D636" s="11">
        <f>IFERROR(VLOOKUP('Policy Clause Build'!C636,'Clauses List'!A$2:D$1002,2,FALSE),"")</f>
      </c>
      <c r="E636" s="11">
        <f>IFERROR(VLOOKUP('Policy Clause Build'!C636,'Clauses List'!A$2:D$1002,3,FALSE),"")</f>
      </c>
      <c r="F636" s="11">
        <f>IFERROR(VLOOKUP('Policy Clause Build'!C636,'Clauses List'!A$2:D$1002,4,FALSE),"")</f>
      </c>
    </row>
    <row r="637" ht="14.25">
      <c r="B637" s="14" t="e">
        <f>INDEX('Configuration Area'!D:D,'Configuration Area'!W633,1)</f>
        <v>#VALUE!</v>
      </c>
      <c r="C637" s="11" t="e">
        <f>IF(INDEX('Configuration Area'!E:E,MATCH('Policy Clause Build'!B637,'Configuration Area'!D:D,0),1)=0,"CLAUSE ID NOT SET",INDEX('Configuration Area'!E:E,MATCH('Policy Clause Build'!B637,'Configuration Area'!D:D,0),1))</f>
        <v>#VALUE!</v>
      </c>
      <c r="D637" s="11">
        <f>IFERROR(VLOOKUP('Policy Clause Build'!C637,'Clauses List'!A$2:D$1002,2,FALSE),"")</f>
      </c>
      <c r="E637" s="11">
        <f>IFERROR(VLOOKUP('Policy Clause Build'!C637,'Clauses List'!A$2:D$1002,3,FALSE),"")</f>
      </c>
      <c r="F637" s="11">
        <f>IFERROR(VLOOKUP('Policy Clause Build'!C637,'Clauses List'!A$2:D$1002,4,FALSE),"")</f>
      </c>
    </row>
    <row r="638" ht="14.25">
      <c r="B638" s="14" t="e">
        <f>INDEX('Configuration Area'!D:D,'Configuration Area'!W634,1)</f>
        <v>#VALUE!</v>
      </c>
      <c r="C638" s="11" t="e">
        <f>IF(INDEX('Configuration Area'!E:E,MATCH('Policy Clause Build'!B638,'Configuration Area'!D:D,0),1)=0,"CLAUSE ID NOT SET",INDEX('Configuration Area'!E:E,MATCH('Policy Clause Build'!B638,'Configuration Area'!D:D,0),1))</f>
        <v>#VALUE!</v>
      </c>
      <c r="D638" s="11">
        <f>IFERROR(VLOOKUP('Policy Clause Build'!C638,'Clauses List'!A$2:D$1002,2,FALSE),"")</f>
      </c>
      <c r="E638" s="11">
        <f>IFERROR(VLOOKUP('Policy Clause Build'!C638,'Clauses List'!A$2:D$1002,3,FALSE),"")</f>
      </c>
      <c r="F638" s="11">
        <f>IFERROR(VLOOKUP('Policy Clause Build'!C638,'Clauses List'!A$2:D$1002,4,FALSE),"")</f>
      </c>
    </row>
    <row r="639" ht="14.25">
      <c r="B639" s="14" t="e">
        <f>INDEX('Configuration Area'!D:D,'Configuration Area'!W635,1)</f>
        <v>#VALUE!</v>
      </c>
      <c r="C639" s="11" t="e">
        <f>IF(INDEX('Configuration Area'!E:E,MATCH('Policy Clause Build'!B639,'Configuration Area'!D:D,0),1)=0,"CLAUSE ID NOT SET",INDEX('Configuration Area'!E:E,MATCH('Policy Clause Build'!B639,'Configuration Area'!D:D,0),1))</f>
        <v>#VALUE!</v>
      </c>
      <c r="D639" s="11">
        <f>IFERROR(VLOOKUP('Policy Clause Build'!C639,'Clauses List'!A$2:D$1002,2,FALSE),"")</f>
      </c>
      <c r="E639" s="11">
        <f>IFERROR(VLOOKUP('Policy Clause Build'!C639,'Clauses List'!A$2:D$1002,3,FALSE),"")</f>
      </c>
      <c r="F639" s="11">
        <f>IFERROR(VLOOKUP('Policy Clause Build'!C639,'Clauses List'!A$2:D$1002,4,FALSE),"")</f>
      </c>
    </row>
    <row r="640" ht="14.25">
      <c r="B640" s="14" t="e">
        <f>INDEX('Configuration Area'!D:D,'Configuration Area'!W636,1)</f>
        <v>#VALUE!</v>
      </c>
      <c r="C640" s="11" t="e">
        <f>IF(INDEX('Configuration Area'!E:E,MATCH('Policy Clause Build'!B640,'Configuration Area'!D:D,0),1)=0,"CLAUSE ID NOT SET",INDEX('Configuration Area'!E:E,MATCH('Policy Clause Build'!B640,'Configuration Area'!D:D,0),1))</f>
        <v>#VALUE!</v>
      </c>
      <c r="D640" s="11">
        <f>IFERROR(VLOOKUP('Policy Clause Build'!C640,'Clauses List'!A$2:D$1002,2,FALSE),"")</f>
      </c>
      <c r="E640" s="11">
        <f>IFERROR(VLOOKUP('Policy Clause Build'!C640,'Clauses List'!A$2:D$1002,3,FALSE),"")</f>
      </c>
      <c r="F640" s="11">
        <f>IFERROR(VLOOKUP('Policy Clause Build'!C640,'Clauses List'!A$2:D$1002,4,FALSE),"")</f>
      </c>
    </row>
    <row r="641" ht="14.25">
      <c r="B641" s="14" t="e">
        <f>INDEX('Configuration Area'!D:D,'Configuration Area'!W637,1)</f>
        <v>#VALUE!</v>
      </c>
      <c r="C641" s="11" t="e">
        <f>IF(INDEX('Configuration Area'!E:E,MATCH('Policy Clause Build'!B641,'Configuration Area'!D:D,0),1)=0,"CLAUSE ID NOT SET",INDEX('Configuration Area'!E:E,MATCH('Policy Clause Build'!B641,'Configuration Area'!D:D,0),1))</f>
        <v>#VALUE!</v>
      </c>
      <c r="D641" s="11">
        <f>IFERROR(VLOOKUP('Policy Clause Build'!C641,'Clauses List'!A$2:D$1002,2,FALSE),"")</f>
      </c>
      <c r="E641" s="11">
        <f>IFERROR(VLOOKUP('Policy Clause Build'!C641,'Clauses List'!A$2:D$1002,3,FALSE),"")</f>
      </c>
      <c r="F641" s="11">
        <f>IFERROR(VLOOKUP('Policy Clause Build'!C641,'Clauses List'!A$2:D$1002,4,FALSE),"")</f>
      </c>
    </row>
    <row r="642" ht="14.25">
      <c r="B642" s="14" t="e">
        <f>INDEX('Configuration Area'!D:D,'Configuration Area'!W638,1)</f>
        <v>#VALUE!</v>
      </c>
      <c r="C642" s="11" t="e">
        <f>IF(INDEX('Configuration Area'!E:E,MATCH('Policy Clause Build'!B642,'Configuration Area'!D:D,0),1)=0,"CLAUSE ID NOT SET",INDEX('Configuration Area'!E:E,MATCH('Policy Clause Build'!B642,'Configuration Area'!D:D,0),1))</f>
        <v>#VALUE!</v>
      </c>
      <c r="D642" s="11">
        <f>IFERROR(VLOOKUP('Policy Clause Build'!C642,'Clauses List'!A$2:D$1002,2,FALSE),"")</f>
      </c>
      <c r="E642" s="11">
        <f>IFERROR(VLOOKUP('Policy Clause Build'!C642,'Clauses List'!A$2:D$1002,3,FALSE),"")</f>
      </c>
      <c r="F642" s="11">
        <f>IFERROR(VLOOKUP('Policy Clause Build'!C642,'Clauses List'!A$2:D$1002,4,FALSE),"")</f>
      </c>
    </row>
    <row r="643" ht="14.25">
      <c r="B643" s="14" t="e">
        <f>INDEX('Configuration Area'!D:D,'Configuration Area'!W639,1)</f>
        <v>#VALUE!</v>
      </c>
      <c r="C643" s="11" t="e">
        <f>IF(INDEX('Configuration Area'!E:E,MATCH('Policy Clause Build'!B643,'Configuration Area'!D:D,0),1)=0,"CLAUSE ID NOT SET",INDEX('Configuration Area'!E:E,MATCH('Policy Clause Build'!B643,'Configuration Area'!D:D,0),1))</f>
        <v>#VALUE!</v>
      </c>
      <c r="D643" s="11">
        <f>IFERROR(VLOOKUP('Policy Clause Build'!C643,'Clauses List'!A$2:D$1002,2,FALSE),"")</f>
      </c>
      <c r="E643" s="11">
        <f>IFERROR(VLOOKUP('Policy Clause Build'!C643,'Clauses List'!A$2:D$1002,3,FALSE),"")</f>
      </c>
      <c r="F643" s="11">
        <f>IFERROR(VLOOKUP('Policy Clause Build'!C643,'Clauses List'!A$2:D$1002,4,FALSE),"")</f>
      </c>
    </row>
    <row r="644" ht="14.25">
      <c r="B644" s="14" t="e">
        <f>INDEX('Configuration Area'!D:D,'Configuration Area'!W640,1)</f>
        <v>#VALUE!</v>
      </c>
      <c r="C644" s="11" t="e">
        <f>IF(INDEX('Configuration Area'!E:E,MATCH('Policy Clause Build'!B644,'Configuration Area'!D:D,0),1)=0,"CLAUSE ID NOT SET",INDEX('Configuration Area'!E:E,MATCH('Policy Clause Build'!B644,'Configuration Area'!D:D,0),1))</f>
        <v>#VALUE!</v>
      </c>
      <c r="D644" s="11">
        <f>IFERROR(VLOOKUP('Policy Clause Build'!C644,'Clauses List'!A$2:D$1002,2,FALSE),"")</f>
      </c>
      <c r="E644" s="11">
        <f>IFERROR(VLOOKUP('Policy Clause Build'!C644,'Clauses List'!A$2:D$1002,3,FALSE),"")</f>
      </c>
      <c r="F644" s="11">
        <f>IFERROR(VLOOKUP('Policy Clause Build'!C644,'Clauses List'!A$2:D$1002,4,FALSE),"")</f>
      </c>
    </row>
    <row r="645" ht="14.25">
      <c r="B645" s="14" t="e">
        <f>INDEX('Configuration Area'!D:D,'Configuration Area'!W641,1)</f>
        <v>#VALUE!</v>
      </c>
      <c r="C645" s="11" t="e">
        <f>IF(INDEX('Configuration Area'!E:E,MATCH('Policy Clause Build'!B645,'Configuration Area'!D:D,0),1)=0,"CLAUSE ID NOT SET",INDEX('Configuration Area'!E:E,MATCH('Policy Clause Build'!B645,'Configuration Area'!D:D,0),1))</f>
        <v>#VALUE!</v>
      </c>
      <c r="D645" s="11">
        <f>IFERROR(VLOOKUP('Policy Clause Build'!C645,'Clauses List'!A$2:D$1002,2,FALSE),"")</f>
      </c>
      <c r="E645" s="11">
        <f>IFERROR(VLOOKUP('Policy Clause Build'!C645,'Clauses List'!A$2:D$1002,3,FALSE),"")</f>
      </c>
      <c r="F645" s="11">
        <f>IFERROR(VLOOKUP('Policy Clause Build'!C645,'Clauses List'!A$2:D$1002,4,FALSE),"")</f>
      </c>
    </row>
    <row r="646" ht="14.25">
      <c r="B646" s="14" t="e">
        <f>INDEX('Configuration Area'!D:D,'Configuration Area'!W642,1)</f>
        <v>#VALUE!</v>
      </c>
      <c r="C646" s="11" t="e">
        <f>IF(INDEX('Configuration Area'!E:E,MATCH('Policy Clause Build'!B646,'Configuration Area'!D:D,0),1)=0,"CLAUSE ID NOT SET",INDEX('Configuration Area'!E:E,MATCH('Policy Clause Build'!B646,'Configuration Area'!D:D,0),1))</f>
        <v>#VALUE!</v>
      </c>
      <c r="D646" s="11">
        <f>IFERROR(VLOOKUP('Policy Clause Build'!C646,'Clauses List'!A$2:D$1002,2,FALSE),"")</f>
      </c>
      <c r="E646" s="11">
        <f>IFERROR(VLOOKUP('Policy Clause Build'!C646,'Clauses List'!A$2:D$1002,3,FALSE),"")</f>
      </c>
      <c r="F646" s="11">
        <f>IFERROR(VLOOKUP('Policy Clause Build'!C646,'Clauses List'!A$2:D$1002,4,FALSE),"")</f>
      </c>
    </row>
    <row r="647" ht="14.25">
      <c r="B647" s="14" t="e">
        <f>INDEX('Configuration Area'!D:D,'Configuration Area'!W643,1)</f>
        <v>#VALUE!</v>
      </c>
      <c r="C647" s="11" t="e">
        <f>IF(INDEX('Configuration Area'!E:E,MATCH('Policy Clause Build'!B647,'Configuration Area'!D:D,0),1)=0,"CLAUSE ID NOT SET",INDEX('Configuration Area'!E:E,MATCH('Policy Clause Build'!B647,'Configuration Area'!D:D,0),1))</f>
        <v>#VALUE!</v>
      </c>
      <c r="D647" s="11">
        <f>IFERROR(VLOOKUP('Policy Clause Build'!C647,'Clauses List'!A$2:D$1002,2,FALSE),"")</f>
      </c>
      <c r="E647" s="11">
        <f>IFERROR(VLOOKUP('Policy Clause Build'!C647,'Clauses List'!A$2:D$1002,3,FALSE),"")</f>
      </c>
      <c r="F647" s="11">
        <f>IFERROR(VLOOKUP('Policy Clause Build'!C647,'Clauses List'!A$2:D$1002,4,FALSE),"")</f>
      </c>
    </row>
    <row r="648" ht="14.25">
      <c r="B648" s="14" t="e">
        <f>INDEX('Configuration Area'!D:D,'Configuration Area'!W644,1)</f>
        <v>#VALUE!</v>
      </c>
      <c r="C648" s="11" t="e">
        <f>IF(INDEX('Configuration Area'!E:E,MATCH('Policy Clause Build'!B648,'Configuration Area'!D:D,0),1)=0,"CLAUSE ID NOT SET",INDEX('Configuration Area'!E:E,MATCH('Policy Clause Build'!B648,'Configuration Area'!D:D,0),1))</f>
        <v>#VALUE!</v>
      </c>
      <c r="D648" s="11">
        <f>IFERROR(VLOOKUP('Policy Clause Build'!C648,'Clauses List'!A$2:D$1002,2,FALSE),"")</f>
      </c>
      <c r="E648" s="11">
        <f>IFERROR(VLOOKUP('Policy Clause Build'!C648,'Clauses List'!A$2:D$1002,3,FALSE),"")</f>
      </c>
      <c r="F648" s="11">
        <f>IFERROR(VLOOKUP('Policy Clause Build'!C648,'Clauses List'!A$2:D$1002,4,FALSE),"")</f>
      </c>
    </row>
    <row r="649" ht="14.25">
      <c r="B649" s="14" t="e">
        <f>INDEX('Configuration Area'!D:D,'Configuration Area'!W645,1)</f>
        <v>#VALUE!</v>
      </c>
      <c r="C649" s="11" t="e">
        <f>IF(INDEX('Configuration Area'!E:E,MATCH('Policy Clause Build'!B649,'Configuration Area'!D:D,0),1)=0,"CLAUSE ID NOT SET",INDEX('Configuration Area'!E:E,MATCH('Policy Clause Build'!B649,'Configuration Area'!D:D,0),1))</f>
        <v>#VALUE!</v>
      </c>
      <c r="D649" s="11">
        <f>IFERROR(VLOOKUP('Policy Clause Build'!C649,'Clauses List'!A$2:D$1002,2,FALSE),"")</f>
      </c>
      <c r="E649" s="11">
        <f>IFERROR(VLOOKUP('Policy Clause Build'!C649,'Clauses List'!A$2:D$1002,3,FALSE),"")</f>
      </c>
      <c r="F649" s="11">
        <f>IFERROR(VLOOKUP('Policy Clause Build'!C649,'Clauses List'!A$2:D$1002,4,FALSE),"")</f>
      </c>
    </row>
    <row r="650" ht="14.25">
      <c r="B650" s="14" t="e">
        <f>INDEX('Configuration Area'!D:D,'Configuration Area'!W646,1)</f>
        <v>#VALUE!</v>
      </c>
      <c r="C650" s="11" t="e">
        <f>IF(INDEX('Configuration Area'!E:E,MATCH('Policy Clause Build'!B650,'Configuration Area'!D:D,0),1)=0,"CLAUSE ID NOT SET",INDEX('Configuration Area'!E:E,MATCH('Policy Clause Build'!B650,'Configuration Area'!D:D,0),1))</f>
        <v>#VALUE!</v>
      </c>
      <c r="D650" s="11">
        <f>IFERROR(VLOOKUP('Policy Clause Build'!C650,'Clauses List'!A$2:D$1002,2,FALSE),"")</f>
      </c>
      <c r="E650" s="11">
        <f>IFERROR(VLOOKUP('Policy Clause Build'!C650,'Clauses List'!A$2:D$1002,3,FALSE),"")</f>
      </c>
      <c r="F650" s="11">
        <f>IFERROR(VLOOKUP('Policy Clause Build'!C650,'Clauses List'!A$2:D$1002,4,FALSE),"")</f>
      </c>
    </row>
    <row r="651" ht="14.25">
      <c r="B651" s="14" t="e">
        <f>INDEX('Configuration Area'!D:D,'Configuration Area'!W647,1)</f>
        <v>#VALUE!</v>
      </c>
      <c r="C651" s="11" t="e">
        <f>IF(INDEX('Configuration Area'!E:E,MATCH('Policy Clause Build'!B651,'Configuration Area'!D:D,0),1)=0,"CLAUSE ID NOT SET",INDEX('Configuration Area'!E:E,MATCH('Policy Clause Build'!B651,'Configuration Area'!D:D,0),1))</f>
        <v>#VALUE!</v>
      </c>
      <c r="D651" s="11">
        <f>IFERROR(VLOOKUP('Policy Clause Build'!C651,'Clauses List'!A$2:D$1002,2,FALSE),"")</f>
      </c>
      <c r="E651" s="11">
        <f>IFERROR(VLOOKUP('Policy Clause Build'!C651,'Clauses List'!A$2:D$1002,3,FALSE),"")</f>
      </c>
      <c r="F651" s="11">
        <f>IFERROR(VLOOKUP('Policy Clause Build'!C651,'Clauses List'!A$2:D$1002,4,FALSE),"")</f>
      </c>
    </row>
    <row r="652" ht="14.25">
      <c r="B652" s="14" t="e">
        <f>INDEX('Configuration Area'!D:D,'Configuration Area'!W648,1)</f>
        <v>#VALUE!</v>
      </c>
      <c r="C652" s="11" t="e">
        <f>IF(INDEX('Configuration Area'!E:E,MATCH('Policy Clause Build'!B652,'Configuration Area'!D:D,0),1)=0,"CLAUSE ID NOT SET",INDEX('Configuration Area'!E:E,MATCH('Policy Clause Build'!B652,'Configuration Area'!D:D,0),1))</f>
        <v>#VALUE!</v>
      </c>
      <c r="D652" s="11">
        <f>IFERROR(VLOOKUP('Policy Clause Build'!C652,'Clauses List'!A$2:D$1002,2,FALSE),"")</f>
      </c>
      <c r="E652" s="11">
        <f>IFERROR(VLOOKUP('Policy Clause Build'!C652,'Clauses List'!A$2:D$1002,3,FALSE),"")</f>
      </c>
      <c r="F652" s="11">
        <f>IFERROR(VLOOKUP('Policy Clause Build'!C652,'Clauses List'!A$2:D$1002,4,FALSE),"")</f>
      </c>
    </row>
    <row r="653" ht="14.25">
      <c r="B653" s="14" t="e">
        <f>INDEX('Configuration Area'!D:D,'Configuration Area'!W649,1)</f>
        <v>#VALUE!</v>
      </c>
      <c r="C653" s="11" t="e">
        <f>IF(INDEX('Configuration Area'!E:E,MATCH('Policy Clause Build'!B653,'Configuration Area'!D:D,0),1)=0,"CLAUSE ID NOT SET",INDEX('Configuration Area'!E:E,MATCH('Policy Clause Build'!B653,'Configuration Area'!D:D,0),1))</f>
        <v>#VALUE!</v>
      </c>
      <c r="D653" s="11">
        <f>IFERROR(VLOOKUP('Policy Clause Build'!C653,'Clauses List'!A$2:D$1002,2,FALSE),"")</f>
      </c>
      <c r="E653" s="11">
        <f>IFERROR(VLOOKUP('Policy Clause Build'!C653,'Clauses List'!A$2:D$1002,3,FALSE),"")</f>
      </c>
      <c r="F653" s="11">
        <f>IFERROR(VLOOKUP('Policy Clause Build'!C653,'Clauses List'!A$2:D$1002,4,FALSE),"")</f>
      </c>
    </row>
    <row r="654" ht="14.25">
      <c r="B654" s="14" t="e">
        <f>INDEX('Configuration Area'!D:D,'Configuration Area'!W650,1)</f>
        <v>#VALUE!</v>
      </c>
      <c r="C654" s="11" t="e">
        <f>IF(INDEX('Configuration Area'!E:E,MATCH('Policy Clause Build'!B654,'Configuration Area'!D:D,0),1)=0,"CLAUSE ID NOT SET",INDEX('Configuration Area'!E:E,MATCH('Policy Clause Build'!B654,'Configuration Area'!D:D,0),1))</f>
        <v>#VALUE!</v>
      </c>
      <c r="D654" s="11">
        <f>IFERROR(VLOOKUP('Policy Clause Build'!C654,'Clauses List'!A$2:D$1002,2,FALSE),"")</f>
      </c>
      <c r="E654" s="11">
        <f>IFERROR(VLOOKUP('Policy Clause Build'!C654,'Clauses List'!A$2:D$1002,3,FALSE),"")</f>
      </c>
      <c r="F654" s="11">
        <f>IFERROR(VLOOKUP('Policy Clause Build'!C654,'Clauses List'!A$2:D$1002,4,FALSE),"")</f>
      </c>
    </row>
    <row r="655" ht="14.25">
      <c r="B655" s="14" t="e">
        <f>INDEX('Configuration Area'!D:D,'Configuration Area'!W651,1)</f>
        <v>#VALUE!</v>
      </c>
      <c r="C655" s="11" t="e">
        <f>IF(INDEX('Configuration Area'!E:E,MATCH('Policy Clause Build'!B655,'Configuration Area'!D:D,0),1)=0,"CLAUSE ID NOT SET",INDEX('Configuration Area'!E:E,MATCH('Policy Clause Build'!B655,'Configuration Area'!D:D,0),1))</f>
        <v>#VALUE!</v>
      </c>
      <c r="D655" s="11">
        <f>IFERROR(VLOOKUP('Policy Clause Build'!C655,'Clauses List'!A$2:D$1002,2,FALSE),"")</f>
      </c>
      <c r="E655" s="11">
        <f>IFERROR(VLOOKUP('Policy Clause Build'!C655,'Clauses List'!A$2:D$1002,3,FALSE),"")</f>
      </c>
      <c r="F655" s="11">
        <f>IFERROR(VLOOKUP('Policy Clause Build'!C655,'Clauses List'!A$2:D$1002,4,FALSE),"")</f>
      </c>
    </row>
    <row r="656" ht="14.25">
      <c r="B656" s="14" t="e">
        <f>INDEX('Configuration Area'!D:D,'Configuration Area'!W652,1)</f>
        <v>#VALUE!</v>
      </c>
      <c r="C656" s="11" t="e">
        <f>IF(INDEX('Configuration Area'!E:E,MATCH('Policy Clause Build'!B656,'Configuration Area'!D:D,0),1)=0,"CLAUSE ID NOT SET",INDEX('Configuration Area'!E:E,MATCH('Policy Clause Build'!B656,'Configuration Area'!D:D,0),1))</f>
        <v>#VALUE!</v>
      </c>
      <c r="D656" s="11">
        <f>IFERROR(VLOOKUP('Policy Clause Build'!C656,'Clauses List'!A$2:D$1002,2,FALSE),"")</f>
      </c>
      <c r="E656" s="11">
        <f>IFERROR(VLOOKUP('Policy Clause Build'!C656,'Clauses List'!A$2:D$1002,3,FALSE),"")</f>
      </c>
      <c r="F656" s="11">
        <f>IFERROR(VLOOKUP('Policy Clause Build'!C656,'Clauses List'!A$2:D$1002,4,FALSE),"")</f>
      </c>
    </row>
    <row r="657" ht="14.25">
      <c r="B657" s="14" t="e">
        <f>INDEX('Configuration Area'!D:D,'Configuration Area'!W653,1)</f>
        <v>#VALUE!</v>
      </c>
      <c r="C657" s="11" t="e">
        <f>IF(INDEX('Configuration Area'!E:E,MATCH('Policy Clause Build'!B657,'Configuration Area'!D:D,0),1)=0,"CLAUSE ID NOT SET",INDEX('Configuration Area'!E:E,MATCH('Policy Clause Build'!B657,'Configuration Area'!D:D,0),1))</f>
        <v>#VALUE!</v>
      </c>
      <c r="D657" s="11">
        <f>IFERROR(VLOOKUP('Policy Clause Build'!C657,'Clauses List'!A$2:D$1002,2,FALSE),"")</f>
      </c>
      <c r="E657" s="11">
        <f>IFERROR(VLOOKUP('Policy Clause Build'!C657,'Clauses List'!A$2:D$1002,3,FALSE),"")</f>
      </c>
      <c r="F657" s="11">
        <f>IFERROR(VLOOKUP('Policy Clause Build'!C657,'Clauses List'!A$2:D$1002,4,FALSE),"")</f>
      </c>
    </row>
    <row r="658" ht="14.25">
      <c r="B658" s="14" t="e">
        <f>INDEX('Configuration Area'!D:D,'Configuration Area'!W654,1)</f>
        <v>#VALUE!</v>
      </c>
      <c r="C658" s="11" t="e">
        <f>IF(INDEX('Configuration Area'!E:E,MATCH('Policy Clause Build'!B658,'Configuration Area'!D:D,0),1)=0,"CLAUSE ID NOT SET",INDEX('Configuration Area'!E:E,MATCH('Policy Clause Build'!B658,'Configuration Area'!D:D,0),1))</f>
        <v>#VALUE!</v>
      </c>
      <c r="D658" s="11">
        <f>IFERROR(VLOOKUP('Policy Clause Build'!C658,'Clauses List'!A$2:D$1002,2,FALSE),"")</f>
      </c>
      <c r="E658" s="11">
        <f>IFERROR(VLOOKUP('Policy Clause Build'!C658,'Clauses List'!A$2:D$1002,3,FALSE),"")</f>
      </c>
      <c r="F658" s="11">
        <f>IFERROR(VLOOKUP('Policy Clause Build'!C658,'Clauses List'!A$2:D$1002,4,FALSE),"")</f>
      </c>
    </row>
    <row r="659" ht="14.25">
      <c r="B659" s="14" t="e">
        <f>INDEX('Configuration Area'!D:D,'Configuration Area'!W655,1)</f>
        <v>#VALUE!</v>
      </c>
      <c r="C659" s="11" t="e">
        <f>IF(INDEX('Configuration Area'!E:E,MATCH('Policy Clause Build'!B659,'Configuration Area'!D:D,0),1)=0,"CLAUSE ID NOT SET",INDEX('Configuration Area'!E:E,MATCH('Policy Clause Build'!B659,'Configuration Area'!D:D,0),1))</f>
        <v>#VALUE!</v>
      </c>
      <c r="D659" s="11">
        <f>IFERROR(VLOOKUP('Policy Clause Build'!C659,'Clauses List'!A$2:D$1002,2,FALSE),"")</f>
      </c>
      <c r="E659" s="11">
        <f>IFERROR(VLOOKUP('Policy Clause Build'!C659,'Clauses List'!A$2:D$1002,3,FALSE),"")</f>
      </c>
      <c r="F659" s="11">
        <f>IFERROR(VLOOKUP('Policy Clause Build'!C659,'Clauses List'!A$2:D$1002,4,FALSE),"")</f>
      </c>
    </row>
    <row r="660" ht="14.25">
      <c r="B660" s="14" t="e">
        <f>INDEX('Configuration Area'!D:D,'Configuration Area'!W656,1)</f>
        <v>#VALUE!</v>
      </c>
      <c r="C660" s="11" t="e">
        <f>IF(INDEX('Configuration Area'!E:E,MATCH('Policy Clause Build'!B660,'Configuration Area'!D:D,0),1)=0,"CLAUSE ID NOT SET",INDEX('Configuration Area'!E:E,MATCH('Policy Clause Build'!B660,'Configuration Area'!D:D,0),1))</f>
        <v>#VALUE!</v>
      </c>
      <c r="D660" s="11">
        <f>IFERROR(VLOOKUP('Policy Clause Build'!C660,'Clauses List'!A$2:D$1002,2,FALSE),"")</f>
      </c>
      <c r="E660" s="11">
        <f>IFERROR(VLOOKUP('Policy Clause Build'!C660,'Clauses List'!A$2:D$1002,3,FALSE),"")</f>
      </c>
      <c r="F660" s="11">
        <f>IFERROR(VLOOKUP('Policy Clause Build'!C660,'Clauses List'!A$2:D$1002,4,FALSE),"")</f>
      </c>
    </row>
    <row r="661" ht="14.25">
      <c r="B661" s="14" t="e">
        <f>INDEX('Configuration Area'!D:D,'Configuration Area'!W657,1)</f>
        <v>#VALUE!</v>
      </c>
      <c r="C661" s="11" t="e">
        <f>IF(INDEX('Configuration Area'!E:E,MATCH('Policy Clause Build'!B661,'Configuration Area'!D:D,0),1)=0,"CLAUSE ID NOT SET",INDEX('Configuration Area'!E:E,MATCH('Policy Clause Build'!B661,'Configuration Area'!D:D,0),1))</f>
        <v>#VALUE!</v>
      </c>
      <c r="D661" s="11">
        <f>IFERROR(VLOOKUP('Policy Clause Build'!C661,'Clauses List'!A$2:D$1002,2,FALSE),"")</f>
      </c>
      <c r="E661" s="11">
        <f>IFERROR(VLOOKUP('Policy Clause Build'!C661,'Clauses List'!A$2:D$1002,3,FALSE),"")</f>
      </c>
      <c r="F661" s="11">
        <f>IFERROR(VLOOKUP('Policy Clause Build'!C661,'Clauses List'!A$2:D$1002,4,FALSE),"")</f>
      </c>
    </row>
    <row r="662" ht="14.25">
      <c r="B662" s="14" t="e">
        <f>INDEX('Configuration Area'!D:D,'Configuration Area'!W658,1)</f>
        <v>#VALUE!</v>
      </c>
      <c r="C662" s="11" t="e">
        <f>IF(INDEX('Configuration Area'!E:E,MATCH('Policy Clause Build'!B662,'Configuration Area'!D:D,0),1)=0,"CLAUSE ID NOT SET",INDEX('Configuration Area'!E:E,MATCH('Policy Clause Build'!B662,'Configuration Area'!D:D,0),1))</f>
        <v>#VALUE!</v>
      </c>
      <c r="D662" s="11">
        <f>IFERROR(VLOOKUP('Policy Clause Build'!C662,'Clauses List'!A$2:D$1002,2,FALSE),"")</f>
      </c>
      <c r="E662" s="11">
        <f>IFERROR(VLOOKUP('Policy Clause Build'!C662,'Clauses List'!A$2:D$1002,3,FALSE),"")</f>
      </c>
      <c r="F662" s="11">
        <f>IFERROR(VLOOKUP('Policy Clause Build'!C662,'Clauses List'!A$2:D$1002,4,FALSE),"")</f>
      </c>
    </row>
    <row r="663" ht="14.25">
      <c r="B663" s="14" t="e">
        <f>INDEX('Configuration Area'!D:D,'Configuration Area'!W659,1)</f>
        <v>#VALUE!</v>
      </c>
      <c r="C663" s="11" t="e">
        <f>IF(INDEX('Configuration Area'!E:E,MATCH('Policy Clause Build'!B663,'Configuration Area'!D:D,0),1)=0,"CLAUSE ID NOT SET",INDEX('Configuration Area'!E:E,MATCH('Policy Clause Build'!B663,'Configuration Area'!D:D,0),1))</f>
        <v>#VALUE!</v>
      </c>
      <c r="D663" s="11">
        <f>IFERROR(VLOOKUP('Policy Clause Build'!C663,'Clauses List'!A$2:D$1002,2,FALSE),"")</f>
      </c>
      <c r="E663" s="11">
        <f>IFERROR(VLOOKUP('Policy Clause Build'!C663,'Clauses List'!A$2:D$1002,3,FALSE),"")</f>
      </c>
      <c r="F663" s="11">
        <f>IFERROR(VLOOKUP('Policy Clause Build'!C663,'Clauses List'!A$2:D$1002,4,FALSE),"")</f>
      </c>
    </row>
    <row r="664" ht="14.25">
      <c r="B664" s="14" t="e">
        <f>INDEX('Configuration Area'!D:D,'Configuration Area'!W660,1)</f>
        <v>#VALUE!</v>
      </c>
      <c r="C664" s="11" t="e">
        <f>IF(INDEX('Configuration Area'!E:E,MATCH('Policy Clause Build'!B664,'Configuration Area'!D:D,0),1)=0,"CLAUSE ID NOT SET",INDEX('Configuration Area'!E:E,MATCH('Policy Clause Build'!B664,'Configuration Area'!D:D,0),1))</f>
        <v>#VALUE!</v>
      </c>
      <c r="D664" s="11">
        <f>IFERROR(VLOOKUP('Policy Clause Build'!C664,'Clauses List'!A$2:D$1002,2,FALSE),"")</f>
      </c>
      <c r="E664" s="11">
        <f>IFERROR(VLOOKUP('Policy Clause Build'!C664,'Clauses List'!A$2:D$1002,3,FALSE),"")</f>
      </c>
      <c r="F664" s="11">
        <f>IFERROR(VLOOKUP('Policy Clause Build'!C664,'Clauses List'!A$2:D$1002,4,FALSE),"")</f>
      </c>
    </row>
    <row r="665" ht="14.25">
      <c r="B665" s="14" t="e">
        <f>INDEX('Configuration Area'!D:D,'Configuration Area'!W661,1)</f>
        <v>#VALUE!</v>
      </c>
      <c r="C665" s="11" t="e">
        <f>IF(INDEX('Configuration Area'!E:E,MATCH('Policy Clause Build'!B665,'Configuration Area'!D:D,0),1)=0,"CLAUSE ID NOT SET",INDEX('Configuration Area'!E:E,MATCH('Policy Clause Build'!B665,'Configuration Area'!D:D,0),1))</f>
        <v>#VALUE!</v>
      </c>
      <c r="D665" s="11">
        <f>IFERROR(VLOOKUP('Policy Clause Build'!C665,'Clauses List'!A$2:D$1002,2,FALSE),"")</f>
      </c>
      <c r="E665" s="11">
        <f>IFERROR(VLOOKUP('Policy Clause Build'!C665,'Clauses List'!A$2:D$1002,3,FALSE),"")</f>
      </c>
      <c r="F665" s="11">
        <f>IFERROR(VLOOKUP('Policy Clause Build'!C665,'Clauses List'!A$2:D$1002,4,FALSE),"")</f>
      </c>
    </row>
    <row r="666" ht="14.25">
      <c r="B666" s="14" t="e">
        <f>INDEX('Configuration Area'!D:D,'Configuration Area'!W662,1)</f>
        <v>#VALUE!</v>
      </c>
      <c r="C666" s="11" t="e">
        <f>IF(INDEX('Configuration Area'!E:E,MATCH('Policy Clause Build'!B666,'Configuration Area'!D:D,0),1)=0,"CLAUSE ID NOT SET",INDEX('Configuration Area'!E:E,MATCH('Policy Clause Build'!B666,'Configuration Area'!D:D,0),1))</f>
        <v>#VALUE!</v>
      </c>
      <c r="D666" s="11">
        <f>IFERROR(VLOOKUP('Policy Clause Build'!C666,'Clauses List'!A$2:D$1002,2,FALSE),"")</f>
      </c>
      <c r="E666" s="11">
        <f>IFERROR(VLOOKUP('Policy Clause Build'!C666,'Clauses List'!A$2:D$1002,3,FALSE),"")</f>
      </c>
      <c r="F666" s="11">
        <f>IFERROR(VLOOKUP('Policy Clause Build'!C666,'Clauses List'!A$2:D$1002,4,FALSE),"")</f>
      </c>
    </row>
    <row r="667" ht="14.25">
      <c r="B667" s="14" t="e">
        <f>INDEX('Configuration Area'!D:D,'Configuration Area'!W663,1)</f>
        <v>#VALUE!</v>
      </c>
      <c r="C667" s="11" t="e">
        <f>IF(INDEX('Configuration Area'!E:E,MATCH('Policy Clause Build'!B667,'Configuration Area'!D:D,0),1)=0,"CLAUSE ID NOT SET",INDEX('Configuration Area'!E:E,MATCH('Policy Clause Build'!B667,'Configuration Area'!D:D,0),1))</f>
        <v>#VALUE!</v>
      </c>
      <c r="D667" s="11">
        <f>IFERROR(VLOOKUP('Policy Clause Build'!C667,'Clauses List'!A$2:D$1002,2,FALSE),"")</f>
      </c>
      <c r="E667" s="11">
        <f>IFERROR(VLOOKUP('Policy Clause Build'!C667,'Clauses List'!A$2:D$1002,3,FALSE),"")</f>
      </c>
      <c r="F667" s="11">
        <f>IFERROR(VLOOKUP('Policy Clause Build'!C667,'Clauses List'!A$2:D$1002,4,FALSE),"")</f>
      </c>
    </row>
    <row r="668" ht="14.25">
      <c r="B668" s="14" t="e">
        <f>INDEX('Configuration Area'!D:D,'Configuration Area'!W664,1)</f>
        <v>#VALUE!</v>
      </c>
      <c r="C668" s="11" t="e">
        <f>IF(INDEX('Configuration Area'!E:E,MATCH('Policy Clause Build'!B668,'Configuration Area'!D:D,0),1)=0,"CLAUSE ID NOT SET",INDEX('Configuration Area'!E:E,MATCH('Policy Clause Build'!B668,'Configuration Area'!D:D,0),1))</f>
        <v>#VALUE!</v>
      </c>
      <c r="D668" s="11">
        <f>IFERROR(VLOOKUP('Policy Clause Build'!C668,'Clauses List'!A$2:D$1002,2,FALSE),"")</f>
      </c>
      <c r="E668" s="11">
        <f>IFERROR(VLOOKUP('Policy Clause Build'!C668,'Clauses List'!A$2:D$1002,3,FALSE),"")</f>
      </c>
      <c r="F668" s="11">
        <f>IFERROR(VLOOKUP('Policy Clause Build'!C668,'Clauses List'!A$2:D$1002,4,FALSE),"")</f>
      </c>
    </row>
    <row r="669" ht="14.25">
      <c r="B669" s="14" t="e">
        <f>INDEX('Configuration Area'!D:D,'Configuration Area'!W665,1)</f>
        <v>#VALUE!</v>
      </c>
      <c r="C669" s="11" t="e">
        <f>IF(INDEX('Configuration Area'!E:E,MATCH('Policy Clause Build'!B669,'Configuration Area'!D:D,0),1)=0,"CLAUSE ID NOT SET",INDEX('Configuration Area'!E:E,MATCH('Policy Clause Build'!B669,'Configuration Area'!D:D,0),1))</f>
        <v>#VALUE!</v>
      </c>
      <c r="D669" s="11">
        <f>IFERROR(VLOOKUP('Policy Clause Build'!C669,'Clauses List'!A$2:D$1002,2,FALSE),"")</f>
      </c>
      <c r="E669" s="11">
        <f>IFERROR(VLOOKUP('Policy Clause Build'!C669,'Clauses List'!A$2:D$1002,3,FALSE),"")</f>
      </c>
      <c r="F669" s="11">
        <f>IFERROR(VLOOKUP('Policy Clause Build'!C669,'Clauses List'!A$2:D$1002,4,FALSE),"")</f>
      </c>
    </row>
    <row r="670" ht="14.25">
      <c r="B670" s="14" t="e">
        <f>INDEX('Configuration Area'!D:D,'Configuration Area'!W666,1)</f>
        <v>#VALUE!</v>
      </c>
      <c r="C670" s="11" t="e">
        <f>IF(INDEX('Configuration Area'!E:E,MATCH('Policy Clause Build'!B670,'Configuration Area'!D:D,0),1)=0,"CLAUSE ID NOT SET",INDEX('Configuration Area'!E:E,MATCH('Policy Clause Build'!B670,'Configuration Area'!D:D,0),1))</f>
        <v>#VALUE!</v>
      </c>
      <c r="D670" s="11">
        <f>IFERROR(VLOOKUP('Policy Clause Build'!C670,'Clauses List'!A$2:D$1002,2,FALSE),"")</f>
      </c>
      <c r="E670" s="11">
        <f>IFERROR(VLOOKUP('Policy Clause Build'!C670,'Clauses List'!A$2:D$1002,3,FALSE),"")</f>
      </c>
      <c r="F670" s="11">
        <f>IFERROR(VLOOKUP('Policy Clause Build'!C670,'Clauses List'!A$2:D$1002,4,FALSE),"")</f>
      </c>
    </row>
    <row r="671" ht="14.25">
      <c r="B671" s="14" t="e">
        <f>INDEX('Configuration Area'!D:D,'Configuration Area'!W667,1)</f>
        <v>#VALUE!</v>
      </c>
      <c r="C671" s="11" t="e">
        <f>IF(INDEX('Configuration Area'!E:E,MATCH('Policy Clause Build'!B671,'Configuration Area'!D:D,0),1)=0,"CLAUSE ID NOT SET",INDEX('Configuration Area'!E:E,MATCH('Policy Clause Build'!B671,'Configuration Area'!D:D,0),1))</f>
        <v>#VALUE!</v>
      </c>
      <c r="D671" s="11">
        <f>IFERROR(VLOOKUP('Policy Clause Build'!C671,'Clauses List'!A$2:D$1002,2,FALSE),"")</f>
      </c>
      <c r="E671" s="11">
        <f>IFERROR(VLOOKUP('Policy Clause Build'!C671,'Clauses List'!A$2:D$1002,3,FALSE),"")</f>
      </c>
      <c r="F671" s="11">
        <f>IFERROR(VLOOKUP('Policy Clause Build'!C671,'Clauses List'!A$2:D$1002,4,FALSE),"")</f>
      </c>
    </row>
    <row r="672" ht="14.25">
      <c r="B672" s="14" t="e">
        <f>INDEX('Configuration Area'!D:D,'Configuration Area'!W668,1)</f>
        <v>#VALUE!</v>
      </c>
      <c r="C672" s="11" t="e">
        <f>IF(INDEX('Configuration Area'!E:E,MATCH('Policy Clause Build'!B672,'Configuration Area'!D:D,0),1)=0,"CLAUSE ID NOT SET",INDEX('Configuration Area'!E:E,MATCH('Policy Clause Build'!B672,'Configuration Area'!D:D,0),1))</f>
        <v>#VALUE!</v>
      </c>
      <c r="D672" s="11">
        <f>IFERROR(VLOOKUP('Policy Clause Build'!C672,'Clauses List'!A$2:D$1002,2,FALSE),"")</f>
      </c>
      <c r="E672" s="11">
        <f>IFERROR(VLOOKUP('Policy Clause Build'!C672,'Clauses List'!A$2:D$1002,3,FALSE),"")</f>
      </c>
      <c r="F672" s="11">
        <f>IFERROR(VLOOKUP('Policy Clause Build'!C672,'Clauses List'!A$2:D$1002,4,FALSE),"")</f>
      </c>
    </row>
    <row r="673" ht="14.25">
      <c r="B673" s="14" t="e">
        <f>INDEX('Configuration Area'!D:D,'Configuration Area'!W669,1)</f>
        <v>#VALUE!</v>
      </c>
      <c r="C673" s="11" t="e">
        <f>IF(INDEX('Configuration Area'!E:E,MATCH('Policy Clause Build'!B673,'Configuration Area'!D:D,0),1)=0,"CLAUSE ID NOT SET",INDEX('Configuration Area'!E:E,MATCH('Policy Clause Build'!B673,'Configuration Area'!D:D,0),1))</f>
        <v>#VALUE!</v>
      </c>
      <c r="D673" s="11">
        <f>IFERROR(VLOOKUP('Policy Clause Build'!C673,'Clauses List'!A$2:D$1002,2,FALSE),"")</f>
      </c>
      <c r="E673" s="11">
        <f>IFERROR(VLOOKUP('Policy Clause Build'!C673,'Clauses List'!A$2:D$1002,3,FALSE),"")</f>
      </c>
      <c r="F673" s="11">
        <f>IFERROR(VLOOKUP('Policy Clause Build'!C673,'Clauses List'!A$2:D$1002,4,FALSE),"")</f>
      </c>
    </row>
    <row r="674" ht="14.25">
      <c r="B674" s="14" t="e">
        <f>INDEX('Configuration Area'!D:D,'Configuration Area'!W670,1)</f>
        <v>#VALUE!</v>
      </c>
      <c r="C674" s="11" t="e">
        <f>IF(INDEX('Configuration Area'!E:E,MATCH('Policy Clause Build'!B674,'Configuration Area'!D:D,0),1)=0,"CLAUSE ID NOT SET",INDEX('Configuration Area'!E:E,MATCH('Policy Clause Build'!B674,'Configuration Area'!D:D,0),1))</f>
        <v>#VALUE!</v>
      </c>
      <c r="D674" s="11">
        <f>IFERROR(VLOOKUP('Policy Clause Build'!C674,'Clauses List'!A$2:D$1002,2,FALSE),"")</f>
      </c>
      <c r="E674" s="11">
        <f>IFERROR(VLOOKUP('Policy Clause Build'!C674,'Clauses List'!A$2:D$1002,3,FALSE),"")</f>
      </c>
      <c r="F674" s="11">
        <f>IFERROR(VLOOKUP('Policy Clause Build'!C674,'Clauses List'!A$2:D$1002,4,FALSE),"")</f>
      </c>
    </row>
    <row r="675" ht="14.25">
      <c r="B675" s="14" t="e">
        <f>INDEX('Configuration Area'!D:D,'Configuration Area'!W671,1)</f>
        <v>#VALUE!</v>
      </c>
      <c r="C675" s="11" t="e">
        <f>IF(INDEX('Configuration Area'!E:E,MATCH('Policy Clause Build'!B675,'Configuration Area'!D:D,0),1)=0,"CLAUSE ID NOT SET",INDEX('Configuration Area'!E:E,MATCH('Policy Clause Build'!B675,'Configuration Area'!D:D,0),1))</f>
        <v>#VALUE!</v>
      </c>
      <c r="D675" s="11">
        <f>IFERROR(VLOOKUP('Policy Clause Build'!C675,'Clauses List'!A$2:D$1002,2,FALSE),"")</f>
      </c>
      <c r="E675" s="11">
        <f>IFERROR(VLOOKUP('Policy Clause Build'!C675,'Clauses List'!A$2:D$1002,3,FALSE),"")</f>
      </c>
      <c r="F675" s="11">
        <f>IFERROR(VLOOKUP('Policy Clause Build'!C675,'Clauses List'!A$2:D$1002,4,FALSE),"")</f>
      </c>
    </row>
    <row r="676" ht="14.25">
      <c r="B676" s="14" t="e">
        <f>INDEX('Configuration Area'!D:D,'Configuration Area'!W672,1)</f>
        <v>#VALUE!</v>
      </c>
      <c r="C676" s="11" t="e">
        <f>IF(INDEX('Configuration Area'!E:E,MATCH('Policy Clause Build'!B676,'Configuration Area'!D:D,0),1)=0,"CLAUSE ID NOT SET",INDEX('Configuration Area'!E:E,MATCH('Policy Clause Build'!B676,'Configuration Area'!D:D,0),1))</f>
        <v>#VALUE!</v>
      </c>
      <c r="D676" s="11">
        <f>IFERROR(VLOOKUP('Policy Clause Build'!C676,'Clauses List'!A$2:D$1002,2,FALSE),"")</f>
      </c>
      <c r="E676" s="11">
        <f>IFERROR(VLOOKUP('Policy Clause Build'!C676,'Clauses List'!A$2:D$1002,3,FALSE),"")</f>
      </c>
      <c r="F676" s="11">
        <f>IFERROR(VLOOKUP('Policy Clause Build'!C676,'Clauses List'!A$2:D$1002,4,FALSE),"")</f>
      </c>
    </row>
    <row r="677" ht="14.25">
      <c r="B677" s="14" t="e">
        <f>INDEX('Configuration Area'!D:D,'Configuration Area'!W673,1)</f>
        <v>#VALUE!</v>
      </c>
      <c r="C677" s="11" t="e">
        <f>IF(INDEX('Configuration Area'!E:E,MATCH('Policy Clause Build'!B677,'Configuration Area'!D:D,0),1)=0,"CLAUSE ID NOT SET",INDEX('Configuration Area'!E:E,MATCH('Policy Clause Build'!B677,'Configuration Area'!D:D,0),1))</f>
        <v>#VALUE!</v>
      </c>
      <c r="D677" s="11">
        <f>IFERROR(VLOOKUP('Policy Clause Build'!C677,'Clauses List'!A$2:D$1002,2,FALSE),"")</f>
      </c>
      <c r="E677" s="11">
        <f>IFERROR(VLOOKUP('Policy Clause Build'!C677,'Clauses List'!A$2:D$1002,3,FALSE),"")</f>
      </c>
      <c r="F677" s="11">
        <f>IFERROR(VLOOKUP('Policy Clause Build'!C677,'Clauses List'!A$2:D$1002,4,FALSE),"")</f>
      </c>
    </row>
    <row r="678" ht="14.25">
      <c r="B678" s="14" t="e">
        <f>INDEX('Configuration Area'!D:D,'Configuration Area'!W674,1)</f>
        <v>#VALUE!</v>
      </c>
      <c r="C678" s="11" t="e">
        <f>IF(INDEX('Configuration Area'!E:E,MATCH('Policy Clause Build'!B678,'Configuration Area'!D:D,0),1)=0,"CLAUSE ID NOT SET",INDEX('Configuration Area'!E:E,MATCH('Policy Clause Build'!B678,'Configuration Area'!D:D,0),1))</f>
        <v>#VALUE!</v>
      </c>
      <c r="D678" s="11">
        <f>IFERROR(VLOOKUP('Policy Clause Build'!C678,'Clauses List'!A$2:D$1002,2,FALSE),"")</f>
      </c>
      <c r="E678" s="11">
        <f>IFERROR(VLOOKUP('Policy Clause Build'!C678,'Clauses List'!A$2:D$1002,3,FALSE),"")</f>
      </c>
      <c r="F678" s="11">
        <f>IFERROR(VLOOKUP('Policy Clause Build'!C678,'Clauses List'!A$2:D$1002,4,FALSE),"")</f>
      </c>
    </row>
    <row r="679" ht="14.25">
      <c r="B679" s="14" t="e">
        <f>INDEX('Configuration Area'!D:D,'Configuration Area'!W675,1)</f>
        <v>#VALUE!</v>
      </c>
      <c r="C679" s="11" t="e">
        <f>IF(INDEX('Configuration Area'!E:E,MATCH('Policy Clause Build'!B679,'Configuration Area'!D:D,0),1)=0,"CLAUSE ID NOT SET",INDEX('Configuration Area'!E:E,MATCH('Policy Clause Build'!B679,'Configuration Area'!D:D,0),1))</f>
        <v>#VALUE!</v>
      </c>
      <c r="D679" s="11">
        <f>IFERROR(VLOOKUP('Policy Clause Build'!C679,'Clauses List'!A$2:D$1002,2,FALSE),"")</f>
      </c>
      <c r="E679" s="11">
        <f>IFERROR(VLOOKUP('Policy Clause Build'!C679,'Clauses List'!A$2:D$1002,3,FALSE),"")</f>
      </c>
      <c r="F679" s="11">
        <f>IFERROR(VLOOKUP('Policy Clause Build'!C679,'Clauses List'!A$2:D$1002,4,FALSE),"")</f>
      </c>
    </row>
    <row r="680" ht="14.25">
      <c r="B680" s="14" t="e">
        <f>INDEX('Configuration Area'!D:D,'Configuration Area'!W676,1)</f>
        <v>#VALUE!</v>
      </c>
      <c r="C680" s="11" t="e">
        <f>IF(INDEX('Configuration Area'!E:E,MATCH('Policy Clause Build'!B680,'Configuration Area'!D:D,0),1)=0,"CLAUSE ID NOT SET",INDEX('Configuration Area'!E:E,MATCH('Policy Clause Build'!B680,'Configuration Area'!D:D,0),1))</f>
        <v>#VALUE!</v>
      </c>
      <c r="D680" s="11">
        <f>IFERROR(VLOOKUP('Policy Clause Build'!C680,'Clauses List'!A$2:D$1002,2,FALSE),"")</f>
      </c>
      <c r="E680" s="11">
        <f>IFERROR(VLOOKUP('Policy Clause Build'!C680,'Clauses List'!A$2:D$1002,3,FALSE),"")</f>
      </c>
      <c r="F680" s="11">
        <f>IFERROR(VLOOKUP('Policy Clause Build'!C680,'Clauses List'!A$2:D$1002,4,FALSE),"")</f>
      </c>
    </row>
    <row r="681" ht="14.25">
      <c r="B681" s="14" t="e">
        <f>INDEX('Configuration Area'!D:D,'Configuration Area'!W677,1)</f>
        <v>#VALUE!</v>
      </c>
      <c r="C681" s="11" t="e">
        <f>IF(INDEX('Configuration Area'!E:E,MATCH('Policy Clause Build'!B681,'Configuration Area'!D:D,0),1)=0,"CLAUSE ID NOT SET",INDEX('Configuration Area'!E:E,MATCH('Policy Clause Build'!B681,'Configuration Area'!D:D,0),1))</f>
        <v>#VALUE!</v>
      </c>
      <c r="D681" s="11">
        <f>IFERROR(VLOOKUP('Policy Clause Build'!C681,'Clauses List'!A$2:D$1002,2,FALSE),"")</f>
      </c>
      <c r="E681" s="11">
        <f>IFERROR(VLOOKUP('Policy Clause Build'!C681,'Clauses List'!A$2:D$1002,3,FALSE),"")</f>
      </c>
      <c r="F681" s="11">
        <f>IFERROR(VLOOKUP('Policy Clause Build'!C681,'Clauses List'!A$2:D$1002,4,FALSE),"")</f>
      </c>
    </row>
    <row r="682" ht="14.25">
      <c r="B682" s="14" t="e">
        <f>INDEX('Configuration Area'!D:D,'Configuration Area'!W678,1)</f>
        <v>#VALUE!</v>
      </c>
      <c r="C682" s="11" t="e">
        <f>IF(INDEX('Configuration Area'!E:E,MATCH('Policy Clause Build'!B682,'Configuration Area'!D:D,0),1)=0,"CLAUSE ID NOT SET",INDEX('Configuration Area'!E:E,MATCH('Policy Clause Build'!B682,'Configuration Area'!D:D,0),1))</f>
        <v>#VALUE!</v>
      </c>
      <c r="D682" s="11">
        <f>IFERROR(VLOOKUP('Policy Clause Build'!C682,'Clauses List'!A$2:D$1002,2,FALSE),"")</f>
      </c>
      <c r="E682" s="11">
        <f>IFERROR(VLOOKUP('Policy Clause Build'!C682,'Clauses List'!A$2:D$1002,3,FALSE),"")</f>
      </c>
      <c r="F682" s="11">
        <f>IFERROR(VLOOKUP('Policy Clause Build'!C682,'Clauses List'!A$2:D$1002,4,FALSE),"")</f>
      </c>
    </row>
    <row r="683" ht="14.25">
      <c r="B683" s="14" t="e">
        <f>INDEX('Configuration Area'!D:D,'Configuration Area'!W679,1)</f>
        <v>#VALUE!</v>
      </c>
      <c r="C683" s="11" t="e">
        <f>IF(INDEX('Configuration Area'!E:E,MATCH('Policy Clause Build'!B683,'Configuration Area'!D:D,0),1)=0,"CLAUSE ID NOT SET",INDEX('Configuration Area'!E:E,MATCH('Policy Clause Build'!B683,'Configuration Area'!D:D,0),1))</f>
        <v>#VALUE!</v>
      </c>
      <c r="D683" s="11">
        <f>IFERROR(VLOOKUP('Policy Clause Build'!C683,'Clauses List'!A$2:D$1002,2,FALSE),"")</f>
      </c>
      <c r="E683" s="11">
        <f>IFERROR(VLOOKUP('Policy Clause Build'!C683,'Clauses List'!A$2:D$1002,3,FALSE),"")</f>
      </c>
      <c r="F683" s="11">
        <f>IFERROR(VLOOKUP('Policy Clause Build'!C683,'Clauses List'!A$2:D$1002,4,FALSE),"")</f>
      </c>
    </row>
    <row r="684" ht="14.25">
      <c r="B684" s="14" t="e">
        <f>INDEX('Configuration Area'!D:D,'Configuration Area'!W680,1)</f>
        <v>#VALUE!</v>
      </c>
      <c r="C684" s="11" t="e">
        <f>IF(INDEX('Configuration Area'!E:E,MATCH('Policy Clause Build'!B684,'Configuration Area'!D:D,0),1)=0,"CLAUSE ID NOT SET",INDEX('Configuration Area'!E:E,MATCH('Policy Clause Build'!B684,'Configuration Area'!D:D,0),1))</f>
        <v>#VALUE!</v>
      </c>
      <c r="D684" s="11">
        <f>IFERROR(VLOOKUP('Policy Clause Build'!C684,'Clauses List'!A$2:D$1002,2,FALSE),"")</f>
      </c>
      <c r="E684" s="11">
        <f>IFERROR(VLOOKUP('Policy Clause Build'!C684,'Clauses List'!A$2:D$1002,3,FALSE),"")</f>
      </c>
      <c r="F684" s="11">
        <f>IFERROR(VLOOKUP('Policy Clause Build'!C684,'Clauses List'!A$2:D$1002,4,FALSE),"")</f>
      </c>
    </row>
    <row r="685" ht="14.25">
      <c r="B685" s="14" t="e">
        <f>INDEX('Configuration Area'!D:D,'Configuration Area'!W681,1)</f>
        <v>#VALUE!</v>
      </c>
      <c r="C685" s="11" t="e">
        <f>IF(INDEX('Configuration Area'!E:E,MATCH('Policy Clause Build'!B685,'Configuration Area'!D:D,0),1)=0,"CLAUSE ID NOT SET",INDEX('Configuration Area'!E:E,MATCH('Policy Clause Build'!B685,'Configuration Area'!D:D,0),1))</f>
        <v>#VALUE!</v>
      </c>
      <c r="D685" s="11">
        <f>IFERROR(VLOOKUP('Policy Clause Build'!C685,'Clauses List'!A$2:D$1002,2,FALSE),"")</f>
      </c>
      <c r="E685" s="11">
        <f>IFERROR(VLOOKUP('Policy Clause Build'!C685,'Clauses List'!A$2:D$1002,3,FALSE),"")</f>
      </c>
      <c r="F685" s="11">
        <f>IFERROR(VLOOKUP('Policy Clause Build'!C685,'Clauses List'!A$2:D$1002,4,FALSE),"")</f>
      </c>
    </row>
    <row r="686" ht="14.25">
      <c r="B686" s="14" t="e">
        <f>INDEX('Configuration Area'!D:D,'Configuration Area'!W682,1)</f>
        <v>#VALUE!</v>
      </c>
      <c r="C686" s="11" t="e">
        <f>IF(INDEX('Configuration Area'!E:E,MATCH('Policy Clause Build'!B686,'Configuration Area'!D:D,0),1)=0,"CLAUSE ID NOT SET",INDEX('Configuration Area'!E:E,MATCH('Policy Clause Build'!B686,'Configuration Area'!D:D,0),1))</f>
        <v>#VALUE!</v>
      </c>
      <c r="D686" s="11">
        <f>IFERROR(VLOOKUP('Policy Clause Build'!C686,'Clauses List'!A$2:D$1002,2,FALSE),"")</f>
      </c>
      <c r="E686" s="11">
        <f>IFERROR(VLOOKUP('Policy Clause Build'!C686,'Clauses List'!A$2:D$1002,3,FALSE),"")</f>
      </c>
      <c r="F686" s="11">
        <f>IFERROR(VLOOKUP('Policy Clause Build'!C686,'Clauses List'!A$2:D$1002,4,FALSE),"")</f>
      </c>
    </row>
    <row r="687" ht="14.25">
      <c r="B687" s="14" t="e">
        <f>INDEX('Configuration Area'!D:D,'Configuration Area'!W683,1)</f>
        <v>#VALUE!</v>
      </c>
      <c r="C687" s="11" t="e">
        <f>IF(INDEX('Configuration Area'!E:E,MATCH('Policy Clause Build'!B687,'Configuration Area'!D:D,0),1)=0,"CLAUSE ID NOT SET",INDEX('Configuration Area'!E:E,MATCH('Policy Clause Build'!B687,'Configuration Area'!D:D,0),1))</f>
        <v>#VALUE!</v>
      </c>
      <c r="D687" s="11">
        <f>IFERROR(VLOOKUP('Policy Clause Build'!C687,'Clauses List'!A$2:D$1002,2,FALSE),"")</f>
      </c>
      <c r="E687" s="11">
        <f>IFERROR(VLOOKUP('Policy Clause Build'!C687,'Clauses List'!A$2:D$1002,3,FALSE),"")</f>
      </c>
      <c r="F687" s="11">
        <f>IFERROR(VLOOKUP('Policy Clause Build'!C687,'Clauses List'!A$2:D$1002,4,FALSE),"")</f>
      </c>
    </row>
    <row r="688" ht="14.25">
      <c r="B688" s="14" t="e">
        <f>INDEX('Configuration Area'!D:D,'Configuration Area'!W684,1)</f>
        <v>#VALUE!</v>
      </c>
      <c r="C688" s="11" t="e">
        <f>IF(INDEX('Configuration Area'!E:E,MATCH('Policy Clause Build'!B688,'Configuration Area'!D:D,0),1)=0,"CLAUSE ID NOT SET",INDEX('Configuration Area'!E:E,MATCH('Policy Clause Build'!B688,'Configuration Area'!D:D,0),1))</f>
        <v>#VALUE!</v>
      </c>
      <c r="D688" s="11">
        <f>IFERROR(VLOOKUP('Policy Clause Build'!C688,'Clauses List'!A$2:D$1002,2,FALSE),"")</f>
      </c>
      <c r="E688" s="11">
        <f>IFERROR(VLOOKUP('Policy Clause Build'!C688,'Clauses List'!A$2:D$1002,3,FALSE),"")</f>
      </c>
      <c r="F688" s="11">
        <f>IFERROR(VLOOKUP('Policy Clause Build'!C688,'Clauses List'!A$2:D$1002,4,FALSE),"")</f>
      </c>
    </row>
    <row r="689" ht="14.25">
      <c r="B689" s="14" t="e">
        <f>INDEX('Configuration Area'!D:D,'Configuration Area'!W685,1)</f>
        <v>#VALUE!</v>
      </c>
      <c r="C689" s="11" t="e">
        <f>IF(INDEX('Configuration Area'!E:E,MATCH('Policy Clause Build'!B689,'Configuration Area'!D:D,0),1)=0,"CLAUSE ID NOT SET",INDEX('Configuration Area'!E:E,MATCH('Policy Clause Build'!B689,'Configuration Area'!D:D,0),1))</f>
        <v>#VALUE!</v>
      </c>
      <c r="D689" s="11">
        <f>IFERROR(VLOOKUP('Policy Clause Build'!C689,'Clauses List'!A$2:D$1002,2,FALSE),"")</f>
      </c>
      <c r="E689" s="11">
        <f>IFERROR(VLOOKUP('Policy Clause Build'!C689,'Clauses List'!A$2:D$1002,3,FALSE),"")</f>
      </c>
      <c r="F689" s="11">
        <f>IFERROR(VLOOKUP('Policy Clause Build'!C689,'Clauses List'!A$2:D$1002,4,FALSE),"")</f>
      </c>
    </row>
    <row r="690" ht="14.25">
      <c r="B690" s="14" t="e">
        <f>INDEX('Configuration Area'!D:D,'Configuration Area'!W686,1)</f>
        <v>#VALUE!</v>
      </c>
      <c r="C690" s="11" t="e">
        <f>IF(INDEX('Configuration Area'!E:E,MATCH('Policy Clause Build'!B690,'Configuration Area'!D:D,0),1)=0,"CLAUSE ID NOT SET",INDEX('Configuration Area'!E:E,MATCH('Policy Clause Build'!B690,'Configuration Area'!D:D,0),1))</f>
        <v>#VALUE!</v>
      </c>
      <c r="D690" s="11">
        <f>IFERROR(VLOOKUP('Policy Clause Build'!C690,'Clauses List'!A$2:D$1002,2,FALSE),"")</f>
      </c>
      <c r="E690" s="11">
        <f>IFERROR(VLOOKUP('Policy Clause Build'!C690,'Clauses List'!A$2:D$1002,3,FALSE),"")</f>
      </c>
      <c r="F690" s="11">
        <f>IFERROR(VLOOKUP('Policy Clause Build'!C690,'Clauses List'!A$2:D$1002,4,FALSE),"")</f>
      </c>
    </row>
    <row r="691" ht="14.25">
      <c r="B691" s="14" t="e">
        <f>INDEX('Configuration Area'!D:D,'Configuration Area'!W687,1)</f>
        <v>#VALUE!</v>
      </c>
      <c r="C691" s="11" t="e">
        <f>IF(INDEX('Configuration Area'!E:E,MATCH('Policy Clause Build'!B691,'Configuration Area'!D:D,0),1)=0,"CLAUSE ID NOT SET",INDEX('Configuration Area'!E:E,MATCH('Policy Clause Build'!B691,'Configuration Area'!D:D,0),1))</f>
        <v>#VALUE!</v>
      </c>
      <c r="D691" s="11">
        <f>IFERROR(VLOOKUP('Policy Clause Build'!C691,'Clauses List'!A$2:D$1002,2,FALSE),"")</f>
      </c>
      <c r="E691" s="11">
        <f>IFERROR(VLOOKUP('Policy Clause Build'!C691,'Clauses List'!A$2:D$1002,3,FALSE),"")</f>
      </c>
      <c r="F691" s="11">
        <f>IFERROR(VLOOKUP('Policy Clause Build'!C691,'Clauses List'!A$2:D$1002,4,FALSE),"")</f>
      </c>
    </row>
    <row r="692" ht="14.25">
      <c r="B692" s="14" t="e">
        <f>INDEX('Configuration Area'!D:D,'Configuration Area'!W688,1)</f>
        <v>#VALUE!</v>
      </c>
      <c r="C692" s="11" t="e">
        <f>IF(INDEX('Configuration Area'!E:E,MATCH('Policy Clause Build'!B692,'Configuration Area'!D:D,0),1)=0,"CLAUSE ID NOT SET",INDEX('Configuration Area'!E:E,MATCH('Policy Clause Build'!B692,'Configuration Area'!D:D,0),1))</f>
        <v>#VALUE!</v>
      </c>
      <c r="D692" s="11">
        <f>IFERROR(VLOOKUP('Policy Clause Build'!C692,'Clauses List'!A$2:D$1002,2,FALSE),"")</f>
      </c>
      <c r="E692" s="11">
        <f>IFERROR(VLOOKUP('Policy Clause Build'!C692,'Clauses List'!A$2:D$1002,3,FALSE),"")</f>
      </c>
      <c r="F692" s="11">
        <f>IFERROR(VLOOKUP('Policy Clause Build'!C692,'Clauses List'!A$2:D$1002,4,FALSE),"")</f>
      </c>
    </row>
    <row r="693" ht="14.25">
      <c r="B693" s="14" t="e">
        <f>INDEX('Configuration Area'!D:D,'Configuration Area'!W689,1)</f>
        <v>#VALUE!</v>
      </c>
      <c r="C693" s="11" t="e">
        <f>IF(INDEX('Configuration Area'!E:E,MATCH('Policy Clause Build'!B693,'Configuration Area'!D:D,0),1)=0,"CLAUSE ID NOT SET",INDEX('Configuration Area'!E:E,MATCH('Policy Clause Build'!B693,'Configuration Area'!D:D,0),1))</f>
        <v>#VALUE!</v>
      </c>
      <c r="D693" s="11">
        <f>IFERROR(VLOOKUP('Policy Clause Build'!C693,'Clauses List'!A$2:D$1002,2,FALSE),"")</f>
      </c>
      <c r="E693" s="11">
        <f>IFERROR(VLOOKUP('Policy Clause Build'!C693,'Clauses List'!A$2:D$1002,3,FALSE),"")</f>
      </c>
      <c r="F693" s="11">
        <f>IFERROR(VLOOKUP('Policy Clause Build'!C693,'Clauses List'!A$2:D$1002,4,FALSE),"")</f>
      </c>
    </row>
    <row r="694" ht="14.25">
      <c r="B694" s="14" t="e">
        <f>INDEX('Configuration Area'!D:D,'Configuration Area'!W690,1)</f>
        <v>#VALUE!</v>
      </c>
      <c r="C694" s="11" t="e">
        <f>IF(INDEX('Configuration Area'!E:E,MATCH('Policy Clause Build'!B694,'Configuration Area'!D:D,0),1)=0,"CLAUSE ID NOT SET",INDEX('Configuration Area'!E:E,MATCH('Policy Clause Build'!B694,'Configuration Area'!D:D,0),1))</f>
        <v>#VALUE!</v>
      </c>
      <c r="D694" s="11">
        <f>IFERROR(VLOOKUP('Policy Clause Build'!C694,'Clauses List'!A$2:D$1002,2,FALSE),"")</f>
      </c>
      <c r="E694" s="11">
        <f>IFERROR(VLOOKUP('Policy Clause Build'!C694,'Clauses List'!A$2:D$1002,3,FALSE),"")</f>
      </c>
      <c r="F694" s="11">
        <f>IFERROR(VLOOKUP('Policy Clause Build'!C694,'Clauses List'!A$2:D$1002,4,FALSE),"")</f>
      </c>
    </row>
    <row r="695" ht="14.25">
      <c r="B695" s="14" t="e">
        <f>INDEX('Configuration Area'!D:D,'Configuration Area'!W691,1)</f>
        <v>#VALUE!</v>
      </c>
      <c r="C695" s="11" t="e">
        <f>IF(INDEX('Configuration Area'!E:E,MATCH('Policy Clause Build'!B695,'Configuration Area'!D:D,0),1)=0,"CLAUSE ID NOT SET",INDEX('Configuration Area'!E:E,MATCH('Policy Clause Build'!B695,'Configuration Area'!D:D,0),1))</f>
        <v>#VALUE!</v>
      </c>
      <c r="D695" s="11">
        <f>IFERROR(VLOOKUP('Policy Clause Build'!C695,'Clauses List'!A$2:D$1002,2,FALSE),"")</f>
      </c>
      <c r="E695" s="11">
        <f>IFERROR(VLOOKUP('Policy Clause Build'!C695,'Clauses List'!A$2:D$1002,3,FALSE),"")</f>
      </c>
      <c r="F695" s="11">
        <f>IFERROR(VLOOKUP('Policy Clause Build'!C695,'Clauses List'!A$2:D$1002,4,FALSE),"")</f>
      </c>
    </row>
    <row r="696" ht="14.25">
      <c r="B696" s="14" t="e">
        <f>INDEX('Configuration Area'!D:D,'Configuration Area'!W692,1)</f>
        <v>#VALUE!</v>
      </c>
      <c r="C696" s="11" t="e">
        <f>IF(INDEX('Configuration Area'!E:E,MATCH('Policy Clause Build'!B696,'Configuration Area'!D:D,0),1)=0,"CLAUSE ID NOT SET",INDEX('Configuration Area'!E:E,MATCH('Policy Clause Build'!B696,'Configuration Area'!D:D,0),1))</f>
        <v>#VALUE!</v>
      </c>
      <c r="D696" s="11">
        <f>IFERROR(VLOOKUP('Policy Clause Build'!C696,'Clauses List'!A$2:D$1002,2,FALSE),"")</f>
      </c>
      <c r="E696" s="11">
        <f>IFERROR(VLOOKUP('Policy Clause Build'!C696,'Clauses List'!A$2:D$1002,3,FALSE),"")</f>
      </c>
      <c r="F696" s="11">
        <f>IFERROR(VLOOKUP('Policy Clause Build'!C696,'Clauses List'!A$2:D$1002,4,FALSE),"")</f>
      </c>
    </row>
    <row r="697" ht="14.25">
      <c r="B697" s="14" t="e">
        <f>INDEX('Configuration Area'!D:D,'Configuration Area'!W693,1)</f>
        <v>#VALUE!</v>
      </c>
      <c r="C697" s="11" t="e">
        <f>IF(INDEX('Configuration Area'!E:E,MATCH('Policy Clause Build'!B697,'Configuration Area'!D:D,0),1)=0,"CLAUSE ID NOT SET",INDEX('Configuration Area'!E:E,MATCH('Policy Clause Build'!B697,'Configuration Area'!D:D,0),1))</f>
        <v>#VALUE!</v>
      </c>
      <c r="D697" s="11">
        <f>IFERROR(VLOOKUP('Policy Clause Build'!C697,'Clauses List'!A$2:D$1002,2,FALSE),"")</f>
      </c>
      <c r="E697" s="11">
        <f>IFERROR(VLOOKUP('Policy Clause Build'!C697,'Clauses List'!A$2:D$1002,3,FALSE),"")</f>
      </c>
      <c r="F697" s="11">
        <f>IFERROR(VLOOKUP('Policy Clause Build'!C697,'Clauses List'!A$2:D$1002,4,FALSE),"")</f>
      </c>
    </row>
    <row r="698" ht="14.25">
      <c r="B698" s="14" t="e">
        <f>INDEX('Configuration Area'!D:D,'Configuration Area'!W694,1)</f>
        <v>#VALUE!</v>
      </c>
      <c r="C698" s="11" t="e">
        <f>IF(INDEX('Configuration Area'!E:E,MATCH('Policy Clause Build'!B698,'Configuration Area'!D:D,0),1)=0,"CLAUSE ID NOT SET",INDEX('Configuration Area'!E:E,MATCH('Policy Clause Build'!B698,'Configuration Area'!D:D,0),1))</f>
        <v>#VALUE!</v>
      </c>
      <c r="D698" s="11">
        <f>IFERROR(VLOOKUP('Policy Clause Build'!C698,'Clauses List'!A$2:D$1002,2,FALSE),"")</f>
      </c>
      <c r="E698" s="11">
        <f>IFERROR(VLOOKUP('Policy Clause Build'!C698,'Clauses List'!A$2:D$1002,3,FALSE),"")</f>
      </c>
      <c r="F698" s="11">
        <f>IFERROR(VLOOKUP('Policy Clause Build'!C698,'Clauses List'!A$2:D$1002,4,FALSE),"")</f>
      </c>
    </row>
    <row r="699" ht="14.25">
      <c r="B699" s="14" t="e">
        <f>INDEX('Configuration Area'!D:D,'Configuration Area'!W695,1)</f>
        <v>#VALUE!</v>
      </c>
      <c r="C699" s="11" t="e">
        <f>IF(INDEX('Configuration Area'!E:E,MATCH('Policy Clause Build'!B699,'Configuration Area'!D:D,0),1)=0,"CLAUSE ID NOT SET",INDEX('Configuration Area'!E:E,MATCH('Policy Clause Build'!B699,'Configuration Area'!D:D,0),1))</f>
        <v>#VALUE!</v>
      </c>
      <c r="D699" s="11">
        <f>IFERROR(VLOOKUP('Policy Clause Build'!C699,'Clauses List'!A$2:D$1002,2,FALSE),"")</f>
      </c>
      <c r="E699" s="11">
        <f>IFERROR(VLOOKUP('Policy Clause Build'!C699,'Clauses List'!A$2:D$1002,3,FALSE),"")</f>
      </c>
      <c r="F699" s="11">
        <f>IFERROR(VLOOKUP('Policy Clause Build'!C699,'Clauses List'!A$2:D$1002,4,FALSE),"")</f>
      </c>
    </row>
    <row r="700" ht="14.25">
      <c r="B700" s="14" t="e">
        <f>INDEX('Configuration Area'!D:D,'Configuration Area'!W696,1)</f>
        <v>#VALUE!</v>
      </c>
      <c r="C700" s="11" t="e">
        <f>IF(INDEX('Configuration Area'!E:E,MATCH('Policy Clause Build'!B700,'Configuration Area'!D:D,0),1)=0,"CLAUSE ID NOT SET",INDEX('Configuration Area'!E:E,MATCH('Policy Clause Build'!B700,'Configuration Area'!D:D,0),1))</f>
        <v>#VALUE!</v>
      </c>
      <c r="D700" s="11">
        <f>IFERROR(VLOOKUP('Policy Clause Build'!C700,'Clauses List'!A$2:D$1002,2,FALSE),"")</f>
      </c>
      <c r="E700" s="11">
        <f>IFERROR(VLOOKUP('Policy Clause Build'!C700,'Clauses List'!A$2:D$1002,3,FALSE),"")</f>
      </c>
      <c r="F700" s="11">
        <f>IFERROR(VLOOKUP('Policy Clause Build'!C700,'Clauses List'!A$2:D$1002,4,FALSE),"")</f>
      </c>
    </row>
    <row r="701" ht="14.25">
      <c r="B701" s="14" t="e">
        <f>INDEX('Configuration Area'!D:D,'Configuration Area'!W697,1)</f>
        <v>#VALUE!</v>
      </c>
      <c r="C701" s="11" t="e">
        <f>IF(INDEX('Configuration Area'!E:E,MATCH('Policy Clause Build'!B701,'Configuration Area'!D:D,0),1)=0,"CLAUSE ID NOT SET",INDEX('Configuration Area'!E:E,MATCH('Policy Clause Build'!B701,'Configuration Area'!D:D,0),1))</f>
        <v>#VALUE!</v>
      </c>
      <c r="D701" s="11">
        <f>IFERROR(VLOOKUP('Policy Clause Build'!C701,'Clauses List'!A$2:D$1002,2,FALSE),"")</f>
      </c>
      <c r="E701" s="11">
        <f>IFERROR(VLOOKUP('Policy Clause Build'!C701,'Clauses List'!A$2:D$1002,3,FALSE),"")</f>
      </c>
      <c r="F701" s="11">
        <f>IFERROR(VLOOKUP('Policy Clause Build'!C701,'Clauses List'!A$2:D$1002,4,FALSE),"")</f>
      </c>
    </row>
    <row r="702" ht="14.25">
      <c r="B702" s="14" t="e">
        <f>INDEX('Configuration Area'!D:D,'Configuration Area'!W698,1)</f>
        <v>#VALUE!</v>
      </c>
      <c r="C702" s="11" t="e">
        <f>IF(INDEX('Configuration Area'!E:E,MATCH('Policy Clause Build'!B702,'Configuration Area'!D:D,0),1)=0,"CLAUSE ID NOT SET",INDEX('Configuration Area'!E:E,MATCH('Policy Clause Build'!B702,'Configuration Area'!D:D,0),1))</f>
        <v>#VALUE!</v>
      </c>
      <c r="D702" s="11">
        <f>IFERROR(VLOOKUP('Policy Clause Build'!C702,'Clauses List'!A$2:D$1002,2,FALSE),"")</f>
      </c>
      <c r="E702" s="11">
        <f>IFERROR(VLOOKUP('Policy Clause Build'!C702,'Clauses List'!A$2:D$1002,3,FALSE),"")</f>
      </c>
      <c r="F702" s="11">
        <f>IFERROR(VLOOKUP('Policy Clause Build'!C702,'Clauses List'!A$2:D$1002,4,FALSE),"")</f>
      </c>
    </row>
    <row r="703" ht="14.25">
      <c r="B703" s="14" t="e">
        <f>INDEX('Configuration Area'!D:D,'Configuration Area'!W699,1)</f>
        <v>#VALUE!</v>
      </c>
      <c r="C703" s="11" t="e">
        <f>IF(INDEX('Configuration Area'!E:E,MATCH('Policy Clause Build'!B703,'Configuration Area'!D:D,0),1)=0,"CLAUSE ID NOT SET",INDEX('Configuration Area'!E:E,MATCH('Policy Clause Build'!B703,'Configuration Area'!D:D,0),1))</f>
        <v>#VALUE!</v>
      </c>
      <c r="D703" s="11">
        <f>IFERROR(VLOOKUP('Policy Clause Build'!C703,'Clauses List'!A$2:D$1002,2,FALSE),"")</f>
      </c>
      <c r="E703" s="11">
        <f>IFERROR(VLOOKUP('Policy Clause Build'!C703,'Clauses List'!A$2:D$1002,3,FALSE),"")</f>
      </c>
      <c r="F703" s="11">
        <f>IFERROR(VLOOKUP('Policy Clause Build'!C703,'Clauses List'!A$2:D$1002,4,FALSE),"")</f>
      </c>
    </row>
    <row r="704" ht="14.25">
      <c r="B704" s="14" t="e">
        <f>INDEX('Configuration Area'!D:D,'Configuration Area'!W700,1)</f>
        <v>#VALUE!</v>
      </c>
      <c r="C704" s="11" t="e">
        <f>IF(INDEX('Configuration Area'!E:E,MATCH('Policy Clause Build'!B704,'Configuration Area'!D:D,0),1)=0,"CLAUSE ID NOT SET",INDEX('Configuration Area'!E:E,MATCH('Policy Clause Build'!B704,'Configuration Area'!D:D,0),1))</f>
        <v>#VALUE!</v>
      </c>
      <c r="D704" s="11">
        <f>IFERROR(VLOOKUP('Policy Clause Build'!C704,'Clauses List'!A$2:D$1002,2,FALSE),"")</f>
      </c>
      <c r="E704" s="11">
        <f>IFERROR(VLOOKUP('Policy Clause Build'!C704,'Clauses List'!A$2:D$1002,3,FALSE),"")</f>
      </c>
      <c r="F704" s="11">
        <f>IFERROR(VLOOKUP('Policy Clause Build'!C704,'Clauses List'!A$2:D$1002,4,FALSE),"")</f>
      </c>
    </row>
    <row r="705" ht="14.25">
      <c r="B705" s="14" t="e">
        <f>INDEX('Configuration Area'!D:D,'Configuration Area'!W701,1)</f>
        <v>#VALUE!</v>
      </c>
      <c r="C705" s="11" t="e">
        <f>IF(INDEX('Configuration Area'!E:E,MATCH('Policy Clause Build'!B705,'Configuration Area'!D:D,0),1)=0,"CLAUSE ID NOT SET",INDEX('Configuration Area'!E:E,MATCH('Policy Clause Build'!B705,'Configuration Area'!D:D,0),1))</f>
        <v>#VALUE!</v>
      </c>
      <c r="D705" s="11">
        <f>IFERROR(VLOOKUP('Policy Clause Build'!C705,'Clauses List'!A$2:D$1002,2,FALSE),"")</f>
      </c>
      <c r="E705" s="11">
        <f>IFERROR(VLOOKUP('Policy Clause Build'!C705,'Clauses List'!A$2:D$1002,3,FALSE),"")</f>
      </c>
      <c r="F705" s="11">
        <f>IFERROR(VLOOKUP('Policy Clause Build'!C705,'Clauses List'!A$2:D$1002,4,FALSE),"")</f>
      </c>
    </row>
    <row r="706" ht="14.25">
      <c r="B706" s="14" t="e">
        <f>INDEX('Configuration Area'!D:D,'Configuration Area'!W702,1)</f>
        <v>#VALUE!</v>
      </c>
      <c r="C706" s="11" t="e">
        <f>IF(INDEX('Configuration Area'!E:E,MATCH('Policy Clause Build'!B706,'Configuration Area'!D:D,0),1)=0,"CLAUSE ID NOT SET",INDEX('Configuration Area'!E:E,MATCH('Policy Clause Build'!B706,'Configuration Area'!D:D,0),1))</f>
        <v>#VALUE!</v>
      </c>
      <c r="D706" s="11">
        <f>IFERROR(VLOOKUP('Policy Clause Build'!C706,'Clauses List'!A$2:D$1002,2,FALSE),"")</f>
      </c>
      <c r="E706" s="11">
        <f>IFERROR(VLOOKUP('Policy Clause Build'!C706,'Clauses List'!A$2:D$1002,3,FALSE),"")</f>
      </c>
      <c r="F706" s="11">
        <f>IFERROR(VLOOKUP('Policy Clause Build'!C706,'Clauses List'!A$2:D$1002,4,FALSE),"")</f>
      </c>
    </row>
    <row r="707" ht="14.25">
      <c r="B707" s="14" t="e">
        <f>INDEX('Configuration Area'!D:D,'Configuration Area'!W703,1)</f>
        <v>#VALUE!</v>
      </c>
      <c r="C707" s="11" t="e">
        <f>IF(INDEX('Configuration Area'!E:E,MATCH('Policy Clause Build'!B707,'Configuration Area'!D:D,0),1)=0,"CLAUSE ID NOT SET",INDEX('Configuration Area'!E:E,MATCH('Policy Clause Build'!B707,'Configuration Area'!D:D,0),1))</f>
        <v>#VALUE!</v>
      </c>
      <c r="D707" s="11">
        <f>IFERROR(VLOOKUP('Policy Clause Build'!C707,'Clauses List'!A$2:D$1002,2,FALSE),"")</f>
      </c>
      <c r="E707" s="11">
        <f>IFERROR(VLOOKUP('Policy Clause Build'!C707,'Clauses List'!A$2:D$1002,3,FALSE),"")</f>
      </c>
      <c r="F707" s="11">
        <f>IFERROR(VLOOKUP('Policy Clause Build'!C707,'Clauses List'!A$2:D$1002,4,FALSE),"")</f>
      </c>
    </row>
    <row r="708" ht="14.25">
      <c r="B708" s="14" t="e">
        <f>INDEX('Configuration Area'!D:D,'Configuration Area'!W704,1)</f>
        <v>#VALUE!</v>
      </c>
      <c r="C708" s="11" t="e">
        <f>IF(INDEX('Configuration Area'!E:E,MATCH('Policy Clause Build'!B708,'Configuration Area'!D:D,0),1)=0,"CLAUSE ID NOT SET",INDEX('Configuration Area'!E:E,MATCH('Policy Clause Build'!B708,'Configuration Area'!D:D,0),1))</f>
        <v>#VALUE!</v>
      </c>
      <c r="D708" s="11">
        <f>IFERROR(VLOOKUP('Policy Clause Build'!C708,'Clauses List'!A$2:D$1002,2,FALSE),"")</f>
      </c>
      <c r="E708" s="11">
        <f>IFERROR(VLOOKUP('Policy Clause Build'!C708,'Clauses List'!A$2:D$1002,3,FALSE),"")</f>
      </c>
      <c r="F708" s="11">
        <f>IFERROR(VLOOKUP('Policy Clause Build'!C708,'Clauses List'!A$2:D$1002,4,FALSE),"")</f>
      </c>
    </row>
    <row r="709" ht="14.25">
      <c r="B709" s="14" t="e">
        <f>INDEX('Configuration Area'!D:D,'Configuration Area'!W705,1)</f>
        <v>#VALUE!</v>
      </c>
      <c r="C709" s="11" t="e">
        <f>IF(INDEX('Configuration Area'!E:E,MATCH('Policy Clause Build'!B709,'Configuration Area'!D:D,0),1)=0,"CLAUSE ID NOT SET",INDEX('Configuration Area'!E:E,MATCH('Policy Clause Build'!B709,'Configuration Area'!D:D,0),1))</f>
        <v>#VALUE!</v>
      </c>
      <c r="D709" s="11">
        <f>IFERROR(VLOOKUP('Policy Clause Build'!C709,'Clauses List'!A$2:D$1002,2,FALSE),"")</f>
      </c>
      <c r="E709" s="11">
        <f>IFERROR(VLOOKUP('Policy Clause Build'!C709,'Clauses List'!A$2:D$1002,3,FALSE),"")</f>
      </c>
      <c r="F709" s="11">
        <f>IFERROR(VLOOKUP('Policy Clause Build'!C709,'Clauses List'!A$2:D$1002,4,FALSE),"")</f>
      </c>
    </row>
    <row r="710" ht="14.25">
      <c r="B710" s="14" t="e">
        <f>INDEX('Configuration Area'!D:D,'Configuration Area'!W706,1)</f>
        <v>#VALUE!</v>
      </c>
      <c r="C710" s="11" t="e">
        <f>IF(INDEX('Configuration Area'!E:E,MATCH('Policy Clause Build'!B710,'Configuration Area'!D:D,0),1)=0,"CLAUSE ID NOT SET",INDEX('Configuration Area'!E:E,MATCH('Policy Clause Build'!B710,'Configuration Area'!D:D,0),1))</f>
        <v>#VALUE!</v>
      </c>
      <c r="D710" s="11">
        <f>IFERROR(VLOOKUP('Policy Clause Build'!C710,'Clauses List'!A$2:D$1002,2,FALSE),"")</f>
      </c>
      <c r="E710" s="11">
        <f>IFERROR(VLOOKUP('Policy Clause Build'!C710,'Clauses List'!A$2:D$1002,3,FALSE),"")</f>
      </c>
      <c r="F710" s="11">
        <f>IFERROR(VLOOKUP('Policy Clause Build'!C710,'Clauses List'!A$2:D$1002,4,FALSE),"")</f>
      </c>
    </row>
    <row r="711" ht="14.25">
      <c r="B711" s="14" t="e">
        <f>INDEX('Configuration Area'!D:D,'Configuration Area'!W707,1)</f>
        <v>#VALUE!</v>
      </c>
      <c r="C711" s="11" t="e">
        <f>IF(INDEX('Configuration Area'!E:E,MATCH('Policy Clause Build'!B711,'Configuration Area'!D:D,0),1)=0,"CLAUSE ID NOT SET",INDEX('Configuration Area'!E:E,MATCH('Policy Clause Build'!B711,'Configuration Area'!D:D,0),1))</f>
        <v>#VALUE!</v>
      </c>
      <c r="D711" s="11">
        <f>IFERROR(VLOOKUP('Policy Clause Build'!C711,'Clauses List'!A$2:D$1002,2,FALSE),"")</f>
      </c>
      <c r="E711" s="11">
        <f>IFERROR(VLOOKUP('Policy Clause Build'!C711,'Clauses List'!A$2:D$1002,3,FALSE),"")</f>
      </c>
      <c r="F711" s="11">
        <f>IFERROR(VLOOKUP('Policy Clause Build'!C711,'Clauses List'!A$2:D$1002,4,FALSE),"")</f>
      </c>
    </row>
    <row r="712" ht="14.25">
      <c r="B712" s="14" t="e">
        <f>INDEX('Configuration Area'!D:D,'Configuration Area'!W708,1)</f>
        <v>#VALUE!</v>
      </c>
      <c r="C712" s="11" t="e">
        <f>IF(INDEX('Configuration Area'!E:E,MATCH('Policy Clause Build'!B712,'Configuration Area'!D:D,0),1)=0,"CLAUSE ID NOT SET",INDEX('Configuration Area'!E:E,MATCH('Policy Clause Build'!B712,'Configuration Area'!D:D,0),1))</f>
        <v>#VALUE!</v>
      </c>
      <c r="D712" s="11">
        <f>IFERROR(VLOOKUP('Policy Clause Build'!C712,'Clauses List'!A$2:D$1002,2,FALSE),"")</f>
      </c>
      <c r="E712" s="11">
        <f>IFERROR(VLOOKUP('Policy Clause Build'!C712,'Clauses List'!A$2:D$1002,3,FALSE),"")</f>
      </c>
      <c r="F712" s="11">
        <f>IFERROR(VLOOKUP('Policy Clause Build'!C712,'Clauses List'!A$2:D$1002,4,FALSE),"")</f>
      </c>
    </row>
    <row r="713" ht="14.25">
      <c r="B713" s="14" t="e">
        <f>INDEX('Configuration Area'!D:D,'Configuration Area'!W709,1)</f>
        <v>#VALUE!</v>
      </c>
      <c r="C713" s="11" t="e">
        <f>IF(INDEX('Configuration Area'!E:E,MATCH('Policy Clause Build'!B713,'Configuration Area'!D:D,0),1)=0,"CLAUSE ID NOT SET",INDEX('Configuration Area'!E:E,MATCH('Policy Clause Build'!B713,'Configuration Area'!D:D,0),1))</f>
        <v>#VALUE!</v>
      </c>
      <c r="D713" s="11">
        <f>IFERROR(VLOOKUP('Policy Clause Build'!C713,'Clauses List'!A$2:D$1002,2,FALSE),"")</f>
      </c>
      <c r="E713" s="11">
        <f>IFERROR(VLOOKUP('Policy Clause Build'!C713,'Clauses List'!A$2:D$1002,3,FALSE),"")</f>
      </c>
      <c r="F713" s="11">
        <f>IFERROR(VLOOKUP('Policy Clause Build'!C713,'Clauses List'!A$2:D$1002,4,FALSE),"")</f>
      </c>
    </row>
    <row r="714" ht="14.25">
      <c r="B714" s="14" t="e">
        <f>INDEX('Configuration Area'!D:D,'Configuration Area'!W710,1)</f>
        <v>#VALUE!</v>
      </c>
      <c r="C714" s="11" t="e">
        <f>IF(INDEX('Configuration Area'!E:E,MATCH('Policy Clause Build'!B714,'Configuration Area'!D:D,0),1)=0,"CLAUSE ID NOT SET",INDEX('Configuration Area'!E:E,MATCH('Policy Clause Build'!B714,'Configuration Area'!D:D,0),1))</f>
        <v>#VALUE!</v>
      </c>
      <c r="D714" s="11">
        <f>IFERROR(VLOOKUP('Policy Clause Build'!C714,'Clauses List'!A$2:D$1002,2,FALSE),"")</f>
      </c>
      <c r="E714" s="11">
        <f>IFERROR(VLOOKUP('Policy Clause Build'!C714,'Clauses List'!A$2:D$1002,3,FALSE),"")</f>
      </c>
      <c r="F714" s="11">
        <f>IFERROR(VLOOKUP('Policy Clause Build'!C714,'Clauses List'!A$2:D$1002,4,FALSE),"")</f>
      </c>
    </row>
    <row r="715" ht="14.25">
      <c r="B715" s="14" t="e">
        <f>INDEX('Configuration Area'!D:D,'Configuration Area'!W711,1)</f>
        <v>#VALUE!</v>
      </c>
      <c r="C715" s="11" t="e">
        <f>IF(INDEX('Configuration Area'!E:E,MATCH('Policy Clause Build'!B715,'Configuration Area'!D:D,0),1)=0,"CLAUSE ID NOT SET",INDEX('Configuration Area'!E:E,MATCH('Policy Clause Build'!B715,'Configuration Area'!D:D,0),1))</f>
        <v>#VALUE!</v>
      </c>
      <c r="D715" s="11">
        <f>IFERROR(VLOOKUP('Policy Clause Build'!C715,'Clauses List'!A$2:D$1002,2,FALSE),"")</f>
      </c>
      <c r="E715" s="11">
        <f>IFERROR(VLOOKUP('Policy Clause Build'!C715,'Clauses List'!A$2:D$1002,3,FALSE),"")</f>
      </c>
      <c r="F715" s="11">
        <f>IFERROR(VLOOKUP('Policy Clause Build'!C715,'Clauses List'!A$2:D$1002,4,FALSE),"")</f>
      </c>
    </row>
    <row r="716" ht="14.25">
      <c r="B716" s="14" t="e">
        <f>INDEX('Configuration Area'!D:D,'Configuration Area'!W712,1)</f>
        <v>#VALUE!</v>
      </c>
      <c r="C716" s="11" t="e">
        <f>IF(INDEX('Configuration Area'!E:E,MATCH('Policy Clause Build'!B716,'Configuration Area'!D:D,0),1)=0,"CLAUSE ID NOT SET",INDEX('Configuration Area'!E:E,MATCH('Policy Clause Build'!B716,'Configuration Area'!D:D,0),1))</f>
        <v>#VALUE!</v>
      </c>
      <c r="D716" s="11">
        <f>IFERROR(VLOOKUP('Policy Clause Build'!C716,'Clauses List'!A$2:D$1002,2,FALSE),"")</f>
      </c>
      <c r="E716" s="11">
        <f>IFERROR(VLOOKUP('Policy Clause Build'!C716,'Clauses List'!A$2:D$1002,3,FALSE),"")</f>
      </c>
      <c r="F716" s="11">
        <f>IFERROR(VLOOKUP('Policy Clause Build'!C716,'Clauses List'!A$2:D$1002,4,FALSE),"")</f>
      </c>
    </row>
    <row r="717" ht="14.25">
      <c r="B717" s="14" t="e">
        <f>INDEX('Configuration Area'!D:D,'Configuration Area'!W713,1)</f>
        <v>#VALUE!</v>
      </c>
      <c r="C717" s="11" t="e">
        <f>IF(INDEX('Configuration Area'!E:E,MATCH('Policy Clause Build'!B717,'Configuration Area'!D:D,0),1)=0,"CLAUSE ID NOT SET",INDEX('Configuration Area'!E:E,MATCH('Policy Clause Build'!B717,'Configuration Area'!D:D,0),1))</f>
        <v>#VALUE!</v>
      </c>
      <c r="D717" s="11">
        <f>IFERROR(VLOOKUP('Policy Clause Build'!C717,'Clauses List'!A$2:D$1002,2,FALSE),"")</f>
      </c>
      <c r="E717" s="11">
        <f>IFERROR(VLOOKUP('Policy Clause Build'!C717,'Clauses List'!A$2:D$1002,3,FALSE),"")</f>
      </c>
      <c r="F717" s="11">
        <f>IFERROR(VLOOKUP('Policy Clause Build'!C717,'Clauses List'!A$2:D$1002,4,FALSE),"")</f>
      </c>
    </row>
    <row r="718" ht="14.25">
      <c r="B718" s="14" t="e">
        <f>INDEX('Configuration Area'!D:D,'Configuration Area'!W714,1)</f>
        <v>#VALUE!</v>
      </c>
      <c r="C718" s="11" t="e">
        <f>IF(INDEX('Configuration Area'!E:E,MATCH('Policy Clause Build'!B718,'Configuration Area'!D:D,0),1)=0,"CLAUSE ID NOT SET",INDEX('Configuration Area'!E:E,MATCH('Policy Clause Build'!B718,'Configuration Area'!D:D,0),1))</f>
        <v>#VALUE!</v>
      </c>
      <c r="D718" s="11">
        <f>IFERROR(VLOOKUP('Policy Clause Build'!C718,'Clauses List'!A$2:D$1002,2,FALSE),"")</f>
      </c>
      <c r="E718" s="11">
        <f>IFERROR(VLOOKUP('Policy Clause Build'!C718,'Clauses List'!A$2:D$1002,3,FALSE),"")</f>
      </c>
      <c r="F718" s="11">
        <f>IFERROR(VLOOKUP('Policy Clause Build'!C718,'Clauses List'!A$2:D$1002,4,FALSE),"")</f>
      </c>
    </row>
    <row r="719" ht="14.25">
      <c r="B719" s="14" t="e">
        <f>INDEX('Configuration Area'!D:D,'Configuration Area'!W715,1)</f>
        <v>#VALUE!</v>
      </c>
      <c r="C719" s="11" t="e">
        <f>IF(INDEX('Configuration Area'!E:E,MATCH('Policy Clause Build'!B719,'Configuration Area'!D:D,0),1)=0,"CLAUSE ID NOT SET",INDEX('Configuration Area'!E:E,MATCH('Policy Clause Build'!B719,'Configuration Area'!D:D,0),1))</f>
        <v>#VALUE!</v>
      </c>
      <c r="D719" s="11">
        <f>IFERROR(VLOOKUP('Policy Clause Build'!C719,'Clauses List'!A$2:D$1002,2,FALSE),"")</f>
      </c>
      <c r="E719" s="11">
        <f>IFERROR(VLOOKUP('Policy Clause Build'!C719,'Clauses List'!A$2:D$1002,3,FALSE),"")</f>
      </c>
      <c r="F719" s="11">
        <f>IFERROR(VLOOKUP('Policy Clause Build'!C719,'Clauses List'!A$2:D$1002,4,FALSE),"")</f>
      </c>
    </row>
    <row r="720" ht="14.25">
      <c r="B720" s="14" t="e">
        <f>INDEX('Configuration Area'!D:D,'Configuration Area'!W716,1)</f>
        <v>#VALUE!</v>
      </c>
      <c r="C720" s="11" t="e">
        <f>IF(INDEX('Configuration Area'!E:E,MATCH('Policy Clause Build'!B720,'Configuration Area'!D:D,0),1)=0,"CLAUSE ID NOT SET",INDEX('Configuration Area'!E:E,MATCH('Policy Clause Build'!B720,'Configuration Area'!D:D,0),1))</f>
        <v>#VALUE!</v>
      </c>
      <c r="D720" s="11">
        <f>IFERROR(VLOOKUP('Policy Clause Build'!C720,'Clauses List'!A$2:D$1002,2,FALSE),"")</f>
      </c>
      <c r="E720" s="11">
        <f>IFERROR(VLOOKUP('Policy Clause Build'!C720,'Clauses List'!A$2:D$1002,3,FALSE),"")</f>
      </c>
      <c r="F720" s="11">
        <f>IFERROR(VLOOKUP('Policy Clause Build'!C720,'Clauses List'!A$2:D$1002,4,FALSE),"")</f>
      </c>
    </row>
    <row r="721" ht="14.25">
      <c r="B721" s="14" t="e">
        <f>INDEX('Configuration Area'!D:D,'Configuration Area'!W717,1)</f>
        <v>#VALUE!</v>
      </c>
      <c r="C721" s="11" t="e">
        <f>IF(INDEX('Configuration Area'!E:E,MATCH('Policy Clause Build'!B721,'Configuration Area'!D:D,0),1)=0,"CLAUSE ID NOT SET",INDEX('Configuration Area'!E:E,MATCH('Policy Clause Build'!B721,'Configuration Area'!D:D,0),1))</f>
        <v>#VALUE!</v>
      </c>
      <c r="D721" s="11">
        <f>IFERROR(VLOOKUP('Policy Clause Build'!C721,'Clauses List'!A$2:D$1002,2,FALSE),"")</f>
      </c>
      <c r="E721" s="11">
        <f>IFERROR(VLOOKUP('Policy Clause Build'!C721,'Clauses List'!A$2:D$1002,3,FALSE),"")</f>
      </c>
      <c r="F721" s="11">
        <f>IFERROR(VLOOKUP('Policy Clause Build'!C721,'Clauses List'!A$2:D$1002,4,FALSE),"")</f>
      </c>
    </row>
    <row r="722" ht="14.25">
      <c r="B722" s="14" t="e">
        <f>INDEX('Configuration Area'!D:D,'Configuration Area'!W718,1)</f>
        <v>#VALUE!</v>
      </c>
      <c r="C722" s="11" t="e">
        <f>IF(INDEX('Configuration Area'!E:E,MATCH('Policy Clause Build'!B722,'Configuration Area'!D:D,0),1)=0,"CLAUSE ID NOT SET",INDEX('Configuration Area'!E:E,MATCH('Policy Clause Build'!B722,'Configuration Area'!D:D,0),1))</f>
        <v>#VALUE!</v>
      </c>
      <c r="D722" s="11">
        <f>IFERROR(VLOOKUP('Policy Clause Build'!C722,'Clauses List'!A$2:D$1002,2,FALSE),"")</f>
      </c>
      <c r="E722" s="11">
        <f>IFERROR(VLOOKUP('Policy Clause Build'!C722,'Clauses List'!A$2:D$1002,3,FALSE),"")</f>
      </c>
      <c r="F722" s="11">
        <f>IFERROR(VLOOKUP('Policy Clause Build'!C722,'Clauses List'!A$2:D$1002,4,FALSE),"")</f>
      </c>
    </row>
    <row r="723" ht="14.25">
      <c r="B723" s="14" t="e">
        <f>INDEX('Configuration Area'!D:D,'Configuration Area'!W719,1)</f>
        <v>#VALUE!</v>
      </c>
      <c r="C723" s="11" t="e">
        <f>IF(INDEX('Configuration Area'!E:E,MATCH('Policy Clause Build'!B723,'Configuration Area'!D:D,0),1)=0,"CLAUSE ID NOT SET",INDEX('Configuration Area'!E:E,MATCH('Policy Clause Build'!B723,'Configuration Area'!D:D,0),1))</f>
        <v>#VALUE!</v>
      </c>
      <c r="D723" s="11">
        <f>IFERROR(VLOOKUP('Policy Clause Build'!C723,'Clauses List'!A$2:D$1002,2,FALSE),"")</f>
      </c>
      <c r="E723" s="11">
        <f>IFERROR(VLOOKUP('Policy Clause Build'!C723,'Clauses List'!A$2:D$1002,3,FALSE),"")</f>
      </c>
      <c r="F723" s="11">
        <f>IFERROR(VLOOKUP('Policy Clause Build'!C723,'Clauses List'!A$2:D$1002,4,FALSE),"")</f>
      </c>
    </row>
    <row r="724" ht="14.25">
      <c r="B724" s="14" t="e">
        <f>INDEX('Configuration Area'!D:D,'Configuration Area'!W720,1)</f>
        <v>#VALUE!</v>
      </c>
      <c r="C724" s="11" t="e">
        <f>IF(INDEX('Configuration Area'!E:E,MATCH('Policy Clause Build'!B724,'Configuration Area'!D:D,0),1)=0,"CLAUSE ID NOT SET",INDEX('Configuration Area'!E:E,MATCH('Policy Clause Build'!B724,'Configuration Area'!D:D,0),1))</f>
        <v>#VALUE!</v>
      </c>
      <c r="D724" s="11">
        <f>IFERROR(VLOOKUP('Policy Clause Build'!C724,'Clauses List'!A$2:D$1002,2,FALSE),"")</f>
      </c>
      <c r="E724" s="11">
        <f>IFERROR(VLOOKUP('Policy Clause Build'!C724,'Clauses List'!A$2:D$1002,3,FALSE),"")</f>
      </c>
      <c r="F724" s="11">
        <f>IFERROR(VLOOKUP('Policy Clause Build'!C724,'Clauses List'!A$2:D$1002,4,FALSE),"")</f>
      </c>
    </row>
    <row r="725" ht="14.25">
      <c r="B725" s="14" t="e">
        <f>INDEX('Configuration Area'!D:D,'Configuration Area'!W721,1)</f>
        <v>#VALUE!</v>
      </c>
      <c r="C725" s="11" t="e">
        <f>IF(INDEX('Configuration Area'!E:E,MATCH('Policy Clause Build'!B725,'Configuration Area'!D:D,0),1)=0,"CLAUSE ID NOT SET",INDEX('Configuration Area'!E:E,MATCH('Policy Clause Build'!B725,'Configuration Area'!D:D,0),1))</f>
        <v>#VALUE!</v>
      </c>
      <c r="D725" s="11">
        <f>IFERROR(VLOOKUP('Policy Clause Build'!C725,'Clauses List'!A$2:D$1002,2,FALSE),"")</f>
      </c>
      <c r="E725" s="11">
        <f>IFERROR(VLOOKUP('Policy Clause Build'!C725,'Clauses List'!A$2:D$1002,3,FALSE),"")</f>
      </c>
      <c r="F725" s="11">
        <f>IFERROR(VLOOKUP('Policy Clause Build'!C725,'Clauses List'!A$2:D$1002,4,FALSE),"")</f>
      </c>
    </row>
    <row r="726" ht="14.25">
      <c r="B726" s="14" t="e">
        <f>INDEX('Configuration Area'!D:D,'Configuration Area'!W722,1)</f>
        <v>#VALUE!</v>
      </c>
      <c r="C726" s="11" t="e">
        <f>IF(INDEX('Configuration Area'!E:E,MATCH('Policy Clause Build'!B726,'Configuration Area'!D:D,0),1)=0,"CLAUSE ID NOT SET",INDEX('Configuration Area'!E:E,MATCH('Policy Clause Build'!B726,'Configuration Area'!D:D,0),1))</f>
        <v>#VALUE!</v>
      </c>
      <c r="D726" s="11">
        <f>IFERROR(VLOOKUP('Policy Clause Build'!C726,'Clauses List'!A$2:D$1002,2,FALSE),"")</f>
      </c>
      <c r="E726" s="11">
        <f>IFERROR(VLOOKUP('Policy Clause Build'!C726,'Clauses List'!A$2:D$1002,3,FALSE),"")</f>
      </c>
      <c r="F726" s="11">
        <f>IFERROR(VLOOKUP('Policy Clause Build'!C726,'Clauses List'!A$2:D$1002,4,FALSE),"")</f>
      </c>
    </row>
    <row r="727" ht="14.25">
      <c r="B727" s="14" t="e">
        <f>INDEX('Configuration Area'!D:D,'Configuration Area'!W723,1)</f>
        <v>#VALUE!</v>
      </c>
      <c r="C727" s="11" t="e">
        <f>IF(INDEX('Configuration Area'!E:E,MATCH('Policy Clause Build'!B727,'Configuration Area'!D:D,0),1)=0,"CLAUSE ID NOT SET",INDEX('Configuration Area'!E:E,MATCH('Policy Clause Build'!B727,'Configuration Area'!D:D,0),1))</f>
        <v>#VALUE!</v>
      </c>
      <c r="D727" s="11">
        <f>IFERROR(VLOOKUP('Policy Clause Build'!C727,'Clauses List'!A$2:D$1002,2,FALSE),"")</f>
      </c>
      <c r="E727" s="11">
        <f>IFERROR(VLOOKUP('Policy Clause Build'!C727,'Clauses List'!A$2:D$1002,3,FALSE),"")</f>
      </c>
      <c r="F727" s="11">
        <f>IFERROR(VLOOKUP('Policy Clause Build'!C727,'Clauses List'!A$2:D$1002,4,FALSE),"")</f>
      </c>
    </row>
    <row r="728" ht="14.25">
      <c r="B728" s="14" t="e">
        <f>INDEX('Configuration Area'!D:D,'Configuration Area'!W724,1)</f>
        <v>#VALUE!</v>
      </c>
      <c r="C728" s="11" t="e">
        <f>IF(INDEX('Configuration Area'!E:E,MATCH('Policy Clause Build'!B728,'Configuration Area'!D:D,0),1)=0,"CLAUSE ID NOT SET",INDEX('Configuration Area'!E:E,MATCH('Policy Clause Build'!B728,'Configuration Area'!D:D,0),1))</f>
        <v>#VALUE!</v>
      </c>
      <c r="D728" s="11">
        <f>IFERROR(VLOOKUP('Policy Clause Build'!C728,'Clauses List'!A$2:D$1002,2,FALSE),"")</f>
      </c>
      <c r="E728" s="11">
        <f>IFERROR(VLOOKUP('Policy Clause Build'!C728,'Clauses List'!A$2:D$1002,3,FALSE),"")</f>
      </c>
      <c r="F728" s="11">
        <f>IFERROR(VLOOKUP('Policy Clause Build'!C728,'Clauses List'!A$2:D$1002,4,FALSE),"")</f>
      </c>
    </row>
    <row r="729" ht="14.25">
      <c r="B729" s="14" t="e">
        <f>INDEX('Configuration Area'!D:D,'Configuration Area'!W725,1)</f>
        <v>#VALUE!</v>
      </c>
      <c r="C729" s="11" t="e">
        <f>IF(INDEX('Configuration Area'!E:E,MATCH('Policy Clause Build'!B729,'Configuration Area'!D:D,0),1)=0,"CLAUSE ID NOT SET",INDEX('Configuration Area'!E:E,MATCH('Policy Clause Build'!B729,'Configuration Area'!D:D,0),1))</f>
        <v>#VALUE!</v>
      </c>
      <c r="D729" s="11">
        <f>IFERROR(VLOOKUP('Policy Clause Build'!C729,'Clauses List'!A$2:D$1002,2,FALSE),"")</f>
      </c>
      <c r="E729" s="11">
        <f>IFERROR(VLOOKUP('Policy Clause Build'!C729,'Clauses List'!A$2:D$1002,3,FALSE),"")</f>
      </c>
      <c r="F729" s="11">
        <f>IFERROR(VLOOKUP('Policy Clause Build'!C729,'Clauses List'!A$2:D$1002,4,FALSE),"")</f>
      </c>
    </row>
    <row r="730" ht="14.25">
      <c r="B730" s="14" t="e">
        <f>INDEX('Configuration Area'!D:D,'Configuration Area'!W726,1)</f>
        <v>#VALUE!</v>
      </c>
      <c r="C730" s="11" t="e">
        <f>IF(INDEX('Configuration Area'!E:E,MATCH('Policy Clause Build'!B730,'Configuration Area'!D:D,0),1)=0,"CLAUSE ID NOT SET",INDEX('Configuration Area'!E:E,MATCH('Policy Clause Build'!B730,'Configuration Area'!D:D,0),1))</f>
        <v>#VALUE!</v>
      </c>
      <c r="D730" s="11">
        <f>IFERROR(VLOOKUP('Policy Clause Build'!C730,'Clauses List'!A$2:D$1002,2,FALSE),"")</f>
      </c>
      <c r="E730" s="11">
        <f>IFERROR(VLOOKUP('Policy Clause Build'!C730,'Clauses List'!A$2:D$1002,3,FALSE),"")</f>
      </c>
      <c r="F730" s="11">
        <f>IFERROR(VLOOKUP('Policy Clause Build'!C730,'Clauses List'!A$2:D$1002,4,FALSE),"")</f>
      </c>
    </row>
    <row r="731" ht="14.25">
      <c r="B731" s="14" t="e">
        <f>INDEX('Configuration Area'!D:D,'Configuration Area'!W727,1)</f>
        <v>#VALUE!</v>
      </c>
      <c r="C731" s="11" t="e">
        <f>IF(INDEX('Configuration Area'!E:E,MATCH('Policy Clause Build'!B731,'Configuration Area'!D:D,0),1)=0,"CLAUSE ID NOT SET",INDEX('Configuration Area'!E:E,MATCH('Policy Clause Build'!B731,'Configuration Area'!D:D,0),1))</f>
        <v>#VALUE!</v>
      </c>
      <c r="D731" s="11">
        <f>IFERROR(VLOOKUP('Policy Clause Build'!C731,'Clauses List'!A$2:D$1002,2,FALSE),"")</f>
      </c>
      <c r="E731" s="11">
        <f>IFERROR(VLOOKUP('Policy Clause Build'!C731,'Clauses List'!A$2:D$1002,3,FALSE),"")</f>
      </c>
      <c r="F731" s="11">
        <f>IFERROR(VLOOKUP('Policy Clause Build'!C731,'Clauses List'!A$2:D$1002,4,FALSE),"")</f>
      </c>
    </row>
    <row r="732" ht="14.25">
      <c r="B732" s="14" t="e">
        <f>INDEX('Configuration Area'!D:D,'Configuration Area'!W728,1)</f>
        <v>#VALUE!</v>
      </c>
      <c r="C732" s="11" t="e">
        <f>IF(INDEX('Configuration Area'!E:E,MATCH('Policy Clause Build'!B732,'Configuration Area'!D:D,0),1)=0,"CLAUSE ID NOT SET",INDEX('Configuration Area'!E:E,MATCH('Policy Clause Build'!B732,'Configuration Area'!D:D,0),1))</f>
        <v>#VALUE!</v>
      </c>
      <c r="D732" s="11">
        <f>IFERROR(VLOOKUP('Policy Clause Build'!C732,'Clauses List'!A$2:D$1002,2,FALSE),"")</f>
      </c>
      <c r="E732" s="11">
        <f>IFERROR(VLOOKUP('Policy Clause Build'!C732,'Clauses List'!A$2:D$1002,3,FALSE),"")</f>
      </c>
      <c r="F732" s="11">
        <f>IFERROR(VLOOKUP('Policy Clause Build'!C732,'Clauses List'!A$2:D$1002,4,FALSE),"")</f>
      </c>
    </row>
    <row r="733" ht="14.25">
      <c r="B733" s="14" t="e">
        <f>INDEX('Configuration Area'!D:D,'Configuration Area'!W729,1)</f>
        <v>#VALUE!</v>
      </c>
      <c r="C733" s="11" t="e">
        <f>IF(INDEX('Configuration Area'!E:E,MATCH('Policy Clause Build'!B733,'Configuration Area'!D:D,0),1)=0,"CLAUSE ID NOT SET",INDEX('Configuration Area'!E:E,MATCH('Policy Clause Build'!B733,'Configuration Area'!D:D,0),1))</f>
        <v>#VALUE!</v>
      </c>
      <c r="D733" s="11">
        <f>IFERROR(VLOOKUP('Policy Clause Build'!C733,'Clauses List'!A$2:D$1002,2,FALSE),"")</f>
      </c>
      <c r="E733" s="11">
        <f>IFERROR(VLOOKUP('Policy Clause Build'!C733,'Clauses List'!A$2:D$1002,3,FALSE),"")</f>
      </c>
      <c r="F733" s="11">
        <f>IFERROR(VLOOKUP('Policy Clause Build'!C733,'Clauses List'!A$2:D$1002,4,FALSE),"")</f>
      </c>
    </row>
    <row r="734" ht="14.25">
      <c r="B734" s="14" t="e">
        <f>INDEX('Configuration Area'!D:D,'Configuration Area'!W730,1)</f>
        <v>#VALUE!</v>
      </c>
      <c r="C734" s="11" t="e">
        <f>IF(INDEX('Configuration Area'!E:E,MATCH('Policy Clause Build'!B734,'Configuration Area'!D:D,0),1)=0,"CLAUSE ID NOT SET",INDEX('Configuration Area'!E:E,MATCH('Policy Clause Build'!B734,'Configuration Area'!D:D,0),1))</f>
        <v>#VALUE!</v>
      </c>
      <c r="D734" s="11">
        <f>IFERROR(VLOOKUP('Policy Clause Build'!C734,'Clauses List'!A$2:D$1002,2,FALSE),"")</f>
      </c>
      <c r="E734" s="11">
        <f>IFERROR(VLOOKUP('Policy Clause Build'!C734,'Clauses List'!A$2:D$1002,3,FALSE),"")</f>
      </c>
      <c r="F734" s="11">
        <f>IFERROR(VLOOKUP('Policy Clause Build'!C734,'Clauses List'!A$2:D$1002,4,FALSE),"")</f>
      </c>
    </row>
    <row r="735" ht="14.25">
      <c r="B735" s="14" t="e">
        <f>INDEX('Configuration Area'!D:D,'Configuration Area'!W731,1)</f>
        <v>#VALUE!</v>
      </c>
      <c r="C735" s="11" t="e">
        <f>IF(INDEX('Configuration Area'!E:E,MATCH('Policy Clause Build'!B735,'Configuration Area'!D:D,0),1)=0,"CLAUSE ID NOT SET",INDEX('Configuration Area'!E:E,MATCH('Policy Clause Build'!B735,'Configuration Area'!D:D,0),1))</f>
        <v>#VALUE!</v>
      </c>
      <c r="D735" s="11">
        <f>IFERROR(VLOOKUP('Policy Clause Build'!C735,'Clauses List'!A$2:D$1002,2,FALSE),"")</f>
      </c>
      <c r="E735" s="11">
        <f>IFERROR(VLOOKUP('Policy Clause Build'!C735,'Clauses List'!A$2:D$1002,3,FALSE),"")</f>
      </c>
      <c r="F735" s="11">
        <f>IFERROR(VLOOKUP('Policy Clause Build'!C735,'Clauses List'!A$2:D$1002,4,FALSE),"")</f>
      </c>
    </row>
    <row r="736" ht="14.25">
      <c r="B736" s="14" t="e">
        <f>INDEX('Configuration Area'!D:D,'Configuration Area'!W732,1)</f>
        <v>#VALUE!</v>
      </c>
      <c r="C736" s="11" t="e">
        <f>IF(INDEX('Configuration Area'!E:E,MATCH('Policy Clause Build'!B736,'Configuration Area'!D:D,0),1)=0,"CLAUSE ID NOT SET",INDEX('Configuration Area'!E:E,MATCH('Policy Clause Build'!B736,'Configuration Area'!D:D,0),1))</f>
        <v>#VALUE!</v>
      </c>
      <c r="D736" s="11">
        <f>IFERROR(VLOOKUP('Policy Clause Build'!C736,'Clauses List'!A$2:D$1002,2,FALSE),"")</f>
      </c>
      <c r="E736" s="11">
        <f>IFERROR(VLOOKUP('Policy Clause Build'!C736,'Clauses List'!A$2:D$1002,3,FALSE),"")</f>
      </c>
      <c r="F736" s="11">
        <f>IFERROR(VLOOKUP('Policy Clause Build'!C736,'Clauses List'!A$2:D$1002,4,FALSE),"")</f>
      </c>
    </row>
    <row r="737" ht="14.25">
      <c r="B737" s="14" t="e">
        <f>INDEX('Configuration Area'!D:D,'Configuration Area'!W733,1)</f>
        <v>#VALUE!</v>
      </c>
      <c r="C737" s="11" t="e">
        <f>IF(INDEX('Configuration Area'!E:E,MATCH('Policy Clause Build'!B737,'Configuration Area'!D:D,0),1)=0,"CLAUSE ID NOT SET",INDEX('Configuration Area'!E:E,MATCH('Policy Clause Build'!B737,'Configuration Area'!D:D,0),1))</f>
        <v>#VALUE!</v>
      </c>
      <c r="D737" s="11">
        <f>IFERROR(VLOOKUP('Policy Clause Build'!C737,'Clauses List'!A$2:D$1002,2,FALSE),"")</f>
      </c>
      <c r="E737" s="11">
        <f>IFERROR(VLOOKUP('Policy Clause Build'!C737,'Clauses List'!A$2:D$1002,3,FALSE),"")</f>
      </c>
      <c r="F737" s="11">
        <f>IFERROR(VLOOKUP('Policy Clause Build'!C737,'Clauses List'!A$2:D$1002,4,FALSE),"")</f>
      </c>
    </row>
    <row r="738" ht="14.25">
      <c r="B738" s="14" t="e">
        <f>INDEX('Configuration Area'!D:D,'Configuration Area'!W734,1)</f>
        <v>#VALUE!</v>
      </c>
      <c r="C738" s="11" t="e">
        <f>IF(INDEX('Configuration Area'!E:E,MATCH('Policy Clause Build'!B738,'Configuration Area'!D:D,0),1)=0,"CLAUSE ID NOT SET",INDEX('Configuration Area'!E:E,MATCH('Policy Clause Build'!B738,'Configuration Area'!D:D,0),1))</f>
        <v>#VALUE!</v>
      </c>
      <c r="D738" s="11">
        <f>IFERROR(VLOOKUP('Policy Clause Build'!C738,'Clauses List'!A$2:D$1002,2,FALSE),"")</f>
      </c>
      <c r="E738" s="11">
        <f>IFERROR(VLOOKUP('Policy Clause Build'!C738,'Clauses List'!A$2:D$1002,3,FALSE),"")</f>
      </c>
      <c r="F738" s="11">
        <f>IFERROR(VLOOKUP('Policy Clause Build'!C738,'Clauses List'!A$2:D$1002,4,FALSE),"")</f>
      </c>
    </row>
    <row r="739" ht="14.25">
      <c r="B739" s="14" t="e">
        <f>INDEX('Configuration Area'!D:D,'Configuration Area'!W735,1)</f>
        <v>#VALUE!</v>
      </c>
      <c r="C739" s="11" t="e">
        <f>IF(INDEX('Configuration Area'!E:E,MATCH('Policy Clause Build'!B739,'Configuration Area'!D:D,0),1)=0,"CLAUSE ID NOT SET",INDEX('Configuration Area'!E:E,MATCH('Policy Clause Build'!B739,'Configuration Area'!D:D,0),1))</f>
        <v>#VALUE!</v>
      </c>
      <c r="D739" s="11">
        <f>IFERROR(VLOOKUP('Policy Clause Build'!C739,'Clauses List'!A$2:D$1002,2,FALSE),"")</f>
      </c>
      <c r="E739" s="11">
        <f>IFERROR(VLOOKUP('Policy Clause Build'!C739,'Clauses List'!A$2:D$1002,3,FALSE),"")</f>
      </c>
      <c r="F739" s="11">
        <f>IFERROR(VLOOKUP('Policy Clause Build'!C739,'Clauses List'!A$2:D$1002,4,FALSE),"")</f>
      </c>
    </row>
    <row r="740" ht="14.25">
      <c r="B740" s="14" t="e">
        <f>INDEX('Configuration Area'!D:D,'Configuration Area'!W736,1)</f>
        <v>#VALUE!</v>
      </c>
      <c r="C740" s="11" t="e">
        <f>IF(INDEX('Configuration Area'!E:E,MATCH('Policy Clause Build'!B740,'Configuration Area'!D:D,0),1)=0,"CLAUSE ID NOT SET",INDEX('Configuration Area'!E:E,MATCH('Policy Clause Build'!B740,'Configuration Area'!D:D,0),1))</f>
        <v>#VALUE!</v>
      </c>
      <c r="D740" s="11">
        <f>IFERROR(VLOOKUP('Policy Clause Build'!C740,'Clauses List'!A$2:D$1002,2,FALSE),"")</f>
      </c>
      <c r="E740" s="11">
        <f>IFERROR(VLOOKUP('Policy Clause Build'!C740,'Clauses List'!A$2:D$1002,3,FALSE),"")</f>
      </c>
      <c r="F740" s="11">
        <f>IFERROR(VLOOKUP('Policy Clause Build'!C740,'Clauses List'!A$2:D$1002,4,FALSE),"")</f>
      </c>
    </row>
    <row r="741" ht="14.25">
      <c r="B741" s="14" t="e">
        <f>INDEX('Configuration Area'!D:D,'Configuration Area'!W737,1)</f>
        <v>#VALUE!</v>
      </c>
      <c r="C741" s="11" t="e">
        <f>IF(INDEX('Configuration Area'!E:E,MATCH('Policy Clause Build'!B741,'Configuration Area'!D:D,0),1)=0,"CLAUSE ID NOT SET",INDEX('Configuration Area'!E:E,MATCH('Policy Clause Build'!B741,'Configuration Area'!D:D,0),1))</f>
        <v>#VALUE!</v>
      </c>
      <c r="D741" s="11">
        <f>IFERROR(VLOOKUP('Policy Clause Build'!C741,'Clauses List'!A$2:D$1002,2,FALSE),"")</f>
      </c>
      <c r="E741" s="11">
        <f>IFERROR(VLOOKUP('Policy Clause Build'!C741,'Clauses List'!A$2:D$1002,3,FALSE),"")</f>
      </c>
      <c r="F741" s="11">
        <f>IFERROR(VLOOKUP('Policy Clause Build'!C741,'Clauses List'!A$2:D$1002,4,FALSE),"")</f>
      </c>
    </row>
    <row r="742" ht="14.25">
      <c r="B742" s="14" t="e">
        <f>INDEX('Configuration Area'!D:D,'Configuration Area'!W738,1)</f>
        <v>#VALUE!</v>
      </c>
      <c r="C742" s="11" t="e">
        <f>IF(INDEX('Configuration Area'!E:E,MATCH('Policy Clause Build'!B742,'Configuration Area'!D:D,0),1)=0,"CLAUSE ID NOT SET",INDEX('Configuration Area'!E:E,MATCH('Policy Clause Build'!B742,'Configuration Area'!D:D,0),1))</f>
        <v>#VALUE!</v>
      </c>
      <c r="D742" s="11">
        <f>IFERROR(VLOOKUP('Policy Clause Build'!C742,'Clauses List'!A$2:D$1002,2,FALSE),"")</f>
      </c>
      <c r="E742" s="11">
        <f>IFERROR(VLOOKUP('Policy Clause Build'!C742,'Clauses List'!A$2:D$1002,3,FALSE),"")</f>
      </c>
      <c r="F742" s="11">
        <f>IFERROR(VLOOKUP('Policy Clause Build'!C742,'Clauses List'!A$2:D$1002,4,FALSE),"")</f>
      </c>
    </row>
    <row r="743" ht="14.25">
      <c r="B743" s="14" t="e">
        <f>INDEX('Configuration Area'!D:D,'Configuration Area'!W739,1)</f>
        <v>#VALUE!</v>
      </c>
      <c r="C743" s="11" t="e">
        <f>IF(INDEX('Configuration Area'!E:E,MATCH('Policy Clause Build'!B743,'Configuration Area'!D:D,0),1)=0,"CLAUSE ID NOT SET",INDEX('Configuration Area'!E:E,MATCH('Policy Clause Build'!B743,'Configuration Area'!D:D,0),1))</f>
        <v>#VALUE!</v>
      </c>
      <c r="D743" s="11">
        <f>IFERROR(VLOOKUP('Policy Clause Build'!C743,'Clauses List'!A$2:D$1002,2,FALSE),"")</f>
      </c>
      <c r="E743" s="11">
        <f>IFERROR(VLOOKUP('Policy Clause Build'!C743,'Clauses List'!A$2:D$1002,3,FALSE),"")</f>
      </c>
      <c r="F743" s="11">
        <f>IFERROR(VLOOKUP('Policy Clause Build'!C743,'Clauses List'!A$2:D$1002,4,FALSE),"")</f>
      </c>
    </row>
    <row r="744" ht="14.25">
      <c r="B744" s="14" t="e">
        <f>INDEX('Configuration Area'!D:D,'Configuration Area'!W740,1)</f>
        <v>#VALUE!</v>
      </c>
      <c r="C744" s="11" t="e">
        <f>IF(INDEX('Configuration Area'!E:E,MATCH('Policy Clause Build'!B744,'Configuration Area'!D:D,0),1)=0,"CLAUSE ID NOT SET",INDEX('Configuration Area'!E:E,MATCH('Policy Clause Build'!B744,'Configuration Area'!D:D,0),1))</f>
        <v>#VALUE!</v>
      </c>
      <c r="D744" s="11">
        <f>IFERROR(VLOOKUP('Policy Clause Build'!C744,'Clauses List'!A$2:D$1002,2,FALSE),"")</f>
      </c>
      <c r="E744" s="11">
        <f>IFERROR(VLOOKUP('Policy Clause Build'!C744,'Clauses List'!A$2:D$1002,3,FALSE),"")</f>
      </c>
      <c r="F744" s="11">
        <f>IFERROR(VLOOKUP('Policy Clause Build'!C744,'Clauses List'!A$2:D$1002,4,FALSE),"")</f>
      </c>
    </row>
    <row r="745" ht="14.25">
      <c r="B745" s="14" t="e">
        <f>INDEX('Configuration Area'!D:D,'Configuration Area'!W741,1)</f>
        <v>#VALUE!</v>
      </c>
      <c r="C745" s="11" t="e">
        <f>IF(INDEX('Configuration Area'!E:E,MATCH('Policy Clause Build'!B745,'Configuration Area'!D:D,0),1)=0,"CLAUSE ID NOT SET",INDEX('Configuration Area'!E:E,MATCH('Policy Clause Build'!B745,'Configuration Area'!D:D,0),1))</f>
        <v>#VALUE!</v>
      </c>
      <c r="D745" s="11">
        <f>IFERROR(VLOOKUP('Policy Clause Build'!C745,'Clauses List'!A$2:D$1002,2,FALSE),"")</f>
      </c>
      <c r="E745" s="11">
        <f>IFERROR(VLOOKUP('Policy Clause Build'!C745,'Clauses List'!A$2:D$1002,3,FALSE),"")</f>
      </c>
      <c r="F745" s="11">
        <f>IFERROR(VLOOKUP('Policy Clause Build'!C745,'Clauses List'!A$2:D$1002,4,FALSE),"")</f>
      </c>
    </row>
    <row r="746" ht="14.25">
      <c r="B746" s="14" t="e">
        <f>INDEX('Configuration Area'!D:D,'Configuration Area'!W742,1)</f>
        <v>#VALUE!</v>
      </c>
      <c r="C746" s="11" t="e">
        <f>IF(INDEX('Configuration Area'!E:E,MATCH('Policy Clause Build'!B746,'Configuration Area'!D:D,0),1)=0,"CLAUSE ID NOT SET",INDEX('Configuration Area'!E:E,MATCH('Policy Clause Build'!B746,'Configuration Area'!D:D,0),1))</f>
        <v>#VALUE!</v>
      </c>
      <c r="D746" s="11">
        <f>IFERROR(VLOOKUP('Policy Clause Build'!C746,'Clauses List'!A$2:D$1002,2,FALSE),"")</f>
      </c>
      <c r="E746" s="11">
        <f>IFERROR(VLOOKUP('Policy Clause Build'!C746,'Clauses List'!A$2:D$1002,3,FALSE),"")</f>
      </c>
      <c r="F746" s="11">
        <f>IFERROR(VLOOKUP('Policy Clause Build'!C746,'Clauses List'!A$2:D$1002,4,FALSE),"")</f>
      </c>
    </row>
    <row r="747" ht="14.25">
      <c r="B747" s="14" t="e">
        <f>INDEX('Configuration Area'!D:D,'Configuration Area'!W743,1)</f>
        <v>#VALUE!</v>
      </c>
      <c r="C747" s="11" t="e">
        <f>IF(INDEX('Configuration Area'!E:E,MATCH('Policy Clause Build'!B747,'Configuration Area'!D:D,0),1)=0,"CLAUSE ID NOT SET",INDEX('Configuration Area'!E:E,MATCH('Policy Clause Build'!B747,'Configuration Area'!D:D,0),1))</f>
        <v>#VALUE!</v>
      </c>
      <c r="D747" s="11">
        <f>IFERROR(VLOOKUP('Policy Clause Build'!C747,'Clauses List'!A$2:D$1002,2,FALSE),"")</f>
      </c>
      <c r="E747" s="11">
        <f>IFERROR(VLOOKUP('Policy Clause Build'!C747,'Clauses List'!A$2:D$1002,3,FALSE),"")</f>
      </c>
      <c r="F747" s="11">
        <f>IFERROR(VLOOKUP('Policy Clause Build'!C747,'Clauses List'!A$2:D$1002,4,FALSE),"")</f>
      </c>
    </row>
    <row r="748" ht="14.25">
      <c r="B748" s="14" t="e">
        <f>INDEX('Configuration Area'!D:D,'Configuration Area'!W744,1)</f>
        <v>#VALUE!</v>
      </c>
      <c r="C748" s="11" t="e">
        <f>IF(INDEX('Configuration Area'!E:E,MATCH('Policy Clause Build'!B748,'Configuration Area'!D:D,0),1)=0,"CLAUSE ID NOT SET",INDEX('Configuration Area'!E:E,MATCH('Policy Clause Build'!B748,'Configuration Area'!D:D,0),1))</f>
        <v>#VALUE!</v>
      </c>
      <c r="D748" s="11">
        <f>IFERROR(VLOOKUP('Policy Clause Build'!C748,'Clauses List'!A$2:D$1002,2,FALSE),"")</f>
      </c>
      <c r="E748" s="11">
        <f>IFERROR(VLOOKUP('Policy Clause Build'!C748,'Clauses List'!A$2:D$1002,3,FALSE),"")</f>
      </c>
      <c r="F748" s="11">
        <f>IFERROR(VLOOKUP('Policy Clause Build'!C748,'Clauses List'!A$2:D$1002,4,FALSE),"")</f>
      </c>
    </row>
    <row r="749" ht="14.25">
      <c r="B749" s="14" t="e">
        <f>INDEX('Configuration Area'!D:D,'Configuration Area'!W745,1)</f>
        <v>#VALUE!</v>
      </c>
      <c r="C749" s="11" t="e">
        <f>IF(INDEX('Configuration Area'!E:E,MATCH('Policy Clause Build'!B749,'Configuration Area'!D:D,0),1)=0,"CLAUSE ID NOT SET",INDEX('Configuration Area'!E:E,MATCH('Policy Clause Build'!B749,'Configuration Area'!D:D,0),1))</f>
        <v>#VALUE!</v>
      </c>
      <c r="D749" s="11">
        <f>IFERROR(VLOOKUP('Policy Clause Build'!C749,'Clauses List'!A$2:D$1002,2,FALSE),"")</f>
      </c>
      <c r="E749" s="11">
        <f>IFERROR(VLOOKUP('Policy Clause Build'!C749,'Clauses List'!A$2:D$1002,3,FALSE),"")</f>
      </c>
      <c r="F749" s="11">
        <f>IFERROR(VLOOKUP('Policy Clause Build'!C749,'Clauses List'!A$2:D$1002,4,FALSE),"")</f>
      </c>
    </row>
    <row r="750" ht="14.25">
      <c r="B750" s="14" t="e">
        <f>INDEX('Configuration Area'!D:D,'Configuration Area'!W746,1)</f>
        <v>#VALUE!</v>
      </c>
      <c r="C750" s="11" t="e">
        <f>IF(INDEX('Configuration Area'!E:E,MATCH('Policy Clause Build'!B750,'Configuration Area'!D:D,0),1)=0,"CLAUSE ID NOT SET",INDEX('Configuration Area'!E:E,MATCH('Policy Clause Build'!B750,'Configuration Area'!D:D,0),1))</f>
        <v>#VALUE!</v>
      </c>
      <c r="D750" s="11">
        <f>IFERROR(VLOOKUP('Policy Clause Build'!C750,'Clauses List'!A$2:D$1002,2,FALSE),"")</f>
      </c>
      <c r="E750" s="11">
        <f>IFERROR(VLOOKUP('Policy Clause Build'!C750,'Clauses List'!A$2:D$1002,3,FALSE),"")</f>
      </c>
      <c r="F750" s="11">
        <f>IFERROR(VLOOKUP('Policy Clause Build'!C750,'Clauses List'!A$2:D$1002,4,FALSE),"")</f>
      </c>
    </row>
    <row r="751" ht="14.25">
      <c r="B751" s="14" t="e">
        <f>INDEX('Configuration Area'!D:D,'Configuration Area'!W747,1)</f>
        <v>#VALUE!</v>
      </c>
      <c r="C751" s="11" t="e">
        <f>IF(INDEX('Configuration Area'!E:E,MATCH('Policy Clause Build'!B751,'Configuration Area'!D:D,0),1)=0,"CLAUSE ID NOT SET",INDEX('Configuration Area'!E:E,MATCH('Policy Clause Build'!B751,'Configuration Area'!D:D,0),1))</f>
        <v>#VALUE!</v>
      </c>
      <c r="D751" s="11">
        <f>IFERROR(VLOOKUP('Policy Clause Build'!C751,'Clauses List'!A$2:D$1002,2,FALSE),"")</f>
      </c>
      <c r="E751" s="11">
        <f>IFERROR(VLOOKUP('Policy Clause Build'!C751,'Clauses List'!A$2:D$1002,3,FALSE),"")</f>
      </c>
      <c r="F751" s="11">
        <f>IFERROR(VLOOKUP('Policy Clause Build'!C751,'Clauses List'!A$2:D$1002,4,FALSE),"")</f>
      </c>
    </row>
    <row r="752" ht="14.25">
      <c r="B752" s="14" t="e">
        <f>INDEX('Configuration Area'!D:D,'Configuration Area'!W748,1)</f>
        <v>#VALUE!</v>
      </c>
      <c r="C752" s="11" t="e">
        <f>IF(INDEX('Configuration Area'!E:E,MATCH('Policy Clause Build'!B752,'Configuration Area'!D:D,0),1)=0,"CLAUSE ID NOT SET",INDEX('Configuration Area'!E:E,MATCH('Policy Clause Build'!B752,'Configuration Area'!D:D,0),1))</f>
        <v>#VALUE!</v>
      </c>
      <c r="D752" s="11">
        <f>IFERROR(VLOOKUP('Policy Clause Build'!C752,'Clauses List'!A$2:D$1002,2,FALSE),"")</f>
      </c>
      <c r="E752" s="11">
        <f>IFERROR(VLOOKUP('Policy Clause Build'!C752,'Clauses List'!A$2:D$1002,3,FALSE),"")</f>
      </c>
      <c r="F752" s="11">
        <f>IFERROR(VLOOKUP('Policy Clause Build'!C752,'Clauses List'!A$2:D$1002,4,FALSE),"")</f>
      </c>
    </row>
    <row r="753" ht="14.25">
      <c r="B753" s="14" t="e">
        <f>INDEX('Configuration Area'!D:D,'Configuration Area'!W749,1)</f>
        <v>#VALUE!</v>
      </c>
      <c r="C753" s="11" t="e">
        <f>IF(INDEX('Configuration Area'!E:E,MATCH('Policy Clause Build'!B753,'Configuration Area'!D:D,0),1)=0,"CLAUSE ID NOT SET",INDEX('Configuration Area'!E:E,MATCH('Policy Clause Build'!B753,'Configuration Area'!D:D,0),1))</f>
        <v>#VALUE!</v>
      </c>
      <c r="D753" s="11">
        <f>IFERROR(VLOOKUP('Policy Clause Build'!C753,'Clauses List'!A$2:D$1002,2,FALSE),"")</f>
      </c>
      <c r="E753" s="11">
        <f>IFERROR(VLOOKUP('Policy Clause Build'!C753,'Clauses List'!A$2:D$1002,3,FALSE),"")</f>
      </c>
      <c r="F753" s="11">
        <f>IFERROR(VLOOKUP('Policy Clause Build'!C753,'Clauses List'!A$2:D$1002,4,FALSE),"")</f>
      </c>
    </row>
    <row r="754" ht="14.25">
      <c r="B754" s="14" t="e">
        <f>INDEX('Configuration Area'!D:D,'Configuration Area'!W750,1)</f>
        <v>#VALUE!</v>
      </c>
      <c r="C754" s="11" t="e">
        <f>IF(INDEX('Configuration Area'!E:E,MATCH('Policy Clause Build'!B754,'Configuration Area'!D:D,0),1)=0,"CLAUSE ID NOT SET",INDEX('Configuration Area'!E:E,MATCH('Policy Clause Build'!B754,'Configuration Area'!D:D,0),1))</f>
        <v>#VALUE!</v>
      </c>
      <c r="D754" s="11">
        <f>IFERROR(VLOOKUP('Policy Clause Build'!C754,'Clauses List'!A$2:D$1002,2,FALSE),"")</f>
      </c>
      <c r="E754" s="11">
        <f>IFERROR(VLOOKUP('Policy Clause Build'!C754,'Clauses List'!A$2:D$1002,3,FALSE),"")</f>
      </c>
      <c r="F754" s="11">
        <f>IFERROR(VLOOKUP('Policy Clause Build'!C754,'Clauses List'!A$2:D$1002,4,FALSE),"")</f>
      </c>
    </row>
    <row r="755" ht="14.25">
      <c r="B755" s="14" t="e">
        <f>INDEX('Configuration Area'!D:D,'Configuration Area'!W751,1)</f>
        <v>#VALUE!</v>
      </c>
      <c r="C755" s="11" t="e">
        <f>IF(INDEX('Configuration Area'!E:E,MATCH('Policy Clause Build'!B755,'Configuration Area'!D:D,0),1)=0,"CLAUSE ID NOT SET",INDEX('Configuration Area'!E:E,MATCH('Policy Clause Build'!B755,'Configuration Area'!D:D,0),1))</f>
        <v>#VALUE!</v>
      </c>
      <c r="D755" s="11">
        <f>IFERROR(VLOOKUP('Policy Clause Build'!C755,'Clauses List'!A$2:D$1002,2,FALSE),"")</f>
      </c>
      <c r="E755" s="11">
        <f>IFERROR(VLOOKUP('Policy Clause Build'!C755,'Clauses List'!A$2:D$1002,3,FALSE),"")</f>
      </c>
      <c r="F755" s="11">
        <f>IFERROR(VLOOKUP('Policy Clause Build'!C755,'Clauses List'!A$2:D$1002,4,FALSE),"")</f>
      </c>
    </row>
    <row r="756" ht="14.25">
      <c r="B756" s="14" t="e">
        <f>INDEX('Configuration Area'!D:D,'Configuration Area'!W752,1)</f>
        <v>#VALUE!</v>
      </c>
      <c r="C756" s="11" t="e">
        <f>IF(INDEX('Configuration Area'!E:E,MATCH('Policy Clause Build'!B756,'Configuration Area'!D:D,0),1)=0,"CLAUSE ID NOT SET",INDEX('Configuration Area'!E:E,MATCH('Policy Clause Build'!B756,'Configuration Area'!D:D,0),1))</f>
        <v>#VALUE!</v>
      </c>
      <c r="D756" s="11">
        <f>IFERROR(VLOOKUP('Policy Clause Build'!C756,'Clauses List'!A$2:D$1002,2,FALSE),"")</f>
      </c>
      <c r="E756" s="11">
        <f>IFERROR(VLOOKUP('Policy Clause Build'!C756,'Clauses List'!A$2:D$1002,3,FALSE),"")</f>
      </c>
      <c r="F756" s="11">
        <f>IFERROR(VLOOKUP('Policy Clause Build'!C756,'Clauses List'!A$2:D$1002,4,FALSE),"")</f>
      </c>
    </row>
    <row r="757" ht="14.25">
      <c r="B757" s="14" t="e">
        <f>INDEX('Configuration Area'!D:D,'Configuration Area'!W753,1)</f>
        <v>#VALUE!</v>
      </c>
      <c r="C757" s="11" t="e">
        <f>IF(INDEX('Configuration Area'!E:E,MATCH('Policy Clause Build'!B757,'Configuration Area'!D:D,0),1)=0,"CLAUSE ID NOT SET",INDEX('Configuration Area'!E:E,MATCH('Policy Clause Build'!B757,'Configuration Area'!D:D,0),1))</f>
        <v>#VALUE!</v>
      </c>
      <c r="D757" s="11">
        <f>IFERROR(VLOOKUP('Policy Clause Build'!C757,'Clauses List'!A$2:D$1002,2,FALSE),"")</f>
      </c>
      <c r="E757" s="11">
        <f>IFERROR(VLOOKUP('Policy Clause Build'!C757,'Clauses List'!A$2:D$1002,3,FALSE),"")</f>
      </c>
      <c r="F757" s="11">
        <f>IFERROR(VLOOKUP('Policy Clause Build'!C757,'Clauses List'!A$2:D$1002,4,FALSE),"")</f>
      </c>
    </row>
    <row r="758" ht="14.25">
      <c r="B758" s="14" t="e">
        <f>INDEX('Configuration Area'!D:D,'Configuration Area'!W754,1)</f>
        <v>#VALUE!</v>
      </c>
      <c r="C758" s="11" t="e">
        <f>IF(INDEX('Configuration Area'!E:E,MATCH('Policy Clause Build'!B758,'Configuration Area'!D:D,0),1)=0,"CLAUSE ID NOT SET",INDEX('Configuration Area'!E:E,MATCH('Policy Clause Build'!B758,'Configuration Area'!D:D,0),1))</f>
        <v>#VALUE!</v>
      </c>
      <c r="D758" s="11">
        <f>IFERROR(VLOOKUP('Policy Clause Build'!C758,'Clauses List'!A$2:D$1002,2,FALSE),"")</f>
      </c>
      <c r="E758" s="11">
        <f>IFERROR(VLOOKUP('Policy Clause Build'!C758,'Clauses List'!A$2:D$1002,3,FALSE),"")</f>
      </c>
      <c r="F758" s="11">
        <f>IFERROR(VLOOKUP('Policy Clause Build'!C758,'Clauses List'!A$2:D$1002,4,FALSE),"")</f>
      </c>
    </row>
    <row r="759" ht="14.25">
      <c r="B759" s="14" t="e">
        <f>INDEX('Configuration Area'!D:D,'Configuration Area'!W755,1)</f>
        <v>#VALUE!</v>
      </c>
      <c r="C759" s="11" t="e">
        <f>IF(INDEX('Configuration Area'!E:E,MATCH('Policy Clause Build'!B759,'Configuration Area'!D:D,0),1)=0,"CLAUSE ID NOT SET",INDEX('Configuration Area'!E:E,MATCH('Policy Clause Build'!B759,'Configuration Area'!D:D,0),1))</f>
        <v>#VALUE!</v>
      </c>
      <c r="D759" s="11">
        <f>IFERROR(VLOOKUP('Policy Clause Build'!C759,'Clauses List'!A$2:D$1002,2,FALSE),"")</f>
      </c>
      <c r="E759" s="11">
        <f>IFERROR(VLOOKUP('Policy Clause Build'!C759,'Clauses List'!A$2:D$1002,3,FALSE),"")</f>
      </c>
      <c r="F759" s="11">
        <f>IFERROR(VLOOKUP('Policy Clause Build'!C759,'Clauses List'!A$2:D$1002,4,FALSE),"")</f>
      </c>
    </row>
    <row r="760" ht="14.25">
      <c r="B760" s="14" t="e">
        <f>INDEX('Configuration Area'!D:D,'Configuration Area'!W756,1)</f>
        <v>#VALUE!</v>
      </c>
      <c r="C760" s="11" t="e">
        <f>IF(INDEX('Configuration Area'!E:E,MATCH('Policy Clause Build'!B760,'Configuration Area'!D:D,0),1)=0,"CLAUSE ID NOT SET",INDEX('Configuration Area'!E:E,MATCH('Policy Clause Build'!B760,'Configuration Area'!D:D,0),1))</f>
        <v>#VALUE!</v>
      </c>
      <c r="D760" s="11">
        <f>IFERROR(VLOOKUP('Policy Clause Build'!C760,'Clauses List'!A$2:D$1002,2,FALSE),"")</f>
      </c>
      <c r="E760" s="11">
        <f>IFERROR(VLOOKUP('Policy Clause Build'!C760,'Clauses List'!A$2:D$1002,3,FALSE),"")</f>
      </c>
      <c r="F760" s="11">
        <f>IFERROR(VLOOKUP('Policy Clause Build'!C760,'Clauses List'!A$2:D$1002,4,FALSE),"")</f>
      </c>
    </row>
    <row r="761" ht="14.25">
      <c r="B761" s="14" t="e">
        <f>INDEX('Configuration Area'!D:D,'Configuration Area'!W757,1)</f>
        <v>#VALUE!</v>
      </c>
      <c r="C761" s="11" t="e">
        <f>IF(INDEX('Configuration Area'!E:E,MATCH('Policy Clause Build'!B761,'Configuration Area'!D:D,0),1)=0,"CLAUSE ID NOT SET",INDEX('Configuration Area'!E:E,MATCH('Policy Clause Build'!B761,'Configuration Area'!D:D,0),1))</f>
        <v>#VALUE!</v>
      </c>
      <c r="D761" s="11">
        <f>IFERROR(VLOOKUP('Policy Clause Build'!C761,'Clauses List'!A$2:D$1002,2,FALSE),"")</f>
      </c>
      <c r="E761" s="11">
        <f>IFERROR(VLOOKUP('Policy Clause Build'!C761,'Clauses List'!A$2:D$1002,3,FALSE),"")</f>
      </c>
      <c r="F761" s="11">
        <f>IFERROR(VLOOKUP('Policy Clause Build'!C761,'Clauses List'!A$2:D$1002,4,FALSE),"")</f>
      </c>
    </row>
    <row r="762" ht="14.25">
      <c r="B762" s="14" t="e">
        <f>INDEX('Configuration Area'!D:D,'Configuration Area'!W758,1)</f>
        <v>#VALUE!</v>
      </c>
      <c r="C762" s="11" t="e">
        <f>IF(INDEX('Configuration Area'!E:E,MATCH('Policy Clause Build'!B762,'Configuration Area'!D:D,0),1)=0,"CLAUSE ID NOT SET",INDEX('Configuration Area'!E:E,MATCH('Policy Clause Build'!B762,'Configuration Area'!D:D,0),1))</f>
        <v>#VALUE!</v>
      </c>
      <c r="D762" s="11">
        <f>IFERROR(VLOOKUP('Policy Clause Build'!C762,'Clauses List'!A$2:D$1002,2,FALSE),"")</f>
      </c>
      <c r="E762" s="11">
        <f>IFERROR(VLOOKUP('Policy Clause Build'!C762,'Clauses List'!A$2:D$1002,3,FALSE),"")</f>
      </c>
      <c r="F762" s="11">
        <f>IFERROR(VLOOKUP('Policy Clause Build'!C762,'Clauses List'!A$2:D$1002,4,FALSE),"")</f>
      </c>
    </row>
    <row r="763" ht="14.25">
      <c r="B763" s="14" t="e">
        <f>INDEX('Configuration Area'!D:D,'Configuration Area'!W759,1)</f>
        <v>#VALUE!</v>
      </c>
      <c r="C763" s="11" t="e">
        <f>IF(INDEX('Configuration Area'!E:E,MATCH('Policy Clause Build'!B763,'Configuration Area'!D:D,0),1)=0,"CLAUSE ID NOT SET",INDEX('Configuration Area'!E:E,MATCH('Policy Clause Build'!B763,'Configuration Area'!D:D,0),1))</f>
        <v>#VALUE!</v>
      </c>
      <c r="D763" s="11">
        <f>IFERROR(VLOOKUP('Policy Clause Build'!C763,'Clauses List'!A$2:D$1002,2,FALSE),"")</f>
      </c>
      <c r="E763" s="11">
        <f>IFERROR(VLOOKUP('Policy Clause Build'!C763,'Clauses List'!A$2:D$1002,3,FALSE),"")</f>
      </c>
      <c r="F763" s="11">
        <f>IFERROR(VLOOKUP('Policy Clause Build'!C763,'Clauses List'!A$2:D$1002,4,FALSE),"")</f>
      </c>
    </row>
    <row r="764" ht="14.25">
      <c r="B764" s="14" t="e">
        <f>INDEX('Configuration Area'!D:D,'Configuration Area'!W760,1)</f>
        <v>#VALUE!</v>
      </c>
      <c r="C764" s="11" t="e">
        <f>IF(INDEX('Configuration Area'!E:E,MATCH('Policy Clause Build'!B764,'Configuration Area'!D:D,0),1)=0,"CLAUSE ID NOT SET",INDEX('Configuration Area'!E:E,MATCH('Policy Clause Build'!B764,'Configuration Area'!D:D,0),1))</f>
        <v>#VALUE!</v>
      </c>
      <c r="D764" s="11">
        <f>IFERROR(VLOOKUP('Policy Clause Build'!C764,'Clauses List'!A$2:D$1002,2,FALSE),"")</f>
      </c>
      <c r="E764" s="11">
        <f>IFERROR(VLOOKUP('Policy Clause Build'!C764,'Clauses List'!A$2:D$1002,3,FALSE),"")</f>
      </c>
      <c r="F764" s="11">
        <f>IFERROR(VLOOKUP('Policy Clause Build'!C764,'Clauses List'!A$2:D$1002,4,FALSE),"")</f>
      </c>
    </row>
    <row r="765" ht="14.25">
      <c r="B765" s="14" t="e">
        <f>INDEX('Configuration Area'!D:D,'Configuration Area'!W761,1)</f>
        <v>#VALUE!</v>
      </c>
      <c r="C765" s="11" t="e">
        <f>IF(INDEX('Configuration Area'!E:E,MATCH('Policy Clause Build'!B765,'Configuration Area'!D:D,0),1)=0,"CLAUSE ID NOT SET",INDEX('Configuration Area'!E:E,MATCH('Policy Clause Build'!B765,'Configuration Area'!D:D,0),1))</f>
        <v>#VALUE!</v>
      </c>
      <c r="D765" s="11">
        <f>IFERROR(VLOOKUP('Policy Clause Build'!C765,'Clauses List'!A$2:D$1002,2,FALSE),"")</f>
      </c>
      <c r="E765" s="11">
        <f>IFERROR(VLOOKUP('Policy Clause Build'!C765,'Clauses List'!A$2:D$1002,3,FALSE),"")</f>
      </c>
      <c r="F765" s="11">
        <f>IFERROR(VLOOKUP('Policy Clause Build'!C765,'Clauses List'!A$2:D$1002,4,FALSE),"")</f>
      </c>
    </row>
    <row r="766" ht="14.25">
      <c r="B766" s="14" t="e">
        <f>INDEX('Configuration Area'!D:D,'Configuration Area'!W762,1)</f>
        <v>#VALUE!</v>
      </c>
      <c r="C766" s="11" t="e">
        <f>IF(INDEX('Configuration Area'!E:E,MATCH('Policy Clause Build'!B766,'Configuration Area'!D:D,0),1)=0,"CLAUSE ID NOT SET",INDEX('Configuration Area'!E:E,MATCH('Policy Clause Build'!B766,'Configuration Area'!D:D,0),1))</f>
        <v>#VALUE!</v>
      </c>
      <c r="D766" s="11">
        <f>IFERROR(VLOOKUP('Policy Clause Build'!C766,'Clauses List'!A$2:D$1002,2,FALSE),"")</f>
      </c>
      <c r="E766" s="11">
        <f>IFERROR(VLOOKUP('Policy Clause Build'!C766,'Clauses List'!A$2:D$1002,3,FALSE),"")</f>
      </c>
      <c r="F766" s="11">
        <f>IFERROR(VLOOKUP('Policy Clause Build'!C766,'Clauses List'!A$2:D$1002,4,FALSE),"")</f>
      </c>
    </row>
    <row r="767" ht="14.25">
      <c r="B767" s="14" t="e">
        <f>INDEX('Configuration Area'!D:D,'Configuration Area'!W763,1)</f>
        <v>#VALUE!</v>
      </c>
      <c r="C767" s="11" t="e">
        <f>IF(INDEX('Configuration Area'!E:E,MATCH('Policy Clause Build'!B767,'Configuration Area'!D:D,0),1)=0,"CLAUSE ID NOT SET",INDEX('Configuration Area'!E:E,MATCH('Policy Clause Build'!B767,'Configuration Area'!D:D,0),1))</f>
        <v>#VALUE!</v>
      </c>
      <c r="D767" s="11">
        <f>IFERROR(VLOOKUP('Policy Clause Build'!C767,'Clauses List'!A$2:D$1002,2,FALSE),"")</f>
      </c>
      <c r="E767" s="11">
        <f>IFERROR(VLOOKUP('Policy Clause Build'!C767,'Clauses List'!A$2:D$1002,3,FALSE),"")</f>
      </c>
      <c r="F767" s="11">
        <f>IFERROR(VLOOKUP('Policy Clause Build'!C767,'Clauses List'!A$2:D$1002,4,FALSE),"")</f>
      </c>
    </row>
    <row r="768" ht="14.25">
      <c r="B768" s="14" t="e">
        <f>INDEX('Configuration Area'!D:D,'Configuration Area'!W764,1)</f>
        <v>#VALUE!</v>
      </c>
      <c r="C768" s="11" t="e">
        <f>IF(INDEX('Configuration Area'!E:E,MATCH('Policy Clause Build'!B768,'Configuration Area'!D:D,0),1)=0,"CLAUSE ID NOT SET",INDEX('Configuration Area'!E:E,MATCH('Policy Clause Build'!B768,'Configuration Area'!D:D,0),1))</f>
        <v>#VALUE!</v>
      </c>
      <c r="D768" s="11">
        <f>IFERROR(VLOOKUP('Policy Clause Build'!C768,'Clauses List'!A$2:D$1002,2,FALSE),"")</f>
      </c>
      <c r="E768" s="11">
        <f>IFERROR(VLOOKUP('Policy Clause Build'!C768,'Clauses List'!A$2:D$1002,3,FALSE),"")</f>
      </c>
      <c r="F768" s="11">
        <f>IFERROR(VLOOKUP('Policy Clause Build'!C768,'Clauses List'!A$2:D$1002,4,FALSE),"")</f>
      </c>
    </row>
    <row r="769" ht="14.25">
      <c r="B769" s="14" t="e">
        <f>INDEX('Configuration Area'!D:D,'Configuration Area'!W765,1)</f>
        <v>#VALUE!</v>
      </c>
      <c r="C769" s="11" t="e">
        <f>IF(INDEX('Configuration Area'!E:E,MATCH('Policy Clause Build'!B769,'Configuration Area'!D:D,0),1)=0,"CLAUSE ID NOT SET",INDEX('Configuration Area'!E:E,MATCH('Policy Clause Build'!B769,'Configuration Area'!D:D,0),1))</f>
        <v>#VALUE!</v>
      </c>
      <c r="D769" s="11">
        <f>IFERROR(VLOOKUP('Policy Clause Build'!C769,'Clauses List'!A$2:D$1002,2,FALSE),"")</f>
      </c>
      <c r="E769" s="11">
        <f>IFERROR(VLOOKUP('Policy Clause Build'!C769,'Clauses List'!A$2:D$1002,3,FALSE),"")</f>
      </c>
      <c r="F769" s="11">
        <f>IFERROR(VLOOKUP('Policy Clause Build'!C769,'Clauses List'!A$2:D$1002,4,FALSE),"")</f>
      </c>
    </row>
    <row r="770" ht="14.25">
      <c r="B770" s="14" t="e">
        <f>INDEX('Configuration Area'!D:D,'Configuration Area'!W766,1)</f>
        <v>#VALUE!</v>
      </c>
      <c r="C770" s="11" t="e">
        <f>IF(INDEX('Configuration Area'!E:E,MATCH('Policy Clause Build'!B770,'Configuration Area'!D:D,0),1)=0,"CLAUSE ID NOT SET",INDEX('Configuration Area'!E:E,MATCH('Policy Clause Build'!B770,'Configuration Area'!D:D,0),1))</f>
        <v>#VALUE!</v>
      </c>
      <c r="D770" s="11">
        <f>IFERROR(VLOOKUP('Policy Clause Build'!C770,'Clauses List'!A$2:D$1002,2,FALSE),"")</f>
      </c>
      <c r="E770" s="11">
        <f>IFERROR(VLOOKUP('Policy Clause Build'!C770,'Clauses List'!A$2:D$1002,3,FALSE),"")</f>
      </c>
      <c r="F770" s="11">
        <f>IFERROR(VLOOKUP('Policy Clause Build'!C770,'Clauses List'!A$2:D$1002,4,FALSE),"")</f>
      </c>
    </row>
    <row r="771" ht="14.25">
      <c r="B771" s="14" t="e">
        <f>INDEX('Configuration Area'!D:D,'Configuration Area'!W767,1)</f>
        <v>#VALUE!</v>
      </c>
      <c r="C771" s="11" t="e">
        <f>IF(INDEX('Configuration Area'!E:E,MATCH('Policy Clause Build'!B771,'Configuration Area'!D:D,0),1)=0,"CLAUSE ID NOT SET",INDEX('Configuration Area'!E:E,MATCH('Policy Clause Build'!B771,'Configuration Area'!D:D,0),1))</f>
        <v>#VALUE!</v>
      </c>
      <c r="D771" s="11">
        <f>IFERROR(VLOOKUP('Policy Clause Build'!C771,'Clauses List'!A$2:D$1002,2,FALSE),"")</f>
      </c>
      <c r="E771" s="11">
        <f>IFERROR(VLOOKUP('Policy Clause Build'!C771,'Clauses List'!A$2:D$1002,3,FALSE),"")</f>
      </c>
      <c r="F771" s="11">
        <f>IFERROR(VLOOKUP('Policy Clause Build'!C771,'Clauses List'!A$2:D$1002,4,FALSE),"")</f>
      </c>
    </row>
    <row r="772" ht="14.25">
      <c r="B772" s="14" t="e">
        <f>INDEX('Configuration Area'!D:D,'Configuration Area'!W768,1)</f>
        <v>#VALUE!</v>
      </c>
      <c r="C772" s="11" t="e">
        <f>IF(INDEX('Configuration Area'!E:E,MATCH('Policy Clause Build'!B772,'Configuration Area'!D:D,0),1)=0,"CLAUSE ID NOT SET",INDEX('Configuration Area'!E:E,MATCH('Policy Clause Build'!B772,'Configuration Area'!D:D,0),1))</f>
        <v>#VALUE!</v>
      </c>
      <c r="D772" s="11">
        <f>IFERROR(VLOOKUP('Policy Clause Build'!C772,'Clauses List'!A$2:D$1002,2,FALSE),"")</f>
      </c>
      <c r="E772" s="11">
        <f>IFERROR(VLOOKUP('Policy Clause Build'!C772,'Clauses List'!A$2:D$1002,3,FALSE),"")</f>
      </c>
      <c r="F772" s="11">
        <f>IFERROR(VLOOKUP('Policy Clause Build'!C772,'Clauses List'!A$2:D$1002,4,FALSE),"")</f>
      </c>
    </row>
    <row r="773" ht="14.25">
      <c r="B773" s="14" t="e">
        <f>INDEX('Configuration Area'!D:D,'Configuration Area'!W769,1)</f>
        <v>#VALUE!</v>
      </c>
      <c r="C773" s="11" t="e">
        <f>IF(INDEX('Configuration Area'!E:E,MATCH('Policy Clause Build'!B773,'Configuration Area'!D:D,0),1)=0,"CLAUSE ID NOT SET",INDEX('Configuration Area'!E:E,MATCH('Policy Clause Build'!B773,'Configuration Area'!D:D,0),1))</f>
        <v>#VALUE!</v>
      </c>
      <c r="D773" s="11">
        <f>IFERROR(VLOOKUP('Policy Clause Build'!C773,'Clauses List'!A$2:D$1002,2,FALSE),"")</f>
      </c>
      <c r="E773" s="11">
        <f>IFERROR(VLOOKUP('Policy Clause Build'!C773,'Clauses List'!A$2:D$1002,3,FALSE),"")</f>
      </c>
      <c r="F773" s="11">
        <f>IFERROR(VLOOKUP('Policy Clause Build'!C773,'Clauses List'!A$2:D$1002,4,FALSE),"")</f>
      </c>
    </row>
    <row r="774" ht="14.25">
      <c r="B774" s="14" t="e">
        <f>INDEX('Configuration Area'!D:D,'Configuration Area'!W770,1)</f>
        <v>#VALUE!</v>
      </c>
      <c r="C774" s="11" t="e">
        <f>IF(INDEX('Configuration Area'!E:E,MATCH('Policy Clause Build'!B774,'Configuration Area'!D:D,0),1)=0,"CLAUSE ID NOT SET",INDEX('Configuration Area'!E:E,MATCH('Policy Clause Build'!B774,'Configuration Area'!D:D,0),1))</f>
        <v>#VALUE!</v>
      </c>
      <c r="D774" s="11">
        <f>IFERROR(VLOOKUP('Policy Clause Build'!C774,'Clauses List'!A$2:D$1002,2,FALSE),"")</f>
      </c>
      <c r="E774" s="11">
        <f>IFERROR(VLOOKUP('Policy Clause Build'!C774,'Clauses List'!A$2:D$1002,3,FALSE),"")</f>
      </c>
      <c r="F774" s="11">
        <f>IFERROR(VLOOKUP('Policy Clause Build'!C774,'Clauses List'!A$2:D$1002,4,FALSE),"")</f>
      </c>
    </row>
    <row r="775" ht="14.25">
      <c r="B775" s="14" t="e">
        <f>INDEX('Configuration Area'!D:D,'Configuration Area'!W771,1)</f>
        <v>#VALUE!</v>
      </c>
      <c r="C775" s="11" t="e">
        <f>IF(INDEX('Configuration Area'!E:E,MATCH('Policy Clause Build'!B775,'Configuration Area'!D:D,0),1)=0,"CLAUSE ID NOT SET",INDEX('Configuration Area'!E:E,MATCH('Policy Clause Build'!B775,'Configuration Area'!D:D,0),1))</f>
        <v>#VALUE!</v>
      </c>
      <c r="D775" s="11">
        <f>IFERROR(VLOOKUP('Policy Clause Build'!C775,'Clauses List'!A$2:D$1002,2,FALSE),"")</f>
      </c>
      <c r="E775" s="11">
        <f>IFERROR(VLOOKUP('Policy Clause Build'!C775,'Clauses List'!A$2:D$1002,3,FALSE),"")</f>
      </c>
      <c r="F775" s="11">
        <f>IFERROR(VLOOKUP('Policy Clause Build'!C775,'Clauses List'!A$2:D$1002,4,FALSE),"")</f>
      </c>
    </row>
    <row r="776" ht="14.25">
      <c r="B776" s="14" t="e">
        <f>INDEX('Configuration Area'!D:D,'Configuration Area'!W772,1)</f>
        <v>#VALUE!</v>
      </c>
      <c r="C776" s="11" t="e">
        <f>IF(INDEX('Configuration Area'!E:E,MATCH('Policy Clause Build'!B776,'Configuration Area'!D:D,0),1)=0,"CLAUSE ID NOT SET",INDEX('Configuration Area'!E:E,MATCH('Policy Clause Build'!B776,'Configuration Area'!D:D,0),1))</f>
        <v>#VALUE!</v>
      </c>
      <c r="D776" s="11">
        <f>IFERROR(VLOOKUP('Policy Clause Build'!C776,'Clauses List'!A$2:D$1002,2,FALSE),"")</f>
      </c>
      <c r="E776" s="11">
        <f>IFERROR(VLOOKUP('Policy Clause Build'!C776,'Clauses List'!A$2:D$1002,3,FALSE),"")</f>
      </c>
      <c r="F776" s="11">
        <f>IFERROR(VLOOKUP('Policy Clause Build'!C776,'Clauses List'!A$2:D$1002,4,FALSE),"")</f>
      </c>
    </row>
    <row r="777" ht="14.25">
      <c r="B777" s="14" t="e">
        <f>INDEX('Configuration Area'!D:D,'Configuration Area'!W773,1)</f>
        <v>#VALUE!</v>
      </c>
      <c r="C777" s="11" t="e">
        <f>IF(INDEX('Configuration Area'!E:E,MATCH('Policy Clause Build'!B777,'Configuration Area'!D:D,0),1)=0,"CLAUSE ID NOT SET",INDEX('Configuration Area'!E:E,MATCH('Policy Clause Build'!B777,'Configuration Area'!D:D,0),1))</f>
        <v>#VALUE!</v>
      </c>
      <c r="D777" s="11">
        <f>IFERROR(VLOOKUP('Policy Clause Build'!C777,'Clauses List'!A$2:D$1002,2,FALSE),"")</f>
      </c>
      <c r="E777" s="11">
        <f>IFERROR(VLOOKUP('Policy Clause Build'!C777,'Clauses List'!A$2:D$1002,3,FALSE),"")</f>
      </c>
      <c r="F777" s="11">
        <f>IFERROR(VLOOKUP('Policy Clause Build'!C777,'Clauses List'!A$2:D$1002,4,FALSE),"")</f>
      </c>
    </row>
    <row r="778" ht="14.25">
      <c r="B778" s="14" t="e">
        <f>INDEX('Configuration Area'!D:D,'Configuration Area'!W774,1)</f>
        <v>#VALUE!</v>
      </c>
      <c r="C778" s="11" t="e">
        <f>IF(INDEX('Configuration Area'!E:E,MATCH('Policy Clause Build'!B778,'Configuration Area'!D:D,0),1)=0,"CLAUSE ID NOT SET",INDEX('Configuration Area'!E:E,MATCH('Policy Clause Build'!B778,'Configuration Area'!D:D,0),1))</f>
        <v>#VALUE!</v>
      </c>
      <c r="D778" s="11">
        <f>IFERROR(VLOOKUP('Policy Clause Build'!C778,'Clauses List'!A$2:D$1002,2,FALSE),"")</f>
      </c>
      <c r="E778" s="11">
        <f>IFERROR(VLOOKUP('Policy Clause Build'!C778,'Clauses List'!A$2:D$1002,3,FALSE),"")</f>
      </c>
      <c r="F778" s="11">
        <f>IFERROR(VLOOKUP('Policy Clause Build'!C778,'Clauses List'!A$2:D$1002,4,FALSE),"")</f>
      </c>
    </row>
    <row r="779" ht="14.25">
      <c r="B779" s="14" t="e">
        <f>INDEX('Configuration Area'!D:D,'Configuration Area'!W775,1)</f>
        <v>#VALUE!</v>
      </c>
      <c r="C779" s="11" t="e">
        <f>IF(INDEX('Configuration Area'!E:E,MATCH('Policy Clause Build'!B779,'Configuration Area'!D:D,0),1)=0,"CLAUSE ID NOT SET",INDEX('Configuration Area'!E:E,MATCH('Policy Clause Build'!B779,'Configuration Area'!D:D,0),1))</f>
        <v>#VALUE!</v>
      </c>
      <c r="D779" s="11">
        <f>IFERROR(VLOOKUP('Policy Clause Build'!C779,'Clauses List'!A$2:D$1002,2,FALSE),"")</f>
      </c>
      <c r="E779" s="11">
        <f>IFERROR(VLOOKUP('Policy Clause Build'!C779,'Clauses List'!A$2:D$1002,3,FALSE),"")</f>
      </c>
      <c r="F779" s="11">
        <f>IFERROR(VLOOKUP('Policy Clause Build'!C779,'Clauses List'!A$2:D$1002,4,FALSE),"")</f>
      </c>
    </row>
    <row r="780" ht="14.25">
      <c r="B780" s="14" t="e">
        <f>INDEX('Configuration Area'!D:D,'Configuration Area'!W776,1)</f>
        <v>#VALUE!</v>
      </c>
      <c r="C780" s="11" t="e">
        <f>IF(INDEX('Configuration Area'!E:E,MATCH('Policy Clause Build'!B780,'Configuration Area'!D:D,0),1)=0,"CLAUSE ID NOT SET",INDEX('Configuration Area'!E:E,MATCH('Policy Clause Build'!B780,'Configuration Area'!D:D,0),1))</f>
        <v>#VALUE!</v>
      </c>
      <c r="D780" s="11">
        <f>IFERROR(VLOOKUP('Policy Clause Build'!C780,'Clauses List'!A$2:D$1002,2,FALSE),"")</f>
      </c>
      <c r="E780" s="11">
        <f>IFERROR(VLOOKUP('Policy Clause Build'!C780,'Clauses List'!A$2:D$1002,3,FALSE),"")</f>
      </c>
      <c r="F780" s="11">
        <f>IFERROR(VLOOKUP('Policy Clause Build'!C780,'Clauses List'!A$2:D$1002,4,FALSE),"")</f>
      </c>
    </row>
    <row r="781" ht="14.25">
      <c r="B781" s="14" t="e">
        <f>INDEX('Configuration Area'!D:D,'Configuration Area'!W777,1)</f>
        <v>#VALUE!</v>
      </c>
      <c r="C781" s="11" t="e">
        <f>IF(INDEX('Configuration Area'!E:E,MATCH('Policy Clause Build'!B781,'Configuration Area'!D:D,0),1)=0,"CLAUSE ID NOT SET",INDEX('Configuration Area'!E:E,MATCH('Policy Clause Build'!B781,'Configuration Area'!D:D,0),1))</f>
        <v>#VALUE!</v>
      </c>
      <c r="D781" s="11">
        <f>IFERROR(VLOOKUP('Policy Clause Build'!C781,'Clauses List'!A$2:D$1002,2,FALSE),"")</f>
      </c>
      <c r="E781" s="11">
        <f>IFERROR(VLOOKUP('Policy Clause Build'!C781,'Clauses List'!A$2:D$1002,3,FALSE),"")</f>
      </c>
      <c r="F781" s="11">
        <f>IFERROR(VLOOKUP('Policy Clause Build'!C781,'Clauses List'!A$2:D$1002,4,FALSE),"")</f>
      </c>
    </row>
    <row r="782" ht="14.25">
      <c r="B782" s="14" t="e">
        <f>INDEX('Configuration Area'!D:D,'Configuration Area'!W778,1)</f>
        <v>#VALUE!</v>
      </c>
      <c r="C782" s="11" t="e">
        <f>IF(INDEX('Configuration Area'!E:E,MATCH('Policy Clause Build'!B782,'Configuration Area'!D:D,0),1)=0,"CLAUSE ID NOT SET",INDEX('Configuration Area'!E:E,MATCH('Policy Clause Build'!B782,'Configuration Area'!D:D,0),1))</f>
        <v>#VALUE!</v>
      </c>
      <c r="D782" s="11">
        <f>IFERROR(VLOOKUP('Policy Clause Build'!C782,'Clauses List'!A$2:D$1002,2,FALSE),"")</f>
      </c>
      <c r="E782" s="11">
        <f>IFERROR(VLOOKUP('Policy Clause Build'!C782,'Clauses List'!A$2:D$1002,3,FALSE),"")</f>
      </c>
      <c r="F782" s="11">
        <f>IFERROR(VLOOKUP('Policy Clause Build'!C782,'Clauses List'!A$2:D$1002,4,FALSE),"")</f>
      </c>
    </row>
    <row r="783" ht="14.25">
      <c r="B783" s="14" t="e">
        <f>INDEX('Configuration Area'!D:D,'Configuration Area'!W779,1)</f>
        <v>#VALUE!</v>
      </c>
      <c r="C783" s="11" t="e">
        <f>IF(INDEX('Configuration Area'!E:E,MATCH('Policy Clause Build'!B783,'Configuration Area'!D:D,0),1)=0,"CLAUSE ID NOT SET",INDEX('Configuration Area'!E:E,MATCH('Policy Clause Build'!B783,'Configuration Area'!D:D,0),1))</f>
        <v>#VALUE!</v>
      </c>
      <c r="D783" s="11">
        <f>IFERROR(VLOOKUP('Policy Clause Build'!C783,'Clauses List'!A$2:D$1002,2,FALSE),"")</f>
      </c>
      <c r="E783" s="11">
        <f>IFERROR(VLOOKUP('Policy Clause Build'!C783,'Clauses List'!A$2:D$1002,3,FALSE),"")</f>
      </c>
      <c r="F783" s="11">
        <f>IFERROR(VLOOKUP('Policy Clause Build'!C783,'Clauses List'!A$2:D$1002,4,FALSE),"")</f>
      </c>
    </row>
    <row r="784" ht="14.25">
      <c r="B784" s="14" t="e">
        <f>INDEX('Configuration Area'!D:D,'Configuration Area'!W780,1)</f>
        <v>#VALUE!</v>
      </c>
      <c r="C784" s="11" t="e">
        <f>IF(INDEX('Configuration Area'!E:E,MATCH('Policy Clause Build'!B784,'Configuration Area'!D:D,0),1)=0,"CLAUSE ID NOT SET",INDEX('Configuration Area'!E:E,MATCH('Policy Clause Build'!B784,'Configuration Area'!D:D,0),1))</f>
        <v>#VALUE!</v>
      </c>
      <c r="D784" s="11">
        <f>IFERROR(VLOOKUP('Policy Clause Build'!C784,'Clauses List'!A$2:D$1002,2,FALSE),"")</f>
      </c>
      <c r="E784" s="11">
        <f>IFERROR(VLOOKUP('Policy Clause Build'!C784,'Clauses List'!A$2:D$1002,3,FALSE),"")</f>
      </c>
      <c r="F784" s="11">
        <f>IFERROR(VLOOKUP('Policy Clause Build'!C784,'Clauses List'!A$2:D$1002,4,FALSE),"")</f>
      </c>
    </row>
    <row r="785" ht="14.25">
      <c r="B785" s="14" t="e">
        <f>INDEX('Configuration Area'!D:D,'Configuration Area'!W781,1)</f>
        <v>#VALUE!</v>
      </c>
      <c r="C785" s="11" t="e">
        <f>IF(INDEX('Configuration Area'!E:E,MATCH('Policy Clause Build'!B785,'Configuration Area'!D:D,0),1)=0,"CLAUSE ID NOT SET",INDEX('Configuration Area'!E:E,MATCH('Policy Clause Build'!B785,'Configuration Area'!D:D,0),1))</f>
        <v>#VALUE!</v>
      </c>
      <c r="D785" s="11">
        <f>IFERROR(VLOOKUP('Policy Clause Build'!C785,'Clauses List'!A$2:D$1002,2,FALSE),"")</f>
      </c>
      <c r="E785" s="11">
        <f>IFERROR(VLOOKUP('Policy Clause Build'!C785,'Clauses List'!A$2:D$1002,3,FALSE),"")</f>
      </c>
      <c r="F785" s="11">
        <f>IFERROR(VLOOKUP('Policy Clause Build'!C785,'Clauses List'!A$2:D$1002,4,FALSE),"")</f>
      </c>
    </row>
    <row r="786" ht="14.25">
      <c r="B786" s="14" t="e">
        <f>INDEX('Configuration Area'!D:D,'Configuration Area'!W782,1)</f>
        <v>#VALUE!</v>
      </c>
      <c r="C786" s="11" t="e">
        <f>IF(INDEX('Configuration Area'!E:E,MATCH('Policy Clause Build'!B786,'Configuration Area'!D:D,0),1)=0,"CLAUSE ID NOT SET",INDEX('Configuration Area'!E:E,MATCH('Policy Clause Build'!B786,'Configuration Area'!D:D,0),1))</f>
        <v>#VALUE!</v>
      </c>
      <c r="D786" s="11">
        <f>IFERROR(VLOOKUP('Policy Clause Build'!C786,'Clauses List'!A$2:D$1002,2,FALSE),"")</f>
      </c>
      <c r="E786" s="11">
        <f>IFERROR(VLOOKUP('Policy Clause Build'!C786,'Clauses List'!A$2:D$1002,3,FALSE),"")</f>
      </c>
      <c r="F786" s="11">
        <f>IFERROR(VLOOKUP('Policy Clause Build'!C786,'Clauses List'!A$2:D$1002,4,FALSE),"")</f>
      </c>
    </row>
    <row r="787" ht="14.25">
      <c r="B787" s="14" t="e">
        <f>INDEX('Configuration Area'!D:D,'Configuration Area'!W783,1)</f>
        <v>#VALUE!</v>
      </c>
      <c r="C787" s="11" t="e">
        <f>IF(INDEX('Configuration Area'!E:E,MATCH('Policy Clause Build'!B787,'Configuration Area'!D:D,0),1)=0,"CLAUSE ID NOT SET",INDEX('Configuration Area'!E:E,MATCH('Policy Clause Build'!B787,'Configuration Area'!D:D,0),1))</f>
        <v>#VALUE!</v>
      </c>
      <c r="D787" s="11">
        <f>IFERROR(VLOOKUP('Policy Clause Build'!C787,'Clauses List'!A$2:D$1002,2,FALSE),"")</f>
      </c>
      <c r="E787" s="11">
        <f>IFERROR(VLOOKUP('Policy Clause Build'!C787,'Clauses List'!A$2:D$1002,3,FALSE),"")</f>
      </c>
      <c r="F787" s="11">
        <f>IFERROR(VLOOKUP('Policy Clause Build'!C787,'Clauses List'!A$2:D$1002,4,FALSE),"")</f>
      </c>
    </row>
    <row r="788" ht="14.25">
      <c r="B788" s="14" t="e">
        <f>INDEX('Configuration Area'!D:D,'Configuration Area'!W784,1)</f>
        <v>#VALUE!</v>
      </c>
      <c r="C788" s="11" t="e">
        <f>IF(INDEX('Configuration Area'!E:E,MATCH('Policy Clause Build'!B788,'Configuration Area'!D:D,0),1)=0,"CLAUSE ID NOT SET",INDEX('Configuration Area'!E:E,MATCH('Policy Clause Build'!B788,'Configuration Area'!D:D,0),1))</f>
        <v>#VALUE!</v>
      </c>
      <c r="D788" s="11">
        <f>IFERROR(VLOOKUP('Policy Clause Build'!C788,'Clauses List'!A$2:D$1002,2,FALSE),"")</f>
      </c>
      <c r="E788" s="11">
        <f>IFERROR(VLOOKUP('Policy Clause Build'!C788,'Clauses List'!A$2:D$1002,3,FALSE),"")</f>
      </c>
      <c r="F788" s="11">
        <f>IFERROR(VLOOKUP('Policy Clause Build'!C788,'Clauses List'!A$2:D$1002,4,FALSE),"")</f>
      </c>
    </row>
    <row r="789" ht="14.25">
      <c r="B789" s="14" t="e">
        <f>INDEX('Configuration Area'!D:D,'Configuration Area'!W785,1)</f>
        <v>#VALUE!</v>
      </c>
      <c r="C789" s="11" t="e">
        <f>IF(INDEX('Configuration Area'!E:E,MATCH('Policy Clause Build'!B789,'Configuration Area'!D:D,0),1)=0,"CLAUSE ID NOT SET",INDEX('Configuration Area'!E:E,MATCH('Policy Clause Build'!B789,'Configuration Area'!D:D,0),1))</f>
        <v>#VALUE!</v>
      </c>
      <c r="D789" s="11">
        <f>IFERROR(VLOOKUP('Policy Clause Build'!C789,'Clauses List'!A$2:D$1002,2,FALSE),"")</f>
      </c>
      <c r="E789" s="11">
        <f>IFERROR(VLOOKUP('Policy Clause Build'!C789,'Clauses List'!A$2:D$1002,3,FALSE),"")</f>
      </c>
      <c r="F789" s="11">
        <f>IFERROR(VLOOKUP('Policy Clause Build'!C789,'Clauses List'!A$2:D$1002,4,FALSE),"")</f>
      </c>
    </row>
    <row r="790" ht="14.25">
      <c r="B790" s="14" t="e">
        <f>INDEX('Configuration Area'!D:D,'Configuration Area'!W786,1)</f>
        <v>#VALUE!</v>
      </c>
      <c r="C790" s="11" t="e">
        <f>IF(INDEX('Configuration Area'!E:E,MATCH('Policy Clause Build'!B790,'Configuration Area'!D:D,0),1)=0,"CLAUSE ID NOT SET",INDEX('Configuration Area'!E:E,MATCH('Policy Clause Build'!B790,'Configuration Area'!D:D,0),1))</f>
        <v>#VALUE!</v>
      </c>
      <c r="D790" s="11">
        <f>IFERROR(VLOOKUP('Policy Clause Build'!C790,'Clauses List'!A$2:D$1002,2,FALSE),"")</f>
      </c>
      <c r="E790" s="11">
        <f>IFERROR(VLOOKUP('Policy Clause Build'!C790,'Clauses List'!A$2:D$1002,3,FALSE),"")</f>
      </c>
      <c r="F790" s="11">
        <f>IFERROR(VLOOKUP('Policy Clause Build'!C790,'Clauses List'!A$2:D$1002,4,FALSE),"")</f>
      </c>
    </row>
    <row r="791" ht="14.25">
      <c r="B791" s="14" t="e">
        <f>INDEX('Configuration Area'!D:D,'Configuration Area'!W787,1)</f>
        <v>#VALUE!</v>
      </c>
      <c r="C791" s="11" t="e">
        <f>IF(INDEX('Configuration Area'!E:E,MATCH('Policy Clause Build'!B791,'Configuration Area'!D:D,0),1)=0,"CLAUSE ID NOT SET",INDEX('Configuration Area'!E:E,MATCH('Policy Clause Build'!B791,'Configuration Area'!D:D,0),1))</f>
        <v>#VALUE!</v>
      </c>
      <c r="D791" s="11">
        <f>IFERROR(VLOOKUP('Policy Clause Build'!C791,'Clauses List'!A$2:D$1002,2,FALSE),"")</f>
      </c>
      <c r="E791" s="11">
        <f>IFERROR(VLOOKUP('Policy Clause Build'!C791,'Clauses List'!A$2:D$1002,3,FALSE),"")</f>
      </c>
      <c r="F791" s="11">
        <f>IFERROR(VLOOKUP('Policy Clause Build'!C791,'Clauses List'!A$2:D$1002,4,FALSE),"")</f>
      </c>
    </row>
    <row r="792" ht="14.25">
      <c r="B792" s="14" t="e">
        <f>INDEX('Configuration Area'!D:D,'Configuration Area'!W788,1)</f>
        <v>#VALUE!</v>
      </c>
      <c r="C792" s="11" t="e">
        <f>IF(INDEX('Configuration Area'!E:E,MATCH('Policy Clause Build'!B792,'Configuration Area'!D:D,0),1)=0,"CLAUSE ID NOT SET",INDEX('Configuration Area'!E:E,MATCH('Policy Clause Build'!B792,'Configuration Area'!D:D,0),1))</f>
        <v>#VALUE!</v>
      </c>
      <c r="D792" s="11">
        <f>IFERROR(VLOOKUP('Policy Clause Build'!C792,'Clauses List'!A$2:D$1002,2,FALSE),"")</f>
      </c>
      <c r="E792" s="11">
        <f>IFERROR(VLOOKUP('Policy Clause Build'!C792,'Clauses List'!A$2:D$1002,3,FALSE),"")</f>
      </c>
      <c r="F792" s="11">
        <f>IFERROR(VLOOKUP('Policy Clause Build'!C792,'Clauses List'!A$2:D$1002,4,FALSE),"")</f>
      </c>
    </row>
    <row r="793" ht="14.25">
      <c r="B793" s="14" t="e">
        <f>INDEX('Configuration Area'!D:D,'Configuration Area'!W789,1)</f>
        <v>#VALUE!</v>
      </c>
      <c r="C793" s="11" t="e">
        <f>IF(INDEX('Configuration Area'!E:E,MATCH('Policy Clause Build'!B793,'Configuration Area'!D:D,0),1)=0,"CLAUSE ID NOT SET",INDEX('Configuration Area'!E:E,MATCH('Policy Clause Build'!B793,'Configuration Area'!D:D,0),1))</f>
        <v>#VALUE!</v>
      </c>
      <c r="D793" s="11">
        <f>IFERROR(VLOOKUP('Policy Clause Build'!C793,'Clauses List'!A$2:D$1002,2,FALSE),"")</f>
      </c>
      <c r="E793" s="11">
        <f>IFERROR(VLOOKUP('Policy Clause Build'!C793,'Clauses List'!A$2:D$1002,3,FALSE),"")</f>
      </c>
      <c r="F793" s="11">
        <f>IFERROR(VLOOKUP('Policy Clause Build'!C793,'Clauses List'!A$2:D$1002,4,FALSE),"")</f>
      </c>
    </row>
    <row r="794" ht="14.25">
      <c r="B794" s="14" t="e">
        <f>INDEX('Configuration Area'!D:D,'Configuration Area'!W790,1)</f>
        <v>#VALUE!</v>
      </c>
      <c r="C794" s="11" t="e">
        <f>IF(INDEX('Configuration Area'!E:E,MATCH('Policy Clause Build'!B794,'Configuration Area'!D:D,0),1)=0,"CLAUSE ID NOT SET",INDEX('Configuration Area'!E:E,MATCH('Policy Clause Build'!B794,'Configuration Area'!D:D,0),1))</f>
        <v>#VALUE!</v>
      </c>
      <c r="D794" s="11">
        <f>IFERROR(VLOOKUP('Policy Clause Build'!C794,'Clauses List'!A$2:D$1002,2,FALSE),"")</f>
      </c>
      <c r="E794" s="11">
        <f>IFERROR(VLOOKUP('Policy Clause Build'!C794,'Clauses List'!A$2:D$1002,3,FALSE),"")</f>
      </c>
      <c r="F794" s="11">
        <f>IFERROR(VLOOKUP('Policy Clause Build'!C794,'Clauses List'!A$2:D$1002,4,FALSE),"")</f>
      </c>
    </row>
    <row r="795" ht="14.25">
      <c r="B795" s="14" t="e">
        <f>INDEX('Configuration Area'!D:D,'Configuration Area'!W791,1)</f>
        <v>#VALUE!</v>
      </c>
      <c r="C795" s="11" t="e">
        <f>IF(INDEX('Configuration Area'!E:E,MATCH('Policy Clause Build'!B795,'Configuration Area'!D:D,0),1)=0,"CLAUSE ID NOT SET",INDEX('Configuration Area'!E:E,MATCH('Policy Clause Build'!B795,'Configuration Area'!D:D,0),1))</f>
        <v>#VALUE!</v>
      </c>
      <c r="D795" s="11">
        <f>IFERROR(VLOOKUP('Policy Clause Build'!C795,'Clauses List'!A$2:D$1002,2,FALSE),"")</f>
      </c>
      <c r="E795" s="11">
        <f>IFERROR(VLOOKUP('Policy Clause Build'!C795,'Clauses List'!A$2:D$1002,3,FALSE),"")</f>
      </c>
      <c r="F795" s="11">
        <f>IFERROR(VLOOKUP('Policy Clause Build'!C795,'Clauses List'!A$2:D$1002,4,FALSE),"")</f>
      </c>
    </row>
    <row r="796" ht="14.25">
      <c r="B796" s="14" t="e">
        <f>INDEX('Configuration Area'!D:D,'Configuration Area'!W792,1)</f>
        <v>#VALUE!</v>
      </c>
      <c r="C796" s="11" t="e">
        <f>IF(INDEX('Configuration Area'!E:E,MATCH('Policy Clause Build'!B796,'Configuration Area'!D:D,0),1)=0,"CLAUSE ID NOT SET",INDEX('Configuration Area'!E:E,MATCH('Policy Clause Build'!B796,'Configuration Area'!D:D,0),1))</f>
        <v>#VALUE!</v>
      </c>
      <c r="D796" s="11">
        <f>IFERROR(VLOOKUP('Policy Clause Build'!C796,'Clauses List'!A$2:D$1002,2,FALSE),"")</f>
      </c>
      <c r="E796" s="11">
        <f>IFERROR(VLOOKUP('Policy Clause Build'!C796,'Clauses List'!A$2:D$1002,3,FALSE),"")</f>
      </c>
      <c r="F796" s="11">
        <f>IFERROR(VLOOKUP('Policy Clause Build'!C796,'Clauses List'!A$2:D$1002,4,FALSE),"")</f>
      </c>
    </row>
    <row r="797" ht="14.25">
      <c r="B797" s="14" t="e">
        <f>INDEX('Configuration Area'!D:D,'Configuration Area'!W793,1)</f>
        <v>#VALUE!</v>
      </c>
      <c r="C797" s="11" t="e">
        <f>IF(INDEX('Configuration Area'!E:E,MATCH('Policy Clause Build'!B797,'Configuration Area'!D:D,0),1)=0,"CLAUSE ID NOT SET",INDEX('Configuration Area'!E:E,MATCH('Policy Clause Build'!B797,'Configuration Area'!D:D,0),1))</f>
        <v>#VALUE!</v>
      </c>
      <c r="D797" s="11">
        <f>IFERROR(VLOOKUP('Policy Clause Build'!C797,'Clauses List'!A$2:D$1002,2,FALSE),"")</f>
      </c>
      <c r="E797" s="11">
        <f>IFERROR(VLOOKUP('Policy Clause Build'!C797,'Clauses List'!A$2:D$1002,3,FALSE),"")</f>
      </c>
      <c r="F797" s="11">
        <f>IFERROR(VLOOKUP('Policy Clause Build'!C797,'Clauses List'!A$2:D$1002,4,FALSE),"")</f>
      </c>
    </row>
    <row r="798" ht="14.25">
      <c r="B798" s="14" t="e">
        <f>INDEX('Configuration Area'!D:D,'Configuration Area'!W794,1)</f>
        <v>#VALUE!</v>
      </c>
      <c r="C798" s="11" t="e">
        <f>IF(INDEX('Configuration Area'!E:E,MATCH('Policy Clause Build'!B798,'Configuration Area'!D:D,0),1)=0,"CLAUSE ID NOT SET",INDEX('Configuration Area'!E:E,MATCH('Policy Clause Build'!B798,'Configuration Area'!D:D,0),1))</f>
        <v>#VALUE!</v>
      </c>
      <c r="D798" s="11">
        <f>IFERROR(VLOOKUP('Policy Clause Build'!C798,'Clauses List'!A$2:D$1002,2,FALSE),"")</f>
      </c>
      <c r="E798" s="11">
        <f>IFERROR(VLOOKUP('Policy Clause Build'!C798,'Clauses List'!A$2:D$1002,3,FALSE),"")</f>
      </c>
      <c r="F798" s="11">
        <f>IFERROR(VLOOKUP('Policy Clause Build'!C798,'Clauses List'!A$2:D$1002,4,FALSE),"")</f>
      </c>
    </row>
    <row r="799" ht="14.25">
      <c r="B799" s="14" t="e">
        <f>INDEX('Configuration Area'!D:D,'Configuration Area'!W795,1)</f>
        <v>#VALUE!</v>
      </c>
      <c r="C799" s="11" t="e">
        <f>IF(INDEX('Configuration Area'!E:E,MATCH('Policy Clause Build'!B799,'Configuration Area'!D:D,0),1)=0,"CLAUSE ID NOT SET",INDEX('Configuration Area'!E:E,MATCH('Policy Clause Build'!B799,'Configuration Area'!D:D,0),1))</f>
        <v>#VALUE!</v>
      </c>
      <c r="D799" s="11">
        <f>IFERROR(VLOOKUP('Policy Clause Build'!C799,'Clauses List'!A$2:D$1002,2,FALSE),"")</f>
      </c>
      <c r="E799" s="11">
        <f>IFERROR(VLOOKUP('Policy Clause Build'!C799,'Clauses List'!A$2:D$1002,3,FALSE),"")</f>
      </c>
      <c r="F799" s="11">
        <f>IFERROR(VLOOKUP('Policy Clause Build'!C799,'Clauses List'!A$2:D$1002,4,FALSE),"")</f>
      </c>
    </row>
    <row r="800" ht="14.25">
      <c r="B800" s="14" t="e">
        <f>INDEX('Configuration Area'!D:D,'Configuration Area'!W796,1)</f>
        <v>#VALUE!</v>
      </c>
      <c r="C800" s="11" t="e">
        <f>IF(INDEX('Configuration Area'!E:E,MATCH('Policy Clause Build'!B800,'Configuration Area'!D:D,0),1)=0,"CLAUSE ID NOT SET",INDEX('Configuration Area'!E:E,MATCH('Policy Clause Build'!B800,'Configuration Area'!D:D,0),1))</f>
        <v>#VALUE!</v>
      </c>
      <c r="D800" s="11">
        <f>IFERROR(VLOOKUP('Policy Clause Build'!C800,'Clauses List'!A$2:D$1002,2,FALSE),"")</f>
      </c>
      <c r="E800" s="11">
        <f>IFERROR(VLOOKUP('Policy Clause Build'!C800,'Clauses List'!A$2:D$1002,3,FALSE),"")</f>
      </c>
      <c r="F800" s="11">
        <f>IFERROR(VLOOKUP('Policy Clause Build'!C800,'Clauses List'!A$2:D$1002,4,FALSE),"")</f>
      </c>
    </row>
    <row r="801" ht="14.25">
      <c r="B801" s="14" t="e">
        <f>INDEX('Configuration Area'!D:D,'Configuration Area'!W797,1)</f>
        <v>#VALUE!</v>
      </c>
      <c r="C801" s="11" t="e">
        <f>IF(INDEX('Configuration Area'!E:E,MATCH('Policy Clause Build'!B801,'Configuration Area'!D:D,0),1)=0,"CLAUSE ID NOT SET",INDEX('Configuration Area'!E:E,MATCH('Policy Clause Build'!B801,'Configuration Area'!D:D,0),1))</f>
        <v>#VALUE!</v>
      </c>
      <c r="D801" s="11">
        <f>IFERROR(VLOOKUP('Policy Clause Build'!C801,'Clauses List'!A$2:D$1002,2,FALSE),"")</f>
      </c>
      <c r="E801" s="11">
        <f>IFERROR(VLOOKUP('Policy Clause Build'!C801,'Clauses List'!A$2:D$1002,3,FALSE),"")</f>
      </c>
      <c r="F801" s="11">
        <f>IFERROR(VLOOKUP('Policy Clause Build'!C801,'Clauses List'!A$2:D$1002,4,FALSE),"")</f>
      </c>
    </row>
    <row r="802" ht="14.25">
      <c r="B802" s="14" t="e">
        <f>INDEX('Configuration Area'!D:D,'Configuration Area'!W798,1)</f>
        <v>#VALUE!</v>
      </c>
      <c r="C802" s="11" t="e">
        <f>IF(INDEX('Configuration Area'!E:E,MATCH('Policy Clause Build'!B802,'Configuration Area'!D:D,0),1)=0,"CLAUSE ID NOT SET",INDEX('Configuration Area'!E:E,MATCH('Policy Clause Build'!B802,'Configuration Area'!D:D,0),1))</f>
        <v>#VALUE!</v>
      </c>
      <c r="D802" s="11">
        <f>IFERROR(VLOOKUP('Policy Clause Build'!C802,'Clauses List'!A$2:D$1002,2,FALSE),"")</f>
      </c>
      <c r="E802" s="11">
        <f>IFERROR(VLOOKUP('Policy Clause Build'!C802,'Clauses List'!A$2:D$1002,3,FALSE),"")</f>
      </c>
      <c r="F802" s="11">
        <f>IFERROR(VLOOKUP('Policy Clause Build'!C802,'Clauses List'!A$2:D$1002,4,FALSE),"")</f>
      </c>
    </row>
    <row r="803" ht="14.25">
      <c r="B803" s="14" t="e">
        <f>INDEX('Configuration Area'!D:D,'Configuration Area'!W799,1)</f>
        <v>#VALUE!</v>
      </c>
      <c r="C803" s="11" t="e">
        <f>IF(INDEX('Configuration Area'!E:E,MATCH('Policy Clause Build'!B803,'Configuration Area'!D:D,0),1)=0,"CLAUSE ID NOT SET",INDEX('Configuration Area'!E:E,MATCH('Policy Clause Build'!B803,'Configuration Area'!D:D,0),1))</f>
        <v>#VALUE!</v>
      </c>
      <c r="D803" s="11">
        <f>IFERROR(VLOOKUP('Policy Clause Build'!C803,'Clauses List'!A$2:D$1002,2,FALSE),"")</f>
      </c>
      <c r="E803" s="11">
        <f>IFERROR(VLOOKUP('Policy Clause Build'!C803,'Clauses List'!A$2:D$1002,3,FALSE),"")</f>
      </c>
      <c r="F803" s="11">
        <f>IFERROR(VLOOKUP('Policy Clause Build'!C803,'Clauses List'!A$2:D$1002,4,FALSE),"")</f>
      </c>
    </row>
    <row r="804" ht="14.25">
      <c r="B804" s="14" t="e">
        <f>INDEX('Configuration Area'!D:D,'Configuration Area'!W800,1)</f>
        <v>#VALUE!</v>
      </c>
      <c r="C804" s="11" t="e">
        <f>IF(INDEX('Configuration Area'!E:E,MATCH('Policy Clause Build'!B804,'Configuration Area'!D:D,0),1)=0,"CLAUSE ID NOT SET",INDEX('Configuration Area'!E:E,MATCH('Policy Clause Build'!B804,'Configuration Area'!D:D,0),1))</f>
        <v>#VALUE!</v>
      </c>
      <c r="D804" s="11">
        <f>IFERROR(VLOOKUP('Policy Clause Build'!C804,'Clauses List'!A$2:D$1002,2,FALSE),"")</f>
      </c>
      <c r="E804" s="11">
        <f>IFERROR(VLOOKUP('Policy Clause Build'!C804,'Clauses List'!A$2:D$1002,3,FALSE),"")</f>
      </c>
      <c r="F804" s="11">
        <f>IFERROR(VLOOKUP('Policy Clause Build'!C804,'Clauses List'!A$2:D$1002,4,FALSE),"")</f>
      </c>
    </row>
    <row r="805" ht="14.25">
      <c r="B805" s="14" t="e">
        <f>INDEX('Configuration Area'!D:D,'Configuration Area'!W801,1)</f>
        <v>#VALUE!</v>
      </c>
      <c r="C805" s="11" t="e">
        <f>IF(INDEX('Configuration Area'!E:E,MATCH('Policy Clause Build'!B805,'Configuration Area'!D:D,0),1)=0,"CLAUSE ID NOT SET",INDEX('Configuration Area'!E:E,MATCH('Policy Clause Build'!B805,'Configuration Area'!D:D,0),1))</f>
        <v>#VALUE!</v>
      </c>
      <c r="D805" s="11">
        <f>IFERROR(VLOOKUP('Policy Clause Build'!C805,'Clauses List'!A$2:D$1002,2,FALSE),"")</f>
      </c>
      <c r="E805" s="11">
        <f>IFERROR(VLOOKUP('Policy Clause Build'!C805,'Clauses List'!A$2:D$1002,3,FALSE),"")</f>
      </c>
      <c r="F805" s="11">
        <f>IFERROR(VLOOKUP('Policy Clause Build'!C805,'Clauses List'!A$2:D$1002,4,FALSE),"")</f>
      </c>
    </row>
    <row r="806" ht="14.25">
      <c r="B806" s="14" t="e">
        <f>INDEX('Configuration Area'!D:D,'Configuration Area'!W802,1)</f>
        <v>#VALUE!</v>
      </c>
      <c r="C806" s="11" t="e">
        <f>IF(INDEX('Configuration Area'!E:E,MATCH('Policy Clause Build'!B806,'Configuration Area'!D:D,0),1)=0,"CLAUSE ID NOT SET",INDEX('Configuration Area'!E:E,MATCH('Policy Clause Build'!B806,'Configuration Area'!D:D,0),1))</f>
        <v>#VALUE!</v>
      </c>
      <c r="D806" s="11">
        <f>IFERROR(VLOOKUP('Policy Clause Build'!C806,'Clauses List'!A$2:D$1002,2,FALSE),"")</f>
      </c>
      <c r="E806" s="11">
        <f>IFERROR(VLOOKUP('Policy Clause Build'!C806,'Clauses List'!A$2:D$1002,3,FALSE),"")</f>
      </c>
      <c r="F806" s="11">
        <f>IFERROR(VLOOKUP('Policy Clause Build'!C806,'Clauses List'!A$2:D$1002,4,FALSE),"")</f>
      </c>
    </row>
    <row r="807" ht="14.25">
      <c r="B807" s="14" t="e">
        <f>INDEX('Configuration Area'!D:D,'Configuration Area'!W803,1)</f>
        <v>#VALUE!</v>
      </c>
      <c r="C807" s="11" t="e">
        <f>IF(INDEX('Configuration Area'!E:E,MATCH('Policy Clause Build'!B807,'Configuration Area'!D:D,0),1)=0,"CLAUSE ID NOT SET",INDEX('Configuration Area'!E:E,MATCH('Policy Clause Build'!B807,'Configuration Area'!D:D,0),1))</f>
        <v>#VALUE!</v>
      </c>
      <c r="D807" s="11">
        <f>IFERROR(VLOOKUP('Policy Clause Build'!C807,'Clauses List'!A$2:D$1002,2,FALSE),"")</f>
      </c>
      <c r="E807" s="11">
        <f>IFERROR(VLOOKUP('Policy Clause Build'!C807,'Clauses List'!A$2:D$1002,3,FALSE),"")</f>
      </c>
      <c r="F807" s="11">
        <f>IFERROR(VLOOKUP('Policy Clause Build'!C807,'Clauses List'!A$2:D$1002,4,FALSE),"")</f>
      </c>
    </row>
    <row r="808" ht="14.25">
      <c r="B808" s="14" t="e">
        <f>INDEX('Configuration Area'!D:D,'Configuration Area'!W804,1)</f>
        <v>#VALUE!</v>
      </c>
      <c r="C808" s="11" t="e">
        <f>IF(INDEX('Configuration Area'!E:E,MATCH('Policy Clause Build'!B808,'Configuration Area'!D:D,0),1)=0,"CLAUSE ID NOT SET",INDEX('Configuration Area'!E:E,MATCH('Policy Clause Build'!B808,'Configuration Area'!D:D,0),1))</f>
        <v>#VALUE!</v>
      </c>
      <c r="D808" s="11">
        <f>IFERROR(VLOOKUP('Policy Clause Build'!C808,'Clauses List'!A$2:D$1002,2,FALSE),"")</f>
      </c>
      <c r="E808" s="11">
        <f>IFERROR(VLOOKUP('Policy Clause Build'!C808,'Clauses List'!A$2:D$1002,3,FALSE),"")</f>
      </c>
      <c r="F808" s="11">
        <f>IFERROR(VLOOKUP('Policy Clause Build'!C808,'Clauses List'!A$2:D$1002,4,FALSE),"")</f>
      </c>
    </row>
    <row r="809" ht="14.25">
      <c r="B809" s="14" t="e">
        <f>INDEX('Configuration Area'!D:D,'Configuration Area'!W805,1)</f>
        <v>#VALUE!</v>
      </c>
      <c r="C809" s="11" t="e">
        <f>IF(INDEX('Configuration Area'!E:E,MATCH('Policy Clause Build'!B809,'Configuration Area'!D:D,0),1)=0,"CLAUSE ID NOT SET",INDEX('Configuration Area'!E:E,MATCH('Policy Clause Build'!B809,'Configuration Area'!D:D,0),1))</f>
        <v>#VALUE!</v>
      </c>
      <c r="D809" s="11">
        <f>IFERROR(VLOOKUP('Policy Clause Build'!C809,'Clauses List'!A$2:D$1002,2,FALSE),"")</f>
      </c>
      <c r="E809" s="11">
        <f>IFERROR(VLOOKUP('Policy Clause Build'!C809,'Clauses List'!A$2:D$1002,3,FALSE),"")</f>
      </c>
      <c r="F809" s="11">
        <f>IFERROR(VLOOKUP('Policy Clause Build'!C809,'Clauses List'!A$2:D$1002,4,FALSE),"")</f>
      </c>
    </row>
    <row r="810" ht="14.25">
      <c r="B810" s="14" t="e">
        <f>INDEX('Configuration Area'!D:D,'Configuration Area'!W806,1)</f>
        <v>#VALUE!</v>
      </c>
      <c r="C810" s="11" t="e">
        <f>IF(INDEX('Configuration Area'!E:E,MATCH('Policy Clause Build'!B810,'Configuration Area'!D:D,0),1)=0,"CLAUSE ID NOT SET",INDEX('Configuration Area'!E:E,MATCH('Policy Clause Build'!B810,'Configuration Area'!D:D,0),1))</f>
        <v>#VALUE!</v>
      </c>
      <c r="D810" s="11">
        <f>IFERROR(VLOOKUP('Policy Clause Build'!C810,'Clauses List'!A$2:D$1002,2,FALSE),"")</f>
      </c>
      <c r="E810" s="11">
        <f>IFERROR(VLOOKUP('Policy Clause Build'!C810,'Clauses List'!A$2:D$1002,3,FALSE),"")</f>
      </c>
      <c r="F810" s="11">
        <f>IFERROR(VLOOKUP('Policy Clause Build'!C810,'Clauses List'!A$2:D$1002,4,FALSE),"")</f>
      </c>
    </row>
    <row r="811" ht="14.25">
      <c r="B811" s="14" t="e">
        <f>INDEX('Configuration Area'!D:D,'Configuration Area'!W807,1)</f>
        <v>#VALUE!</v>
      </c>
      <c r="C811" s="11" t="e">
        <f>IF(INDEX('Configuration Area'!E:E,MATCH('Policy Clause Build'!B811,'Configuration Area'!D:D,0),1)=0,"CLAUSE ID NOT SET",INDEX('Configuration Area'!E:E,MATCH('Policy Clause Build'!B811,'Configuration Area'!D:D,0),1))</f>
        <v>#VALUE!</v>
      </c>
      <c r="D811" s="11">
        <f>IFERROR(VLOOKUP('Policy Clause Build'!C811,'Clauses List'!A$2:D$1002,2,FALSE),"")</f>
      </c>
      <c r="E811" s="11">
        <f>IFERROR(VLOOKUP('Policy Clause Build'!C811,'Clauses List'!A$2:D$1002,3,FALSE),"")</f>
      </c>
      <c r="F811" s="11">
        <f>IFERROR(VLOOKUP('Policy Clause Build'!C811,'Clauses List'!A$2:D$1002,4,FALSE),"")</f>
      </c>
    </row>
    <row r="812" ht="14.25">
      <c r="B812" s="14" t="e">
        <f>INDEX('Configuration Area'!D:D,'Configuration Area'!W808,1)</f>
        <v>#VALUE!</v>
      </c>
      <c r="C812" s="11" t="e">
        <f>IF(INDEX('Configuration Area'!E:E,MATCH('Policy Clause Build'!B812,'Configuration Area'!D:D,0),1)=0,"CLAUSE ID NOT SET",INDEX('Configuration Area'!E:E,MATCH('Policy Clause Build'!B812,'Configuration Area'!D:D,0),1))</f>
        <v>#VALUE!</v>
      </c>
      <c r="D812" s="11">
        <f>IFERROR(VLOOKUP('Policy Clause Build'!C812,'Clauses List'!A$2:D$1002,2,FALSE),"")</f>
      </c>
      <c r="E812" s="11">
        <f>IFERROR(VLOOKUP('Policy Clause Build'!C812,'Clauses List'!A$2:D$1002,3,FALSE),"")</f>
      </c>
      <c r="F812" s="11">
        <f>IFERROR(VLOOKUP('Policy Clause Build'!C812,'Clauses List'!A$2:D$1002,4,FALSE),"")</f>
      </c>
    </row>
    <row r="813" ht="14.25">
      <c r="B813" s="14" t="e">
        <f>INDEX('Configuration Area'!D:D,'Configuration Area'!W809,1)</f>
        <v>#VALUE!</v>
      </c>
      <c r="C813" s="11" t="e">
        <f>IF(INDEX('Configuration Area'!E:E,MATCH('Policy Clause Build'!B813,'Configuration Area'!D:D,0),1)=0,"CLAUSE ID NOT SET",INDEX('Configuration Area'!E:E,MATCH('Policy Clause Build'!B813,'Configuration Area'!D:D,0),1))</f>
        <v>#VALUE!</v>
      </c>
      <c r="D813" s="11">
        <f>IFERROR(VLOOKUP('Policy Clause Build'!C813,'Clauses List'!A$2:D$1002,2,FALSE),"")</f>
      </c>
      <c r="E813" s="11">
        <f>IFERROR(VLOOKUP('Policy Clause Build'!C813,'Clauses List'!A$2:D$1002,3,FALSE),"")</f>
      </c>
      <c r="F813" s="11">
        <f>IFERROR(VLOOKUP('Policy Clause Build'!C813,'Clauses List'!A$2:D$1002,4,FALSE),"")</f>
      </c>
    </row>
    <row r="814" ht="14.25">
      <c r="B814" s="14" t="e">
        <f>INDEX('Configuration Area'!D:D,'Configuration Area'!W810,1)</f>
        <v>#VALUE!</v>
      </c>
      <c r="C814" s="11" t="e">
        <f>IF(INDEX('Configuration Area'!E:E,MATCH('Policy Clause Build'!B814,'Configuration Area'!D:D,0),1)=0,"CLAUSE ID NOT SET",INDEX('Configuration Area'!E:E,MATCH('Policy Clause Build'!B814,'Configuration Area'!D:D,0),1))</f>
        <v>#VALUE!</v>
      </c>
      <c r="D814" s="11">
        <f>IFERROR(VLOOKUP('Policy Clause Build'!C814,'Clauses List'!A$2:D$1002,2,FALSE),"")</f>
      </c>
      <c r="E814" s="11">
        <f>IFERROR(VLOOKUP('Policy Clause Build'!C814,'Clauses List'!A$2:D$1002,3,FALSE),"")</f>
      </c>
      <c r="F814" s="11">
        <f>IFERROR(VLOOKUP('Policy Clause Build'!C814,'Clauses List'!A$2:D$1002,4,FALSE),"")</f>
      </c>
    </row>
    <row r="815" ht="14.25">
      <c r="B815" s="14" t="e">
        <f>INDEX('Configuration Area'!D:D,'Configuration Area'!W811,1)</f>
        <v>#VALUE!</v>
      </c>
      <c r="C815" s="11" t="e">
        <f>IF(INDEX('Configuration Area'!E:E,MATCH('Policy Clause Build'!B815,'Configuration Area'!D:D,0),1)=0,"CLAUSE ID NOT SET",INDEX('Configuration Area'!E:E,MATCH('Policy Clause Build'!B815,'Configuration Area'!D:D,0),1))</f>
        <v>#VALUE!</v>
      </c>
      <c r="D815" s="11">
        <f>IFERROR(VLOOKUP('Policy Clause Build'!C815,'Clauses List'!A$2:D$1002,2,FALSE),"")</f>
      </c>
      <c r="E815" s="11">
        <f>IFERROR(VLOOKUP('Policy Clause Build'!C815,'Clauses List'!A$2:D$1002,3,FALSE),"")</f>
      </c>
      <c r="F815" s="11">
        <f>IFERROR(VLOOKUP('Policy Clause Build'!C815,'Clauses List'!A$2:D$1002,4,FALSE),"")</f>
      </c>
    </row>
    <row r="816" ht="14.25">
      <c r="B816" s="14" t="e">
        <f>INDEX('Configuration Area'!D:D,'Configuration Area'!W812,1)</f>
        <v>#VALUE!</v>
      </c>
      <c r="C816" s="11" t="e">
        <f>IF(INDEX('Configuration Area'!E:E,MATCH('Policy Clause Build'!B816,'Configuration Area'!D:D,0),1)=0,"CLAUSE ID NOT SET",INDEX('Configuration Area'!E:E,MATCH('Policy Clause Build'!B816,'Configuration Area'!D:D,0),1))</f>
        <v>#VALUE!</v>
      </c>
      <c r="D816" s="11">
        <f>IFERROR(VLOOKUP('Policy Clause Build'!C816,'Clauses List'!A$2:D$1002,2,FALSE),"")</f>
      </c>
      <c r="E816" s="11">
        <f>IFERROR(VLOOKUP('Policy Clause Build'!C816,'Clauses List'!A$2:D$1002,3,FALSE),"")</f>
      </c>
      <c r="F816" s="11">
        <f>IFERROR(VLOOKUP('Policy Clause Build'!C816,'Clauses List'!A$2:D$1002,4,FALSE),"")</f>
      </c>
    </row>
    <row r="817" ht="14.25">
      <c r="B817" s="14" t="e">
        <f>INDEX('Configuration Area'!D:D,'Configuration Area'!W813,1)</f>
        <v>#VALUE!</v>
      </c>
      <c r="C817" s="11" t="e">
        <f>IF(INDEX('Configuration Area'!E:E,MATCH('Policy Clause Build'!B817,'Configuration Area'!D:D,0),1)=0,"CLAUSE ID NOT SET",INDEX('Configuration Area'!E:E,MATCH('Policy Clause Build'!B817,'Configuration Area'!D:D,0),1))</f>
        <v>#VALUE!</v>
      </c>
      <c r="D817" s="11">
        <f>IFERROR(VLOOKUP('Policy Clause Build'!C817,'Clauses List'!A$2:D$1002,2,FALSE),"")</f>
      </c>
      <c r="E817" s="11">
        <f>IFERROR(VLOOKUP('Policy Clause Build'!C817,'Clauses List'!A$2:D$1002,3,FALSE),"")</f>
      </c>
      <c r="F817" s="11">
        <f>IFERROR(VLOOKUP('Policy Clause Build'!C817,'Clauses List'!A$2:D$1002,4,FALSE),"")</f>
      </c>
    </row>
    <row r="818" ht="14.25">
      <c r="B818" s="14" t="e">
        <f>INDEX('Configuration Area'!D:D,'Configuration Area'!W814,1)</f>
        <v>#VALUE!</v>
      </c>
      <c r="C818" s="11" t="e">
        <f>IF(INDEX('Configuration Area'!E:E,MATCH('Policy Clause Build'!B818,'Configuration Area'!D:D,0),1)=0,"CLAUSE ID NOT SET",INDEX('Configuration Area'!E:E,MATCH('Policy Clause Build'!B818,'Configuration Area'!D:D,0),1))</f>
        <v>#VALUE!</v>
      </c>
      <c r="D818" s="11">
        <f>IFERROR(VLOOKUP('Policy Clause Build'!C818,'Clauses List'!A$2:D$1002,2,FALSE),"")</f>
      </c>
      <c r="E818" s="11">
        <f>IFERROR(VLOOKUP('Policy Clause Build'!C818,'Clauses List'!A$2:D$1002,3,FALSE),"")</f>
      </c>
      <c r="F818" s="11">
        <f>IFERROR(VLOOKUP('Policy Clause Build'!C818,'Clauses List'!A$2:D$1002,4,FALSE),"")</f>
      </c>
    </row>
    <row r="819" ht="14.25">
      <c r="B819" s="14" t="e">
        <f>INDEX('Configuration Area'!D:D,'Configuration Area'!W815,1)</f>
        <v>#VALUE!</v>
      </c>
      <c r="C819" s="11" t="e">
        <f>IF(INDEX('Configuration Area'!E:E,MATCH('Policy Clause Build'!B819,'Configuration Area'!D:D,0),1)=0,"CLAUSE ID NOT SET",INDEX('Configuration Area'!E:E,MATCH('Policy Clause Build'!B819,'Configuration Area'!D:D,0),1))</f>
        <v>#VALUE!</v>
      </c>
      <c r="D819" s="11">
        <f>IFERROR(VLOOKUP('Policy Clause Build'!C819,'Clauses List'!A$2:D$1002,2,FALSE),"")</f>
      </c>
      <c r="E819" s="11">
        <f>IFERROR(VLOOKUP('Policy Clause Build'!C819,'Clauses List'!A$2:D$1002,3,FALSE),"")</f>
      </c>
      <c r="F819" s="11">
        <f>IFERROR(VLOOKUP('Policy Clause Build'!C819,'Clauses List'!A$2:D$1002,4,FALSE),"")</f>
      </c>
    </row>
    <row r="820" ht="14.25">
      <c r="B820" s="14" t="e">
        <f>INDEX('Configuration Area'!D:D,'Configuration Area'!W816,1)</f>
        <v>#VALUE!</v>
      </c>
      <c r="C820" s="11" t="e">
        <f>IF(INDEX('Configuration Area'!E:E,MATCH('Policy Clause Build'!B820,'Configuration Area'!D:D,0),1)=0,"CLAUSE ID NOT SET",INDEX('Configuration Area'!E:E,MATCH('Policy Clause Build'!B820,'Configuration Area'!D:D,0),1))</f>
        <v>#VALUE!</v>
      </c>
      <c r="D820" s="11">
        <f>IFERROR(VLOOKUP('Policy Clause Build'!C820,'Clauses List'!A$2:D$1002,2,FALSE),"")</f>
      </c>
      <c r="E820" s="11">
        <f>IFERROR(VLOOKUP('Policy Clause Build'!C820,'Clauses List'!A$2:D$1002,3,FALSE),"")</f>
      </c>
      <c r="F820" s="11">
        <f>IFERROR(VLOOKUP('Policy Clause Build'!C820,'Clauses List'!A$2:D$1002,4,FALSE),"")</f>
      </c>
    </row>
    <row r="821" ht="14.25">
      <c r="B821" s="14" t="e">
        <f>INDEX('Configuration Area'!D:D,'Configuration Area'!W817,1)</f>
        <v>#VALUE!</v>
      </c>
      <c r="C821" s="11" t="e">
        <f>IF(INDEX('Configuration Area'!E:E,MATCH('Policy Clause Build'!B821,'Configuration Area'!D:D,0),1)=0,"CLAUSE ID NOT SET",INDEX('Configuration Area'!E:E,MATCH('Policy Clause Build'!B821,'Configuration Area'!D:D,0),1))</f>
        <v>#VALUE!</v>
      </c>
      <c r="D821" s="11">
        <f>IFERROR(VLOOKUP('Policy Clause Build'!C821,'Clauses List'!A$2:D$1002,2,FALSE),"")</f>
      </c>
      <c r="E821" s="11">
        <f>IFERROR(VLOOKUP('Policy Clause Build'!C821,'Clauses List'!A$2:D$1002,3,FALSE),"")</f>
      </c>
      <c r="F821" s="11">
        <f>IFERROR(VLOOKUP('Policy Clause Build'!C821,'Clauses List'!A$2:D$1002,4,FALSE),"")</f>
      </c>
    </row>
    <row r="822" ht="14.25">
      <c r="B822" s="14" t="e">
        <f>INDEX('Configuration Area'!D:D,'Configuration Area'!W818,1)</f>
        <v>#VALUE!</v>
      </c>
      <c r="C822" s="11" t="e">
        <f>IF(INDEX('Configuration Area'!E:E,MATCH('Policy Clause Build'!B822,'Configuration Area'!D:D,0),1)=0,"CLAUSE ID NOT SET",INDEX('Configuration Area'!E:E,MATCH('Policy Clause Build'!B822,'Configuration Area'!D:D,0),1))</f>
        <v>#VALUE!</v>
      </c>
      <c r="D822" s="11">
        <f>IFERROR(VLOOKUP('Policy Clause Build'!C822,'Clauses List'!A$2:D$1002,2,FALSE),"")</f>
      </c>
      <c r="E822" s="11">
        <f>IFERROR(VLOOKUP('Policy Clause Build'!C822,'Clauses List'!A$2:D$1002,3,FALSE),"")</f>
      </c>
      <c r="F822" s="11">
        <f>IFERROR(VLOOKUP('Policy Clause Build'!C822,'Clauses List'!A$2:D$1002,4,FALSE),"")</f>
      </c>
    </row>
    <row r="823" ht="14.25">
      <c r="B823" s="14" t="e">
        <f>INDEX('Configuration Area'!D:D,'Configuration Area'!W819,1)</f>
        <v>#VALUE!</v>
      </c>
      <c r="C823" s="11" t="e">
        <f>IF(INDEX('Configuration Area'!E:E,MATCH('Policy Clause Build'!B823,'Configuration Area'!D:D,0),1)=0,"CLAUSE ID NOT SET",INDEX('Configuration Area'!E:E,MATCH('Policy Clause Build'!B823,'Configuration Area'!D:D,0),1))</f>
        <v>#VALUE!</v>
      </c>
      <c r="D823" s="11">
        <f>IFERROR(VLOOKUP('Policy Clause Build'!C823,'Clauses List'!A$2:D$1002,2,FALSE),"")</f>
      </c>
      <c r="E823" s="11">
        <f>IFERROR(VLOOKUP('Policy Clause Build'!C823,'Clauses List'!A$2:D$1002,3,FALSE),"")</f>
      </c>
      <c r="F823" s="11">
        <f>IFERROR(VLOOKUP('Policy Clause Build'!C823,'Clauses List'!A$2:D$1002,4,FALSE),"")</f>
      </c>
    </row>
    <row r="824" ht="14.25">
      <c r="B824" s="14" t="e">
        <f>INDEX('Configuration Area'!D:D,'Configuration Area'!W820,1)</f>
        <v>#VALUE!</v>
      </c>
      <c r="C824" s="11" t="e">
        <f>IF(INDEX('Configuration Area'!E:E,MATCH('Policy Clause Build'!B824,'Configuration Area'!D:D,0),1)=0,"CLAUSE ID NOT SET",INDEX('Configuration Area'!E:E,MATCH('Policy Clause Build'!B824,'Configuration Area'!D:D,0),1))</f>
        <v>#VALUE!</v>
      </c>
      <c r="D824" s="11">
        <f>IFERROR(VLOOKUP('Policy Clause Build'!C824,'Clauses List'!A$2:D$1002,2,FALSE),"")</f>
      </c>
      <c r="E824" s="11">
        <f>IFERROR(VLOOKUP('Policy Clause Build'!C824,'Clauses List'!A$2:D$1002,3,FALSE),"")</f>
      </c>
      <c r="F824" s="11">
        <f>IFERROR(VLOOKUP('Policy Clause Build'!C824,'Clauses List'!A$2:D$1002,4,FALSE),"")</f>
      </c>
    </row>
    <row r="825" ht="14.25">
      <c r="B825" s="14" t="e">
        <f>INDEX('Configuration Area'!D:D,'Configuration Area'!W821,1)</f>
        <v>#VALUE!</v>
      </c>
      <c r="C825" s="11" t="e">
        <f>IF(INDEX('Configuration Area'!E:E,MATCH('Policy Clause Build'!B825,'Configuration Area'!D:D,0),1)=0,"CLAUSE ID NOT SET",INDEX('Configuration Area'!E:E,MATCH('Policy Clause Build'!B825,'Configuration Area'!D:D,0),1))</f>
        <v>#VALUE!</v>
      </c>
      <c r="D825" s="11">
        <f>IFERROR(VLOOKUP('Policy Clause Build'!C825,'Clauses List'!A$2:D$1002,2,FALSE),"")</f>
      </c>
      <c r="E825" s="11">
        <f>IFERROR(VLOOKUP('Policy Clause Build'!C825,'Clauses List'!A$2:D$1002,3,FALSE),"")</f>
      </c>
      <c r="F825" s="11">
        <f>IFERROR(VLOOKUP('Policy Clause Build'!C825,'Clauses List'!A$2:D$1002,4,FALSE),"")</f>
      </c>
    </row>
    <row r="826" ht="14.25">
      <c r="B826" s="14" t="e">
        <f>INDEX('Configuration Area'!D:D,'Configuration Area'!W822,1)</f>
        <v>#VALUE!</v>
      </c>
      <c r="C826" s="11" t="e">
        <f>IF(INDEX('Configuration Area'!E:E,MATCH('Policy Clause Build'!B826,'Configuration Area'!D:D,0),1)=0,"CLAUSE ID NOT SET",INDEX('Configuration Area'!E:E,MATCH('Policy Clause Build'!B826,'Configuration Area'!D:D,0),1))</f>
        <v>#VALUE!</v>
      </c>
      <c r="D826" s="11">
        <f>IFERROR(VLOOKUP('Policy Clause Build'!C826,'Clauses List'!A$2:D$1002,2,FALSE),"")</f>
      </c>
      <c r="E826" s="11">
        <f>IFERROR(VLOOKUP('Policy Clause Build'!C826,'Clauses List'!A$2:D$1002,3,FALSE),"")</f>
      </c>
      <c r="F826" s="11">
        <f>IFERROR(VLOOKUP('Policy Clause Build'!C826,'Clauses List'!A$2:D$1002,4,FALSE),"")</f>
      </c>
    </row>
    <row r="827" ht="14.25">
      <c r="B827" s="14" t="e">
        <f>INDEX('Configuration Area'!D:D,'Configuration Area'!W823,1)</f>
        <v>#VALUE!</v>
      </c>
      <c r="C827" s="11" t="e">
        <f>IF(INDEX('Configuration Area'!E:E,MATCH('Policy Clause Build'!B827,'Configuration Area'!D:D,0),1)=0,"CLAUSE ID NOT SET",INDEX('Configuration Area'!E:E,MATCH('Policy Clause Build'!B827,'Configuration Area'!D:D,0),1))</f>
        <v>#VALUE!</v>
      </c>
      <c r="D827" s="11">
        <f>IFERROR(VLOOKUP('Policy Clause Build'!C827,'Clauses List'!A$2:D$1002,2,FALSE),"")</f>
      </c>
      <c r="E827" s="11">
        <f>IFERROR(VLOOKUP('Policy Clause Build'!C827,'Clauses List'!A$2:D$1002,3,FALSE),"")</f>
      </c>
      <c r="F827" s="11">
        <f>IFERROR(VLOOKUP('Policy Clause Build'!C827,'Clauses List'!A$2:D$1002,4,FALSE),"")</f>
      </c>
    </row>
    <row r="828" ht="14.25">
      <c r="B828" s="14" t="e">
        <f>INDEX('Configuration Area'!D:D,'Configuration Area'!W824,1)</f>
        <v>#VALUE!</v>
      </c>
      <c r="C828" s="11" t="e">
        <f>IF(INDEX('Configuration Area'!E:E,MATCH('Policy Clause Build'!B828,'Configuration Area'!D:D,0),1)=0,"CLAUSE ID NOT SET",INDEX('Configuration Area'!E:E,MATCH('Policy Clause Build'!B828,'Configuration Area'!D:D,0),1))</f>
        <v>#VALUE!</v>
      </c>
      <c r="D828" s="11">
        <f>IFERROR(VLOOKUP('Policy Clause Build'!C828,'Clauses List'!A$2:D$1002,2,FALSE),"")</f>
      </c>
      <c r="E828" s="11">
        <f>IFERROR(VLOOKUP('Policy Clause Build'!C828,'Clauses List'!A$2:D$1002,3,FALSE),"")</f>
      </c>
      <c r="F828" s="11">
        <f>IFERROR(VLOOKUP('Policy Clause Build'!C828,'Clauses List'!A$2:D$1002,4,FALSE),"")</f>
      </c>
    </row>
    <row r="829" ht="14.25">
      <c r="B829" s="14" t="e">
        <f>INDEX('Configuration Area'!D:D,'Configuration Area'!W825,1)</f>
        <v>#VALUE!</v>
      </c>
      <c r="C829" s="11" t="e">
        <f>IF(INDEX('Configuration Area'!E:E,MATCH('Policy Clause Build'!B829,'Configuration Area'!D:D,0),1)=0,"CLAUSE ID NOT SET",INDEX('Configuration Area'!E:E,MATCH('Policy Clause Build'!B829,'Configuration Area'!D:D,0),1))</f>
        <v>#VALUE!</v>
      </c>
      <c r="D829" s="11">
        <f>IFERROR(VLOOKUP('Policy Clause Build'!C829,'Clauses List'!A$2:D$1002,2,FALSE),"")</f>
      </c>
      <c r="E829" s="11">
        <f>IFERROR(VLOOKUP('Policy Clause Build'!C829,'Clauses List'!A$2:D$1002,3,FALSE),"")</f>
      </c>
      <c r="F829" s="11">
        <f>IFERROR(VLOOKUP('Policy Clause Build'!C829,'Clauses List'!A$2:D$1002,4,FALSE),"")</f>
      </c>
    </row>
    <row r="830" ht="14.25">
      <c r="B830" s="14" t="e">
        <f>INDEX('Configuration Area'!D:D,'Configuration Area'!W826,1)</f>
        <v>#VALUE!</v>
      </c>
      <c r="C830" s="11" t="e">
        <f>IF(INDEX('Configuration Area'!E:E,MATCH('Policy Clause Build'!B830,'Configuration Area'!D:D,0),1)=0,"CLAUSE ID NOT SET",INDEX('Configuration Area'!E:E,MATCH('Policy Clause Build'!B830,'Configuration Area'!D:D,0),1))</f>
        <v>#VALUE!</v>
      </c>
      <c r="D830" s="11">
        <f>IFERROR(VLOOKUP('Policy Clause Build'!C830,'Clauses List'!A$2:D$1002,2,FALSE),"")</f>
      </c>
      <c r="E830" s="11">
        <f>IFERROR(VLOOKUP('Policy Clause Build'!C830,'Clauses List'!A$2:D$1002,3,FALSE),"")</f>
      </c>
      <c r="F830" s="11">
        <f>IFERROR(VLOOKUP('Policy Clause Build'!C830,'Clauses List'!A$2:D$1002,4,FALSE),"")</f>
      </c>
    </row>
    <row r="831" ht="14.25">
      <c r="B831" s="14" t="e">
        <f>INDEX('Configuration Area'!D:D,'Configuration Area'!W827,1)</f>
        <v>#VALUE!</v>
      </c>
      <c r="C831" s="11" t="e">
        <f>IF(INDEX('Configuration Area'!E:E,MATCH('Policy Clause Build'!B831,'Configuration Area'!D:D,0),1)=0,"CLAUSE ID NOT SET",INDEX('Configuration Area'!E:E,MATCH('Policy Clause Build'!B831,'Configuration Area'!D:D,0),1))</f>
        <v>#VALUE!</v>
      </c>
      <c r="D831" s="11">
        <f>IFERROR(VLOOKUP('Policy Clause Build'!C831,'Clauses List'!A$2:D$1002,2,FALSE),"")</f>
      </c>
      <c r="E831" s="11">
        <f>IFERROR(VLOOKUP('Policy Clause Build'!C831,'Clauses List'!A$2:D$1002,3,FALSE),"")</f>
      </c>
      <c r="F831" s="11">
        <f>IFERROR(VLOOKUP('Policy Clause Build'!C831,'Clauses List'!A$2:D$1002,4,FALSE),"")</f>
      </c>
    </row>
    <row r="832" ht="14.25">
      <c r="B832" s="14" t="e">
        <f>INDEX('Configuration Area'!D:D,'Configuration Area'!W828,1)</f>
        <v>#VALUE!</v>
      </c>
      <c r="C832" s="11" t="e">
        <f>IF(INDEX('Configuration Area'!E:E,MATCH('Policy Clause Build'!B832,'Configuration Area'!D:D,0),1)=0,"CLAUSE ID NOT SET",INDEX('Configuration Area'!E:E,MATCH('Policy Clause Build'!B832,'Configuration Area'!D:D,0),1))</f>
        <v>#VALUE!</v>
      </c>
      <c r="D832" s="11">
        <f>IFERROR(VLOOKUP('Policy Clause Build'!C832,'Clauses List'!A$2:D$1002,2,FALSE),"")</f>
      </c>
      <c r="E832" s="11">
        <f>IFERROR(VLOOKUP('Policy Clause Build'!C832,'Clauses List'!A$2:D$1002,3,FALSE),"")</f>
      </c>
      <c r="F832" s="11">
        <f>IFERROR(VLOOKUP('Policy Clause Build'!C832,'Clauses List'!A$2:D$1002,4,FALSE),"")</f>
      </c>
    </row>
    <row r="833" ht="14.25">
      <c r="B833" s="14" t="e">
        <f>INDEX('Configuration Area'!D:D,'Configuration Area'!W829,1)</f>
        <v>#VALUE!</v>
      </c>
      <c r="C833" s="11" t="e">
        <f>IF(INDEX('Configuration Area'!E:E,MATCH('Policy Clause Build'!B833,'Configuration Area'!D:D,0),1)=0,"CLAUSE ID NOT SET",INDEX('Configuration Area'!E:E,MATCH('Policy Clause Build'!B833,'Configuration Area'!D:D,0),1))</f>
        <v>#VALUE!</v>
      </c>
      <c r="D833" s="11">
        <f>IFERROR(VLOOKUP('Policy Clause Build'!C833,'Clauses List'!A$2:D$1002,2,FALSE),"")</f>
      </c>
      <c r="E833" s="11">
        <f>IFERROR(VLOOKUP('Policy Clause Build'!C833,'Clauses List'!A$2:D$1002,3,FALSE),"")</f>
      </c>
      <c r="F833" s="11">
        <f>IFERROR(VLOOKUP('Policy Clause Build'!C833,'Clauses List'!A$2:D$1002,4,FALSE),"")</f>
      </c>
    </row>
    <row r="834" ht="14.25">
      <c r="B834" s="14" t="e">
        <f>INDEX('Configuration Area'!D:D,'Configuration Area'!W830,1)</f>
        <v>#VALUE!</v>
      </c>
      <c r="C834" s="11" t="e">
        <f>IF(INDEX('Configuration Area'!E:E,MATCH('Policy Clause Build'!B834,'Configuration Area'!D:D,0),1)=0,"CLAUSE ID NOT SET",INDEX('Configuration Area'!E:E,MATCH('Policy Clause Build'!B834,'Configuration Area'!D:D,0),1))</f>
        <v>#VALUE!</v>
      </c>
      <c r="D834" s="11">
        <f>IFERROR(VLOOKUP('Policy Clause Build'!C834,'Clauses List'!A$2:D$1002,2,FALSE),"")</f>
      </c>
      <c r="E834" s="11">
        <f>IFERROR(VLOOKUP('Policy Clause Build'!C834,'Clauses List'!A$2:D$1002,3,FALSE),"")</f>
      </c>
      <c r="F834" s="11">
        <f>IFERROR(VLOOKUP('Policy Clause Build'!C834,'Clauses List'!A$2:D$1002,4,FALSE),"")</f>
      </c>
    </row>
    <row r="835" ht="14.25">
      <c r="B835" s="14" t="e">
        <f>INDEX('Configuration Area'!D:D,'Configuration Area'!W831,1)</f>
        <v>#VALUE!</v>
      </c>
      <c r="C835" s="11" t="e">
        <f>IF(INDEX('Configuration Area'!E:E,MATCH('Policy Clause Build'!B835,'Configuration Area'!D:D,0),1)=0,"CLAUSE ID NOT SET",INDEX('Configuration Area'!E:E,MATCH('Policy Clause Build'!B835,'Configuration Area'!D:D,0),1))</f>
        <v>#VALUE!</v>
      </c>
      <c r="D835" s="11">
        <f>IFERROR(VLOOKUP('Policy Clause Build'!C835,'Clauses List'!A$2:D$1002,2,FALSE),"")</f>
      </c>
      <c r="E835" s="11">
        <f>IFERROR(VLOOKUP('Policy Clause Build'!C835,'Clauses List'!A$2:D$1002,3,FALSE),"")</f>
      </c>
      <c r="F835" s="11">
        <f>IFERROR(VLOOKUP('Policy Clause Build'!C835,'Clauses List'!A$2:D$1002,4,FALSE),"")</f>
      </c>
    </row>
    <row r="836" ht="14.25">
      <c r="B836" s="14" t="e">
        <f>INDEX('Configuration Area'!D:D,'Configuration Area'!W832,1)</f>
        <v>#VALUE!</v>
      </c>
      <c r="C836" s="11" t="e">
        <f>IF(INDEX('Configuration Area'!E:E,MATCH('Policy Clause Build'!B836,'Configuration Area'!D:D,0),1)=0,"CLAUSE ID NOT SET",INDEX('Configuration Area'!E:E,MATCH('Policy Clause Build'!B836,'Configuration Area'!D:D,0),1))</f>
        <v>#VALUE!</v>
      </c>
      <c r="D836" s="11">
        <f>IFERROR(VLOOKUP('Policy Clause Build'!C836,'Clauses List'!A$2:D$1002,2,FALSE),"")</f>
      </c>
      <c r="E836" s="11">
        <f>IFERROR(VLOOKUP('Policy Clause Build'!C836,'Clauses List'!A$2:D$1002,3,FALSE),"")</f>
      </c>
      <c r="F836" s="11">
        <f>IFERROR(VLOOKUP('Policy Clause Build'!C836,'Clauses List'!A$2:D$1002,4,FALSE),"")</f>
      </c>
    </row>
    <row r="837" ht="14.25">
      <c r="B837" s="14" t="e">
        <f>INDEX('Configuration Area'!D:D,'Configuration Area'!W833,1)</f>
        <v>#VALUE!</v>
      </c>
      <c r="C837" s="11" t="e">
        <f>IF(INDEX('Configuration Area'!E:E,MATCH('Policy Clause Build'!B837,'Configuration Area'!D:D,0),1)=0,"CLAUSE ID NOT SET",INDEX('Configuration Area'!E:E,MATCH('Policy Clause Build'!B837,'Configuration Area'!D:D,0),1))</f>
        <v>#VALUE!</v>
      </c>
      <c r="D837" s="11">
        <f>IFERROR(VLOOKUP('Policy Clause Build'!C837,'Clauses List'!A$2:D$1002,2,FALSE),"")</f>
      </c>
      <c r="E837" s="11">
        <f>IFERROR(VLOOKUP('Policy Clause Build'!C837,'Clauses List'!A$2:D$1002,3,FALSE),"")</f>
      </c>
      <c r="F837" s="11">
        <f>IFERROR(VLOOKUP('Policy Clause Build'!C837,'Clauses List'!A$2:D$1002,4,FALSE),"")</f>
      </c>
    </row>
    <row r="838" ht="14.25">
      <c r="B838" s="14" t="e">
        <f>INDEX('Configuration Area'!D:D,'Configuration Area'!W834,1)</f>
        <v>#VALUE!</v>
      </c>
      <c r="C838" s="11" t="e">
        <f>IF(INDEX('Configuration Area'!E:E,MATCH('Policy Clause Build'!B838,'Configuration Area'!D:D,0),1)=0,"CLAUSE ID NOT SET",INDEX('Configuration Area'!E:E,MATCH('Policy Clause Build'!B838,'Configuration Area'!D:D,0),1))</f>
        <v>#VALUE!</v>
      </c>
      <c r="D838" s="11">
        <f>IFERROR(VLOOKUP('Policy Clause Build'!C838,'Clauses List'!A$2:D$1002,2,FALSE),"")</f>
      </c>
      <c r="E838" s="11">
        <f>IFERROR(VLOOKUP('Policy Clause Build'!C838,'Clauses List'!A$2:D$1002,3,FALSE),"")</f>
      </c>
      <c r="F838" s="11">
        <f>IFERROR(VLOOKUP('Policy Clause Build'!C838,'Clauses List'!A$2:D$1002,4,FALSE),"")</f>
      </c>
    </row>
    <row r="839" ht="14.25">
      <c r="B839" s="14" t="e">
        <f>INDEX('Configuration Area'!D:D,'Configuration Area'!W835,1)</f>
        <v>#VALUE!</v>
      </c>
      <c r="C839" s="11" t="e">
        <f>IF(INDEX('Configuration Area'!E:E,MATCH('Policy Clause Build'!B839,'Configuration Area'!D:D,0),1)=0,"CLAUSE ID NOT SET",INDEX('Configuration Area'!E:E,MATCH('Policy Clause Build'!B839,'Configuration Area'!D:D,0),1))</f>
        <v>#VALUE!</v>
      </c>
      <c r="D839" s="11">
        <f>IFERROR(VLOOKUP('Policy Clause Build'!C839,'Clauses List'!A$2:D$1002,2,FALSE),"")</f>
      </c>
      <c r="E839" s="11">
        <f>IFERROR(VLOOKUP('Policy Clause Build'!C839,'Clauses List'!A$2:D$1002,3,FALSE),"")</f>
      </c>
      <c r="F839" s="11">
        <f>IFERROR(VLOOKUP('Policy Clause Build'!C839,'Clauses List'!A$2:D$1002,4,FALSE),"")</f>
      </c>
    </row>
    <row r="840" ht="14.25">
      <c r="B840" s="14" t="e">
        <f>INDEX('Configuration Area'!D:D,'Configuration Area'!W836,1)</f>
        <v>#VALUE!</v>
      </c>
      <c r="C840" s="11" t="e">
        <f>IF(INDEX('Configuration Area'!E:E,MATCH('Policy Clause Build'!B840,'Configuration Area'!D:D,0),1)=0,"CLAUSE ID NOT SET",INDEX('Configuration Area'!E:E,MATCH('Policy Clause Build'!B840,'Configuration Area'!D:D,0),1))</f>
        <v>#VALUE!</v>
      </c>
      <c r="D840" s="11">
        <f>IFERROR(VLOOKUP('Policy Clause Build'!C840,'Clauses List'!A$2:D$1002,2,FALSE),"")</f>
      </c>
      <c r="E840" s="11">
        <f>IFERROR(VLOOKUP('Policy Clause Build'!C840,'Clauses List'!A$2:D$1002,3,FALSE),"")</f>
      </c>
      <c r="F840" s="11">
        <f>IFERROR(VLOOKUP('Policy Clause Build'!C840,'Clauses List'!A$2:D$1002,4,FALSE),"")</f>
      </c>
    </row>
    <row r="841" ht="14.25">
      <c r="B841" s="14" t="e">
        <f>INDEX('Configuration Area'!D:D,'Configuration Area'!W837,1)</f>
        <v>#VALUE!</v>
      </c>
      <c r="C841" s="11" t="e">
        <f>IF(INDEX('Configuration Area'!E:E,MATCH('Policy Clause Build'!B841,'Configuration Area'!D:D,0),1)=0,"CLAUSE ID NOT SET",INDEX('Configuration Area'!E:E,MATCH('Policy Clause Build'!B841,'Configuration Area'!D:D,0),1))</f>
        <v>#VALUE!</v>
      </c>
      <c r="D841" s="11">
        <f>IFERROR(VLOOKUP('Policy Clause Build'!C841,'Clauses List'!A$2:D$1002,2,FALSE),"")</f>
      </c>
      <c r="E841" s="11">
        <f>IFERROR(VLOOKUP('Policy Clause Build'!C841,'Clauses List'!A$2:D$1002,3,FALSE),"")</f>
      </c>
      <c r="F841" s="11">
        <f>IFERROR(VLOOKUP('Policy Clause Build'!C841,'Clauses List'!A$2:D$1002,4,FALSE),"")</f>
      </c>
    </row>
    <row r="842" ht="14.25">
      <c r="B842" s="14" t="e">
        <f>INDEX('Configuration Area'!D:D,'Configuration Area'!W838,1)</f>
        <v>#VALUE!</v>
      </c>
      <c r="C842" s="11" t="e">
        <f>IF(INDEX('Configuration Area'!E:E,MATCH('Policy Clause Build'!B842,'Configuration Area'!D:D,0),1)=0,"CLAUSE ID NOT SET",INDEX('Configuration Area'!E:E,MATCH('Policy Clause Build'!B842,'Configuration Area'!D:D,0),1))</f>
        <v>#VALUE!</v>
      </c>
      <c r="D842" s="11">
        <f>IFERROR(VLOOKUP('Policy Clause Build'!C842,'Clauses List'!A$2:D$1002,2,FALSE),"")</f>
      </c>
      <c r="E842" s="11">
        <f>IFERROR(VLOOKUP('Policy Clause Build'!C842,'Clauses List'!A$2:D$1002,3,FALSE),"")</f>
      </c>
      <c r="F842" s="11">
        <f>IFERROR(VLOOKUP('Policy Clause Build'!C842,'Clauses List'!A$2:D$1002,4,FALSE),"")</f>
      </c>
    </row>
    <row r="843" ht="14.25">
      <c r="B843" s="14" t="e">
        <f>INDEX('Configuration Area'!D:D,'Configuration Area'!W839,1)</f>
        <v>#VALUE!</v>
      </c>
      <c r="C843" s="11" t="e">
        <f>IF(INDEX('Configuration Area'!E:E,MATCH('Policy Clause Build'!B843,'Configuration Area'!D:D,0),1)=0,"CLAUSE ID NOT SET",INDEX('Configuration Area'!E:E,MATCH('Policy Clause Build'!B843,'Configuration Area'!D:D,0),1))</f>
        <v>#VALUE!</v>
      </c>
      <c r="D843" s="11">
        <f>IFERROR(VLOOKUP('Policy Clause Build'!C843,'Clauses List'!A$2:D$1002,2,FALSE),"")</f>
      </c>
      <c r="E843" s="11">
        <f>IFERROR(VLOOKUP('Policy Clause Build'!C843,'Clauses List'!A$2:D$1002,3,FALSE),"")</f>
      </c>
      <c r="F843" s="11">
        <f>IFERROR(VLOOKUP('Policy Clause Build'!C843,'Clauses List'!A$2:D$1002,4,FALSE),"")</f>
      </c>
    </row>
    <row r="844" ht="14.25">
      <c r="B844" s="14" t="e">
        <f>INDEX('Configuration Area'!D:D,'Configuration Area'!W840,1)</f>
        <v>#VALUE!</v>
      </c>
      <c r="C844" s="11" t="e">
        <f>IF(INDEX('Configuration Area'!E:E,MATCH('Policy Clause Build'!B844,'Configuration Area'!D:D,0),1)=0,"CLAUSE ID NOT SET",INDEX('Configuration Area'!E:E,MATCH('Policy Clause Build'!B844,'Configuration Area'!D:D,0),1))</f>
        <v>#VALUE!</v>
      </c>
      <c r="D844" s="11">
        <f>IFERROR(VLOOKUP('Policy Clause Build'!C844,'Clauses List'!A$2:D$1002,2,FALSE),"")</f>
      </c>
      <c r="E844" s="11">
        <f>IFERROR(VLOOKUP('Policy Clause Build'!C844,'Clauses List'!A$2:D$1002,3,FALSE),"")</f>
      </c>
      <c r="F844" s="11">
        <f>IFERROR(VLOOKUP('Policy Clause Build'!C844,'Clauses List'!A$2:D$1002,4,FALSE),"")</f>
      </c>
    </row>
    <row r="845" ht="14.25">
      <c r="B845" s="14" t="e">
        <f>INDEX('Configuration Area'!D:D,'Configuration Area'!W841,1)</f>
        <v>#VALUE!</v>
      </c>
      <c r="C845" s="11" t="e">
        <f>IF(INDEX('Configuration Area'!E:E,MATCH('Policy Clause Build'!B845,'Configuration Area'!D:D,0),1)=0,"CLAUSE ID NOT SET",INDEX('Configuration Area'!E:E,MATCH('Policy Clause Build'!B845,'Configuration Area'!D:D,0),1))</f>
        <v>#VALUE!</v>
      </c>
      <c r="D845" s="11">
        <f>IFERROR(VLOOKUP('Policy Clause Build'!C845,'Clauses List'!A$2:D$1002,2,FALSE),"")</f>
      </c>
      <c r="E845" s="11">
        <f>IFERROR(VLOOKUP('Policy Clause Build'!C845,'Clauses List'!A$2:D$1002,3,FALSE),"")</f>
      </c>
      <c r="F845" s="11">
        <f>IFERROR(VLOOKUP('Policy Clause Build'!C845,'Clauses List'!A$2:D$1002,4,FALSE),"")</f>
      </c>
    </row>
    <row r="846" ht="14.25">
      <c r="B846" s="14" t="e">
        <f>INDEX('Configuration Area'!D:D,'Configuration Area'!W842,1)</f>
        <v>#VALUE!</v>
      </c>
      <c r="C846" s="11" t="e">
        <f>IF(INDEX('Configuration Area'!E:E,MATCH('Policy Clause Build'!B846,'Configuration Area'!D:D,0),1)=0,"CLAUSE ID NOT SET",INDEX('Configuration Area'!E:E,MATCH('Policy Clause Build'!B846,'Configuration Area'!D:D,0),1))</f>
        <v>#VALUE!</v>
      </c>
      <c r="D846" s="11">
        <f>IFERROR(VLOOKUP('Policy Clause Build'!C846,'Clauses List'!A$2:D$1002,2,FALSE),"")</f>
      </c>
      <c r="E846" s="11">
        <f>IFERROR(VLOOKUP('Policy Clause Build'!C846,'Clauses List'!A$2:D$1002,3,FALSE),"")</f>
      </c>
      <c r="F846" s="11">
        <f>IFERROR(VLOOKUP('Policy Clause Build'!C846,'Clauses List'!A$2:D$1002,4,FALSE),"")</f>
      </c>
    </row>
    <row r="847" ht="14.25">
      <c r="B847" s="14" t="e">
        <f>INDEX('Configuration Area'!D:D,'Configuration Area'!W843,1)</f>
        <v>#VALUE!</v>
      </c>
      <c r="C847" s="11" t="e">
        <f>IF(INDEX('Configuration Area'!E:E,MATCH('Policy Clause Build'!B847,'Configuration Area'!D:D,0),1)=0,"CLAUSE ID NOT SET",INDEX('Configuration Area'!E:E,MATCH('Policy Clause Build'!B847,'Configuration Area'!D:D,0),1))</f>
        <v>#VALUE!</v>
      </c>
      <c r="D847" s="11">
        <f>IFERROR(VLOOKUP('Policy Clause Build'!C847,'Clauses List'!A$2:D$1002,2,FALSE),"")</f>
      </c>
      <c r="E847" s="11">
        <f>IFERROR(VLOOKUP('Policy Clause Build'!C847,'Clauses List'!A$2:D$1002,3,FALSE),"")</f>
      </c>
      <c r="F847" s="11">
        <f>IFERROR(VLOOKUP('Policy Clause Build'!C847,'Clauses List'!A$2:D$1002,4,FALSE),"")</f>
      </c>
    </row>
    <row r="848" ht="14.25">
      <c r="B848" s="14" t="e">
        <f>INDEX('Configuration Area'!D:D,'Configuration Area'!W844,1)</f>
        <v>#VALUE!</v>
      </c>
      <c r="C848" s="11" t="e">
        <f>IF(INDEX('Configuration Area'!E:E,MATCH('Policy Clause Build'!B848,'Configuration Area'!D:D,0),1)=0,"CLAUSE ID NOT SET",INDEX('Configuration Area'!E:E,MATCH('Policy Clause Build'!B848,'Configuration Area'!D:D,0),1))</f>
        <v>#VALUE!</v>
      </c>
      <c r="D848" s="11">
        <f>IFERROR(VLOOKUP('Policy Clause Build'!C848,'Clauses List'!A$2:D$1002,2,FALSE),"")</f>
      </c>
      <c r="E848" s="11">
        <f>IFERROR(VLOOKUP('Policy Clause Build'!C848,'Clauses List'!A$2:D$1002,3,FALSE),"")</f>
      </c>
      <c r="F848" s="11">
        <f>IFERROR(VLOOKUP('Policy Clause Build'!C848,'Clauses List'!A$2:D$1002,4,FALSE),"")</f>
      </c>
    </row>
    <row r="849" ht="14.25">
      <c r="B849" s="14" t="e">
        <f>INDEX('Configuration Area'!D:D,'Configuration Area'!W845,1)</f>
        <v>#VALUE!</v>
      </c>
      <c r="C849" s="11" t="e">
        <f>IF(INDEX('Configuration Area'!E:E,MATCH('Policy Clause Build'!B849,'Configuration Area'!D:D,0),1)=0,"CLAUSE ID NOT SET",INDEX('Configuration Area'!E:E,MATCH('Policy Clause Build'!B849,'Configuration Area'!D:D,0),1))</f>
        <v>#VALUE!</v>
      </c>
      <c r="D849" s="11">
        <f>IFERROR(VLOOKUP('Policy Clause Build'!C849,'Clauses List'!A$2:D$1002,2,FALSE),"")</f>
      </c>
      <c r="E849" s="11">
        <f>IFERROR(VLOOKUP('Policy Clause Build'!C849,'Clauses List'!A$2:D$1002,3,FALSE),"")</f>
      </c>
      <c r="F849" s="11">
        <f>IFERROR(VLOOKUP('Policy Clause Build'!C849,'Clauses List'!A$2:D$1002,4,FALSE),"")</f>
      </c>
    </row>
    <row r="850" ht="14.25">
      <c r="B850" s="14" t="e">
        <f>INDEX('Configuration Area'!D:D,'Configuration Area'!W846,1)</f>
        <v>#VALUE!</v>
      </c>
      <c r="C850" s="11" t="e">
        <f>IF(INDEX('Configuration Area'!E:E,MATCH('Policy Clause Build'!B850,'Configuration Area'!D:D,0),1)=0,"CLAUSE ID NOT SET",INDEX('Configuration Area'!E:E,MATCH('Policy Clause Build'!B850,'Configuration Area'!D:D,0),1))</f>
        <v>#VALUE!</v>
      </c>
      <c r="D850" s="11">
        <f>IFERROR(VLOOKUP('Policy Clause Build'!C850,'Clauses List'!A$2:D$1002,2,FALSE),"")</f>
      </c>
      <c r="E850" s="11">
        <f>IFERROR(VLOOKUP('Policy Clause Build'!C850,'Clauses List'!A$2:D$1002,3,FALSE),"")</f>
      </c>
      <c r="F850" s="11">
        <f>IFERROR(VLOOKUP('Policy Clause Build'!C850,'Clauses List'!A$2:D$1002,4,FALSE),"")</f>
      </c>
    </row>
    <row r="851" ht="14.25">
      <c r="B851" s="14" t="e">
        <f>INDEX('Configuration Area'!D:D,'Configuration Area'!W847,1)</f>
        <v>#VALUE!</v>
      </c>
      <c r="C851" s="11" t="e">
        <f>IF(INDEX('Configuration Area'!E:E,MATCH('Policy Clause Build'!B851,'Configuration Area'!D:D,0),1)=0,"CLAUSE ID NOT SET",INDEX('Configuration Area'!E:E,MATCH('Policy Clause Build'!B851,'Configuration Area'!D:D,0),1))</f>
        <v>#VALUE!</v>
      </c>
      <c r="D851" s="11">
        <f>IFERROR(VLOOKUP('Policy Clause Build'!C851,'Clauses List'!A$2:D$1002,2,FALSE),"")</f>
      </c>
      <c r="E851" s="11">
        <f>IFERROR(VLOOKUP('Policy Clause Build'!C851,'Clauses List'!A$2:D$1002,3,FALSE),"")</f>
      </c>
      <c r="F851" s="11">
        <f>IFERROR(VLOOKUP('Policy Clause Build'!C851,'Clauses List'!A$2:D$1002,4,FALSE),"")</f>
      </c>
    </row>
    <row r="852" ht="14.25">
      <c r="B852" s="14" t="e">
        <f>INDEX('Configuration Area'!D:D,'Configuration Area'!W848,1)</f>
        <v>#VALUE!</v>
      </c>
      <c r="C852" s="11" t="e">
        <f>IF(INDEX('Configuration Area'!E:E,MATCH('Policy Clause Build'!B852,'Configuration Area'!D:D,0),1)=0,"CLAUSE ID NOT SET",INDEX('Configuration Area'!E:E,MATCH('Policy Clause Build'!B852,'Configuration Area'!D:D,0),1))</f>
        <v>#VALUE!</v>
      </c>
      <c r="D852" s="11">
        <f>IFERROR(VLOOKUP('Policy Clause Build'!C852,'Clauses List'!A$2:D$1002,2,FALSE),"")</f>
      </c>
      <c r="E852" s="11">
        <f>IFERROR(VLOOKUP('Policy Clause Build'!C852,'Clauses List'!A$2:D$1002,3,FALSE),"")</f>
      </c>
      <c r="F852" s="11">
        <f>IFERROR(VLOOKUP('Policy Clause Build'!C852,'Clauses List'!A$2:D$1002,4,FALSE),"")</f>
      </c>
    </row>
    <row r="853" ht="14.25">
      <c r="B853" s="14" t="e">
        <f>INDEX('Configuration Area'!D:D,'Configuration Area'!W849,1)</f>
        <v>#VALUE!</v>
      </c>
      <c r="C853" s="11" t="e">
        <f>IF(INDEX('Configuration Area'!E:E,MATCH('Policy Clause Build'!B853,'Configuration Area'!D:D,0),1)=0,"CLAUSE ID NOT SET",INDEX('Configuration Area'!E:E,MATCH('Policy Clause Build'!B853,'Configuration Area'!D:D,0),1))</f>
        <v>#VALUE!</v>
      </c>
      <c r="D853" s="11">
        <f>IFERROR(VLOOKUP('Policy Clause Build'!C853,'Clauses List'!A$2:D$1002,2,FALSE),"")</f>
      </c>
      <c r="E853" s="11">
        <f>IFERROR(VLOOKUP('Policy Clause Build'!C853,'Clauses List'!A$2:D$1002,3,FALSE),"")</f>
      </c>
      <c r="F853" s="11">
        <f>IFERROR(VLOOKUP('Policy Clause Build'!C853,'Clauses List'!A$2:D$1002,4,FALSE),"")</f>
      </c>
    </row>
    <row r="854" ht="14.25">
      <c r="B854" s="14" t="e">
        <f>INDEX('Configuration Area'!D:D,'Configuration Area'!W850,1)</f>
        <v>#VALUE!</v>
      </c>
      <c r="C854" s="11" t="e">
        <f>IF(INDEX('Configuration Area'!E:E,MATCH('Policy Clause Build'!B854,'Configuration Area'!D:D,0),1)=0,"CLAUSE ID NOT SET",INDEX('Configuration Area'!E:E,MATCH('Policy Clause Build'!B854,'Configuration Area'!D:D,0),1))</f>
        <v>#VALUE!</v>
      </c>
      <c r="D854" s="11">
        <f>IFERROR(VLOOKUP('Policy Clause Build'!C854,'Clauses List'!A$2:D$1002,2,FALSE),"")</f>
      </c>
      <c r="E854" s="11">
        <f>IFERROR(VLOOKUP('Policy Clause Build'!C854,'Clauses List'!A$2:D$1002,3,FALSE),"")</f>
      </c>
      <c r="F854" s="11">
        <f>IFERROR(VLOOKUP('Policy Clause Build'!C854,'Clauses List'!A$2:D$1002,4,FALSE),"")</f>
      </c>
    </row>
    <row r="855" ht="14.25">
      <c r="B855" s="14" t="e">
        <f>INDEX('Configuration Area'!D:D,'Configuration Area'!W851,1)</f>
        <v>#VALUE!</v>
      </c>
      <c r="C855" s="11" t="e">
        <f>IF(INDEX('Configuration Area'!E:E,MATCH('Policy Clause Build'!B855,'Configuration Area'!D:D,0),1)=0,"CLAUSE ID NOT SET",INDEX('Configuration Area'!E:E,MATCH('Policy Clause Build'!B855,'Configuration Area'!D:D,0),1))</f>
        <v>#VALUE!</v>
      </c>
      <c r="D855" s="11">
        <f>IFERROR(VLOOKUP('Policy Clause Build'!C855,'Clauses List'!A$2:D$1002,2,FALSE),"")</f>
      </c>
      <c r="E855" s="11">
        <f>IFERROR(VLOOKUP('Policy Clause Build'!C855,'Clauses List'!A$2:D$1002,3,FALSE),"")</f>
      </c>
      <c r="F855" s="11">
        <f>IFERROR(VLOOKUP('Policy Clause Build'!C855,'Clauses List'!A$2:D$1002,4,FALSE),"")</f>
      </c>
    </row>
    <row r="856" ht="14.25">
      <c r="B856" s="14" t="e">
        <f>INDEX('Configuration Area'!D:D,'Configuration Area'!W852,1)</f>
        <v>#VALUE!</v>
      </c>
      <c r="C856" s="11" t="e">
        <f>IF(INDEX('Configuration Area'!E:E,MATCH('Policy Clause Build'!B856,'Configuration Area'!D:D,0),1)=0,"CLAUSE ID NOT SET",INDEX('Configuration Area'!E:E,MATCH('Policy Clause Build'!B856,'Configuration Area'!D:D,0),1))</f>
        <v>#VALUE!</v>
      </c>
      <c r="D856" s="11">
        <f>IFERROR(VLOOKUP('Policy Clause Build'!C856,'Clauses List'!A$2:D$1002,2,FALSE),"")</f>
      </c>
      <c r="E856" s="11">
        <f>IFERROR(VLOOKUP('Policy Clause Build'!C856,'Clauses List'!A$2:D$1002,3,FALSE),"")</f>
      </c>
      <c r="F856" s="11">
        <f>IFERROR(VLOOKUP('Policy Clause Build'!C856,'Clauses List'!A$2:D$1002,4,FALSE),"")</f>
      </c>
    </row>
    <row r="857" ht="14.25">
      <c r="B857" s="14" t="e">
        <f>INDEX('Configuration Area'!D:D,'Configuration Area'!W853,1)</f>
        <v>#VALUE!</v>
      </c>
      <c r="C857" s="11" t="e">
        <f>IF(INDEX('Configuration Area'!E:E,MATCH('Policy Clause Build'!B857,'Configuration Area'!D:D,0),1)=0,"CLAUSE ID NOT SET",INDEX('Configuration Area'!E:E,MATCH('Policy Clause Build'!B857,'Configuration Area'!D:D,0),1))</f>
        <v>#VALUE!</v>
      </c>
      <c r="D857" s="11">
        <f>IFERROR(VLOOKUP('Policy Clause Build'!C857,'Clauses List'!A$2:D$1002,2,FALSE),"")</f>
      </c>
      <c r="E857" s="11">
        <f>IFERROR(VLOOKUP('Policy Clause Build'!C857,'Clauses List'!A$2:D$1002,3,FALSE),"")</f>
      </c>
      <c r="F857" s="11">
        <f>IFERROR(VLOOKUP('Policy Clause Build'!C857,'Clauses List'!A$2:D$1002,4,FALSE),"")</f>
      </c>
    </row>
    <row r="858" ht="14.25">
      <c r="B858" s="14" t="e">
        <f>INDEX('Configuration Area'!D:D,'Configuration Area'!W854,1)</f>
        <v>#VALUE!</v>
      </c>
      <c r="C858" s="11" t="e">
        <f>IF(INDEX('Configuration Area'!E:E,MATCH('Policy Clause Build'!B858,'Configuration Area'!D:D,0),1)=0,"CLAUSE ID NOT SET",INDEX('Configuration Area'!E:E,MATCH('Policy Clause Build'!B858,'Configuration Area'!D:D,0),1))</f>
        <v>#VALUE!</v>
      </c>
      <c r="D858" s="11">
        <f>IFERROR(VLOOKUP('Policy Clause Build'!C858,'Clauses List'!A$2:D$1002,2,FALSE),"")</f>
      </c>
      <c r="E858" s="11">
        <f>IFERROR(VLOOKUP('Policy Clause Build'!C858,'Clauses List'!A$2:D$1002,3,FALSE),"")</f>
      </c>
      <c r="F858" s="11">
        <f>IFERROR(VLOOKUP('Policy Clause Build'!C858,'Clauses List'!A$2:D$1002,4,FALSE),"")</f>
      </c>
    </row>
    <row r="859" ht="14.25">
      <c r="B859" s="14" t="e">
        <f>INDEX('Configuration Area'!D:D,'Configuration Area'!W855,1)</f>
        <v>#VALUE!</v>
      </c>
      <c r="C859" s="11" t="e">
        <f>IF(INDEX('Configuration Area'!E:E,MATCH('Policy Clause Build'!B859,'Configuration Area'!D:D,0),1)=0,"CLAUSE ID NOT SET",INDEX('Configuration Area'!E:E,MATCH('Policy Clause Build'!B859,'Configuration Area'!D:D,0),1))</f>
        <v>#VALUE!</v>
      </c>
      <c r="D859" s="11">
        <f>IFERROR(VLOOKUP('Policy Clause Build'!C859,'Clauses List'!A$2:D$1002,2,FALSE),"")</f>
      </c>
      <c r="E859" s="11">
        <f>IFERROR(VLOOKUP('Policy Clause Build'!C859,'Clauses List'!A$2:D$1002,3,FALSE),"")</f>
      </c>
      <c r="F859" s="11">
        <f>IFERROR(VLOOKUP('Policy Clause Build'!C859,'Clauses List'!A$2:D$1002,4,FALSE),"")</f>
      </c>
    </row>
    <row r="860" ht="14.25">
      <c r="B860" s="14" t="e">
        <f>INDEX('Configuration Area'!D:D,'Configuration Area'!W856,1)</f>
        <v>#VALUE!</v>
      </c>
      <c r="C860" s="11" t="e">
        <f>IF(INDEX('Configuration Area'!E:E,MATCH('Policy Clause Build'!B860,'Configuration Area'!D:D,0),1)=0,"CLAUSE ID NOT SET",INDEX('Configuration Area'!E:E,MATCH('Policy Clause Build'!B860,'Configuration Area'!D:D,0),1))</f>
        <v>#VALUE!</v>
      </c>
      <c r="D860" s="11">
        <f>IFERROR(VLOOKUP('Policy Clause Build'!C860,'Clauses List'!A$2:D$1002,2,FALSE),"")</f>
      </c>
      <c r="E860" s="11">
        <f>IFERROR(VLOOKUP('Policy Clause Build'!C860,'Clauses List'!A$2:D$1002,3,FALSE),"")</f>
      </c>
      <c r="F860" s="11">
        <f>IFERROR(VLOOKUP('Policy Clause Build'!C860,'Clauses List'!A$2:D$1002,4,FALSE),"")</f>
      </c>
    </row>
    <row r="861" ht="14.25">
      <c r="B861" s="14" t="e">
        <f>INDEX('Configuration Area'!D:D,'Configuration Area'!W857,1)</f>
        <v>#VALUE!</v>
      </c>
      <c r="C861" s="11" t="e">
        <f>IF(INDEX('Configuration Area'!E:E,MATCH('Policy Clause Build'!B861,'Configuration Area'!D:D,0),1)=0,"CLAUSE ID NOT SET",INDEX('Configuration Area'!E:E,MATCH('Policy Clause Build'!B861,'Configuration Area'!D:D,0),1))</f>
        <v>#VALUE!</v>
      </c>
      <c r="D861" s="11">
        <f>IFERROR(VLOOKUP('Policy Clause Build'!C861,'Clauses List'!A$2:D$1002,2,FALSE),"")</f>
      </c>
      <c r="E861" s="11">
        <f>IFERROR(VLOOKUP('Policy Clause Build'!C861,'Clauses List'!A$2:D$1002,3,FALSE),"")</f>
      </c>
      <c r="F861" s="11">
        <f>IFERROR(VLOOKUP('Policy Clause Build'!C861,'Clauses List'!A$2:D$1002,4,FALSE),"")</f>
      </c>
    </row>
    <row r="862" ht="14.25">
      <c r="B862" s="14" t="e">
        <f>INDEX('Configuration Area'!D:D,'Configuration Area'!W858,1)</f>
        <v>#VALUE!</v>
      </c>
      <c r="C862" s="11" t="e">
        <f>IF(INDEX('Configuration Area'!E:E,MATCH('Policy Clause Build'!B862,'Configuration Area'!D:D,0),1)=0,"CLAUSE ID NOT SET",INDEX('Configuration Area'!E:E,MATCH('Policy Clause Build'!B862,'Configuration Area'!D:D,0),1))</f>
        <v>#VALUE!</v>
      </c>
      <c r="D862" s="11">
        <f>IFERROR(VLOOKUP('Policy Clause Build'!C862,'Clauses List'!A$2:D$1002,2,FALSE),"")</f>
      </c>
      <c r="E862" s="11">
        <f>IFERROR(VLOOKUP('Policy Clause Build'!C862,'Clauses List'!A$2:D$1002,3,FALSE),"")</f>
      </c>
      <c r="F862" s="11">
        <f>IFERROR(VLOOKUP('Policy Clause Build'!C862,'Clauses List'!A$2:D$1002,4,FALSE),"")</f>
      </c>
    </row>
    <row r="863" ht="14.25">
      <c r="B863" s="14" t="e">
        <f>INDEX('Configuration Area'!D:D,'Configuration Area'!W859,1)</f>
        <v>#VALUE!</v>
      </c>
      <c r="C863" s="11" t="e">
        <f>IF(INDEX('Configuration Area'!E:E,MATCH('Policy Clause Build'!B863,'Configuration Area'!D:D,0),1)=0,"CLAUSE ID NOT SET",INDEX('Configuration Area'!E:E,MATCH('Policy Clause Build'!B863,'Configuration Area'!D:D,0),1))</f>
        <v>#VALUE!</v>
      </c>
      <c r="D863" s="11">
        <f>IFERROR(VLOOKUP('Policy Clause Build'!C863,'Clauses List'!A$2:D$1002,2,FALSE),"")</f>
      </c>
      <c r="E863" s="11">
        <f>IFERROR(VLOOKUP('Policy Clause Build'!C863,'Clauses List'!A$2:D$1002,3,FALSE),"")</f>
      </c>
      <c r="F863" s="11">
        <f>IFERROR(VLOOKUP('Policy Clause Build'!C863,'Clauses List'!A$2:D$1002,4,FALSE),"")</f>
      </c>
    </row>
    <row r="864" ht="14.25">
      <c r="B864" s="14" t="e">
        <f>INDEX('Configuration Area'!D:D,'Configuration Area'!W860,1)</f>
        <v>#VALUE!</v>
      </c>
      <c r="C864" s="11" t="e">
        <f>IF(INDEX('Configuration Area'!E:E,MATCH('Policy Clause Build'!B864,'Configuration Area'!D:D,0),1)=0,"CLAUSE ID NOT SET",INDEX('Configuration Area'!E:E,MATCH('Policy Clause Build'!B864,'Configuration Area'!D:D,0),1))</f>
        <v>#VALUE!</v>
      </c>
      <c r="D864" s="11">
        <f>IFERROR(VLOOKUP('Policy Clause Build'!C864,'Clauses List'!A$2:D$1002,2,FALSE),"")</f>
      </c>
      <c r="E864" s="11">
        <f>IFERROR(VLOOKUP('Policy Clause Build'!C864,'Clauses List'!A$2:D$1002,3,FALSE),"")</f>
      </c>
      <c r="F864" s="11">
        <f>IFERROR(VLOOKUP('Policy Clause Build'!C864,'Clauses List'!A$2:D$1002,4,FALSE),"")</f>
      </c>
    </row>
    <row r="865" ht="14.25">
      <c r="B865" s="14" t="e">
        <f>INDEX('Configuration Area'!D:D,'Configuration Area'!W861,1)</f>
        <v>#VALUE!</v>
      </c>
      <c r="C865" s="11" t="e">
        <f>IF(INDEX('Configuration Area'!E:E,MATCH('Policy Clause Build'!B865,'Configuration Area'!D:D,0),1)=0,"CLAUSE ID NOT SET",INDEX('Configuration Area'!E:E,MATCH('Policy Clause Build'!B865,'Configuration Area'!D:D,0),1))</f>
        <v>#VALUE!</v>
      </c>
      <c r="D865" s="11">
        <f>IFERROR(VLOOKUP('Policy Clause Build'!C865,'Clauses List'!A$2:D$1002,2,FALSE),"")</f>
      </c>
      <c r="E865" s="11">
        <f>IFERROR(VLOOKUP('Policy Clause Build'!C865,'Clauses List'!A$2:D$1002,3,FALSE),"")</f>
      </c>
      <c r="F865" s="11">
        <f>IFERROR(VLOOKUP('Policy Clause Build'!C865,'Clauses List'!A$2:D$1002,4,FALSE),"")</f>
      </c>
    </row>
    <row r="866" ht="14.25">
      <c r="B866" s="14" t="e">
        <f>INDEX('Configuration Area'!D:D,'Configuration Area'!W862,1)</f>
        <v>#VALUE!</v>
      </c>
      <c r="C866" s="11" t="e">
        <f>IF(INDEX('Configuration Area'!E:E,MATCH('Policy Clause Build'!B866,'Configuration Area'!D:D,0),1)=0,"CLAUSE ID NOT SET",INDEX('Configuration Area'!E:E,MATCH('Policy Clause Build'!B866,'Configuration Area'!D:D,0),1))</f>
        <v>#VALUE!</v>
      </c>
      <c r="D866" s="11">
        <f>IFERROR(VLOOKUP('Policy Clause Build'!C866,'Clauses List'!A$2:D$1002,2,FALSE),"")</f>
      </c>
      <c r="E866" s="11">
        <f>IFERROR(VLOOKUP('Policy Clause Build'!C866,'Clauses List'!A$2:D$1002,3,FALSE),"")</f>
      </c>
      <c r="F866" s="11">
        <f>IFERROR(VLOOKUP('Policy Clause Build'!C866,'Clauses List'!A$2:D$1002,4,FALSE),"")</f>
      </c>
    </row>
    <row r="867" ht="14.25">
      <c r="B867" s="14" t="e">
        <f>INDEX('Configuration Area'!D:D,'Configuration Area'!W863,1)</f>
        <v>#VALUE!</v>
      </c>
      <c r="C867" s="11" t="e">
        <f>IF(INDEX('Configuration Area'!E:E,MATCH('Policy Clause Build'!B867,'Configuration Area'!D:D,0),1)=0,"CLAUSE ID NOT SET",INDEX('Configuration Area'!E:E,MATCH('Policy Clause Build'!B867,'Configuration Area'!D:D,0),1))</f>
        <v>#VALUE!</v>
      </c>
      <c r="D867" s="11">
        <f>IFERROR(VLOOKUP('Policy Clause Build'!C867,'Clauses List'!A$2:D$1002,2,FALSE),"")</f>
      </c>
      <c r="E867" s="11">
        <f>IFERROR(VLOOKUP('Policy Clause Build'!C867,'Clauses List'!A$2:D$1002,3,FALSE),"")</f>
      </c>
      <c r="F867" s="11">
        <f>IFERROR(VLOOKUP('Policy Clause Build'!C867,'Clauses List'!A$2:D$1002,4,FALSE),"")</f>
      </c>
    </row>
    <row r="868" ht="14.25">
      <c r="B868" s="14" t="e">
        <f>INDEX('Configuration Area'!D:D,'Configuration Area'!W864,1)</f>
        <v>#VALUE!</v>
      </c>
      <c r="C868" s="11" t="e">
        <f>IF(INDEX('Configuration Area'!E:E,MATCH('Policy Clause Build'!B868,'Configuration Area'!D:D,0),1)=0,"CLAUSE ID NOT SET",INDEX('Configuration Area'!E:E,MATCH('Policy Clause Build'!B868,'Configuration Area'!D:D,0),1))</f>
        <v>#VALUE!</v>
      </c>
      <c r="D868" s="11">
        <f>IFERROR(VLOOKUP('Policy Clause Build'!C868,'Clauses List'!A$2:D$1002,2,FALSE),"")</f>
      </c>
      <c r="E868" s="11">
        <f>IFERROR(VLOOKUP('Policy Clause Build'!C868,'Clauses List'!A$2:D$1002,3,FALSE),"")</f>
      </c>
      <c r="F868" s="11">
        <f>IFERROR(VLOOKUP('Policy Clause Build'!C868,'Clauses List'!A$2:D$1002,4,FALSE),"")</f>
      </c>
    </row>
    <row r="869" ht="14.25">
      <c r="B869" s="14" t="e">
        <f>INDEX('Configuration Area'!D:D,'Configuration Area'!W865,1)</f>
        <v>#VALUE!</v>
      </c>
      <c r="C869" s="11" t="e">
        <f>IF(INDEX('Configuration Area'!E:E,MATCH('Policy Clause Build'!B869,'Configuration Area'!D:D,0),1)=0,"CLAUSE ID NOT SET",INDEX('Configuration Area'!E:E,MATCH('Policy Clause Build'!B869,'Configuration Area'!D:D,0),1))</f>
        <v>#VALUE!</v>
      </c>
      <c r="D869" s="11">
        <f>IFERROR(VLOOKUP('Policy Clause Build'!C869,'Clauses List'!A$2:D$1002,2,FALSE),"")</f>
      </c>
      <c r="E869" s="11">
        <f>IFERROR(VLOOKUP('Policy Clause Build'!C869,'Clauses List'!A$2:D$1002,3,FALSE),"")</f>
      </c>
      <c r="F869" s="11">
        <f>IFERROR(VLOOKUP('Policy Clause Build'!C869,'Clauses List'!A$2:D$1002,4,FALSE),"")</f>
      </c>
    </row>
    <row r="870" ht="14.25">
      <c r="B870" s="14" t="e">
        <f>INDEX('Configuration Area'!D:D,'Configuration Area'!W866,1)</f>
        <v>#VALUE!</v>
      </c>
      <c r="C870" s="11" t="e">
        <f>IF(INDEX('Configuration Area'!E:E,MATCH('Policy Clause Build'!B870,'Configuration Area'!D:D,0),1)=0,"CLAUSE ID NOT SET",INDEX('Configuration Area'!E:E,MATCH('Policy Clause Build'!B870,'Configuration Area'!D:D,0),1))</f>
        <v>#VALUE!</v>
      </c>
      <c r="D870" s="11">
        <f>IFERROR(VLOOKUP('Policy Clause Build'!C870,'Clauses List'!A$2:D$1002,2,FALSE),"")</f>
      </c>
      <c r="E870" s="11">
        <f>IFERROR(VLOOKUP('Policy Clause Build'!C870,'Clauses List'!A$2:D$1002,3,FALSE),"")</f>
      </c>
      <c r="F870" s="11">
        <f>IFERROR(VLOOKUP('Policy Clause Build'!C870,'Clauses List'!A$2:D$1002,4,FALSE),"")</f>
      </c>
    </row>
    <row r="871" ht="14.25">
      <c r="B871" s="14" t="e">
        <f>INDEX('Configuration Area'!D:D,'Configuration Area'!W867,1)</f>
        <v>#VALUE!</v>
      </c>
      <c r="C871" s="11" t="e">
        <f>IF(INDEX('Configuration Area'!E:E,MATCH('Policy Clause Build'!B871,'Configuration Area'!D:D,0),1)=0,"CLAUSE ID NOT SET",INDEX('Configuration Area'!E:E,MATCH('Policy Clause Build'!B871,'Configuration Area'!D:D,0),1))</f>
        <v>#VALUE!</v>
      </c>
      <c r="D871" s="11">
        <f>IFERROR(VLOOKUP('Policy Clause Build'!C871,'Clauses List'!A$2:D$1002,2,FALSE),"")</f>
      </c>
      <c r="E871" s="11">
        <f>IFERROR(VLOOKUP('Policy Clause Build'!C871,'Clauses List'!A$2:D$1002,3,FALSE),"")</f>
      </c>
      <c r="F871" s="11">
        <f>IFERROR(VLOOKUP('Policy Clause Build'!C871,'Clauses List'!A$2:D$1002,4,FALSE),"")</f>
      </c>
    </row>
    <row r="872" ht="14.25">
      <c r="B872" s="14" t="e">
        <f>INDEX('Configuration Area'!D:D,'Configuration Area'!W868,1)</f>
        <v>#VALUE!</v>
      </c>
      <c r="C872" s="11" t="e">
        <f>IF(INDEX('Configuration Area'!E:E,MATCH('Policy Clause Build'!B872,'Configuration Area'!D:D,0),1)=0,"CLAUSE ID NOT SET",INDEX('Configuration Area'!E:E,MATCH('Policy Clause Build'!B872,'Configuration Area'!D:D,0),1))</f>
        <v>#VALUE!</v>
      </c>
      <c r="D872" s="11">
        <f>IFERROR(VLOOKUP('Policy Clause Build'!C872,'Clauses List'!A$2:D$1002,2,FALSE),"")</f>
      </c>
      <c r="E872" s="11">
        <f>IFERROR(VLOOKUP('Policy Clause Build'!C872,'Clauses List'!A$2:D$1002,3,FALSE),"")</f>
      </c>
      <c r="F872" s="11">
        <f>IFERROR(VLOOKUP('Policy Clause Build'!C872,'Clauses List'!A$2:D$1002,4,FALSE),"")</f>
      </c>
    </row>
    <row r="873" ht="14.25">
      <c r="B873" s="14" t="e">
        <f>INDEX('Configuration Area'!D:D,'Configuration Area'!W869,1)</f>
        <v>#VALUE!</v>
      </c>
      <c r="C873" s="11" t="e">
        <f>IF(INDEX('Configuration Area'!E:E,MATCH('Policy Clause Build'!B873,'Configuration Area'!D:D,0),1)=0,"CLAUSE ID NOT SET",INDEX('Configuration Area'!E:E,MATCH('Policy Clause Build'!B873,'Configuration Area'!D:D,0),1))</f>
        <v>#VALUE!</v>
      </c>
      <c r="D873" s="11">
        <f>IFERROR(VLOOKUP('Policy Clause Build'!C873,'Clauses List'!A$2:D$1002,2,FALSE),"")</f>
      </c>
      <c r="E873" s="11">
        <f>IFERROR(VLOOKUP('Policy Clause Build'!C873,'Clauses List'!A$2:D$1002,3,FALSE),"")</f>
      </c>
      <c r="F873" s="11">
        <f>IFERROR(VLOOKUP('Policy Clause Build'!C873,'Clauses List'!A$2:D$1002,4,FALSE),"")</f>
      </c>
    </row>
    <row r="874" ht="14.25">
      <c r="B874" s="14" t="e">
        <f>INDEX('Configuration Area'!D:D,'Configuration Area'!W870,1)</f>
        <v>#VALUE!</v>
      </c>
      <c r="C874" s="11" t="e">
        <f>IF(INDEX('Configuration Area'!E:E,MATCH('Policy Clause Build'!B874,'Configuration Area'!D:D,0),1)=0,"CLAUSE ID NOT SET",INDEX('Configuration Area'!E:E,MATCH('Policy Clause Build'!B874,'Configuration Area'!D:D,0),1))</f>
        <v>#VALUE!</v>
      </c>
      <c r="D874" s="11">
        <f>IFERROR(VLOOKUP('Policy Clause Build'!C874,'Clauses List'!A$2:D$1002,2,FALSE),"")</f>
      </c>
      <c r="E874" s="11">
        <f>IFERROR(VLOOKUP('Policy Clause Build'!C874,'Clauses List'!A$2:D$1002,3,FALSE),"")</f>
      </c>
      <c r="F874" s="11">
        <f>IFERROR(VLOOKUP('Policy Clause Build'!C874,'Clauses List'!A$2:D$1002,4,FALSE),"")</f>
      </c>
    </row>
    <row r="875" ht="14.25">
      <c r="B875" s="14" t="e">
        <f>INDEX('Configuration Area'!D:D,'Configuration Area'!W871,1)</f>
        <v>#VALUE!</v>
      </c>
      <c r="C875" s="11" t="e">
        <f>IF(INDEX('Configuration Area'!E:E,MATCH('Policy Clause Build'!B875,'Configuration Area'!D:D,0),1)=0,"CLAUSE ID NOT SET",INDEX('Configuration Area'!E:E,MATCH('Policy Clause Build'!B875,'Configuration Area'!D:D,0),1))</f>
        <v>#VALUE!</v>
      </c>
      <c r="D875" s="11">
        <f>IFERROR(VLOOKUP('Policy Clause Build'!C875,'Clauses List'!A$2:D$1002,2,FALSE),"")</f>
      </c>
      <c r="E875" s="11">
        <f>IFERROR(VLOOKUP('Policy Clause Build'!C875,'Clauses List'!A$2:D$1002,3,FALSE),"")</f>
      </c>
      <c r="F875" s="11">
        <f>IFERROR(VLOOKUP('Policy Clause Build'!C875,'Clauses List'!A$2:D$1002,4,FALSE),"")</f>
      </c>
    </row>
    <row r="876" ht="14.25">
      <c r="B876" s="14" t="e">
        <f>INDEX('Configuration Area'!D:D,'Configuration Area'!W872,1)</f>
        <v>#VALUE!</v>
      </c>
      <c r="C876" s="11" t="e">
        <f>IF(INDEX('Configuration Area'!E:E,MATCH('Policy Clause Build'!B876,'Configuration Area'!D:D,0),1)=0,"CLAUSE ID NOT SET",INDEX('Configuration Area'!E:E,MATCH('Policy Clause Build'!B876,'Configuration Area'!D:D,0),1))</f>
        <v>#VALUE!</v>
      </c>
      <c r="D876" s="11">
        <f>IFERROR(VLOOKUP('Policy Clause Build'!C876,'Clauses List'!A$2:D$1002,2,FALSE),"")</f>
      </c>
      <c r="E876" s="11">
        <f>IFERROR(VLOOKUP('Policy Clause Build'!C876,'Clauses List'!A$2:D$1002,3,FALSE),"")</f>
      </c>
      <c r="F876" s="11">
        <f>IFERROR(VLOOKUP('Policy Clause Build'!C876,'Clauses List'!A$2:D$1002,4,FALSE),"")</f>
      </c>
    </row>
    <row r="877" ht="14.25">
      <c r="B877" s="14" t="e">
        <f>INDEX('Configuration Area'!D:D,'Configuration Area'!W873,1)</f>
        <v>#VALUE!</v>
      </c>
      <c r="C877" s="11" t="e">
        <f>IF(INDEX('Configuration Area'!E:E,MATCH('Policy Clause Build'!B877,'Configuration Area'!D:D,0),1)=0,"CLAUSE ID NOT SET",INDEX('Configuration Area'!E:E,MATCH('Policy Clause Build'!B877,'Configuration Area'!D:D,0),1))</f>
        <v>#VALUE!</v>
      </c>
      <c r="D877" s="11">
        <f>IFERROR(VLOOKUP('Policy Clause Build'!C877,'Clauses List'!A$2:D$1002,2,FALSE),"")</f>
      </c>
      <c r="E877" s="11">
        <f>IFERROR(VLOOKUP('Policy Clause Build'!C877,'Clauses List'!A$2:D$1002,3,FALSE),"")</f>
      </c>
      <c r="F877" s="11">
        <f>IFERROR(VLOOKUP('Policy Clause Build'!C877,'Clauses List'!A$2:D$1002,4,FALSE),"")</f>
      </c>
    </row>
    <row r="878" ht="14.25">
      <c r="B878" s="14" t="e">
        <f>INDEX('Configuration Area'!D:D,'Configuration Area'!W874,1)</f>
        <v>#VALUE!</v>
      </c>
      <c r="C878" s="11" t="e">
        <f>IF(INDEX('Configuration Area'!E:E,MATCH('Policy Clause Build'!B878,'Configuration Area'!D:D,0),1)=0,"CLAUSE ID NOT SET",INDEX('Configuration Area'!E:E,MATCH('Policy Clause Build'!B878,'Configuration Area'!D:D,0),1))</f>
        <v>#VALUE!</v>
      </c>
      <c r="D878" s="11">
        <f>IFERROR(VLOOKUP('Policy Clause Build'!C878,'Clauses List'!A$2:D$1002,2,FALSE),"")</f>
      </c>
      <c r="E878" s="11">
        <f>IFERROR(VLOOKUP('Policy Clause Build'!C878,'Clauses List'!A$2:D$1002,3,FALSE),"")</f>
      </c>
      <c r="F878" s="11">
        <f>IFERROR(VLOOKUP('Policy Clause Build'!C878,'Clauses List'!A$2:D$1002,4,FALSE),"")</f>
      </c>
    </row>
    <row r="879" ht="14.25">
      <c r="B879" s="14" t="e">
        <f>INDEX('Configuration Area'!D:D,'Configuration Area'!W875,1)</f>
        <v>#VALUE!</v>
      </c>
      <c r="C879" s="11" t="e">
        <f>IF(INDEX('Configuration Area'!E:E,MATCH('Policy Clause Build'!B879,'Configuration Area'!D:D,0),1)=0,"CLAUSE ID NOT SET",INDEX('Configuration Area'!E:E,MATCH('Policy Clause Build'!B879,'Configuration Area'!D:D,0),1))</f>
        <v>#VALUE!</v>
      </c>
      <c r="D879" s="11">
        <f>IFERROR(VLOOKUP('Policy Clause Build'!C879,'Clauses List'!A$2:D$1002,2,FALSE),"")</f>
      </c>
      <c r="E879" s="11">
        <f>IFERROR(VLOOKUP('Policy Clause Build'!C879,'Clauses List'!A$2:D$1002,3,FALSE),"")</f>
      </c>
      <c r="F879" s="11">
        <f>IFERROR(VLOOKUP('Policy Clause Build'!C879,'Clauses List'!A$2:D$1002,4,FALSE),"")</f>
      </c>
    </row>
    <row r="880" ht="14.25">
      <c r="B880" s="14" t="e">
        <f>INDEX('Configuration Area'!D:D,'Configuration Area'!W876,1)</f>
        <v>#VALUE!</v>
      </c>
      <c r="C880" s="11" t="e">
        <f>IF(INDEX('Configuration Area'!E:E,MATCH('Policy Clause Build'!B880,'Configuration Area'!D:D,0),1)=0,"CLAUSE ID NOT SET",INDEX('Configuration Area'!E:E,MATCH('Policy Clause Build'!B880,'Configuration Area'!D:D,0),1))</f>
        <v>#VALUE!</v>
      </c>
      <c r="D880" s="11">
        <f>IFERROR(VLOOKUP('Policy Clause Build'!C880,'Clauses List'!A$2:D$1002,2,FALSE),"")</f>
      </c>
      <c r="E880" s="11">
        <f>IFERROR(VLOOKUP('Policy Clause Build'!C880,'Clauses List'!A$2:D$1002,3,FALSE),"")</f>
      </c>
      <c r="F880" s="11">
        <f>IFERROR(VLOOKUP('Policy Clause Build'!C880,'Clauses List'!A$2:D$1002,4,FALSE),"")</f>
      </c>
    </row>
    <row r="881" ht="14.25">
      <c r="B881" s="14" t="e">
        <f>INDEX('Configuration Area'!D:D,'Configuration Area'!W877,1)</f>
        <v>#VALUE!</v>
      </c>
      <c r="C881" s="11" t="e">
        <f>IF(INDEX('Configuration Area'!E:E,MATCH('Policy Clause Build'!B881,'Configuration Area'!D:D,0),1)=0,"CLAUSE ID NOT SET",INDEX('Configuration Area'!E:E,MATCH('Policy Clause Build'!B881,'Configuration Area'!D:D,0),1))</f>
        <v>#VALUE!</v>
      </c>
      <c r="D881" s="11">
        <f>IFERROR(VLOOKUP('Policy Clause Build'!C881,'Clauses List'!A$2:D$1002,2,FALSE),"")</f>
      </c>
      <c r="E881" s="11">
        <f>IFERROR(VLOOKUP('Policy Clause Build'!C881,'Clauses List'!A$2:D$1002,3,FALSE),"")</f>
      </c>
      <c r="F881" s="11">
        <f>IFERROR(VLOOKUP('Policy Clause Build'!C881,'Clauses List'!A$2:D$1002,4,FALSE),"")</f>
      </c>
    </row>
    <row r="882" ht="14.25">
      <c r="B882" s="14" t="e">
        <f>INDEX('Configuration Area'!D:D,'Configuration Area'!W878,1)</f>
        <v>#VALUE!</v>
      </c>
      <c r="C882" s="11" t="e">
        <f>IF(INDEX('Configuration Area'!E:E,MATCH('Policy Clause Build'!B882,'Configuration Area'!D:D,0),1)=0,"CLAUSE ID NOT SET",INDEX('Configuration Area'!E:E,MATCH('Policy Clause Build'!B882,'Configuration Area'!D:D,0),1))</f>
        <v>#VALUE!</v>
      </c>
      <c r="D882" s="11">
        <f>IFERROR(VLOOKUP('Policy Clause Build'!C882,'Clauses List'!A$2:D$1002,2,FALSE),"")</f>
      </c>
      <c r="E882" s="11">
        <f>IFERROR(VLOOKUP('Policy Clause Build'!C882,'Clauses List'!A$2:D$1002,3,FALSE),"")</f>
      </c>
      <c r="F882" s="11">
        <f>IFERROR(VLOOKUP('Policy Clause Build'!C882,'Clauses List'!A$2:D$1002,4,FALSE),"")</f>
      </c>
    </row>
    <row r="883" ht="14.25">
      <c r="B883" s="14" t="e">
        <f>INDEX('Configuration Area'!D:D,'Configuration Area'!W879,1)</f>
        <v>#VALUE!</v>
      </c>
      <c r="C883" s="11" t="e">
        <f>IF(INDEX('Configuration Area'!E:E,MATCH('Policy Clause Build'!B883,'Configuration Area'!D:D,0),1)=0,"CLAUSE ID NOT SET",INDEX('Configuration Area'!E:E,MATCH('Policy Clause Build'!B883,'Configuration Area'!D:D,0),1))</f>
        <v>#VALUE!</v>
      </c>
      <c r="D883" s="11">
        <f>IFERROR(VLOOKUP('Policy Clause Build'!C883,'Clauses List'!A$2:D$1002,2,FALSE),"")</f>
      </c>
      <c r="E883" s="11">
        <f>IFERROR(VLOOKUP('Policy Clause Build'!C883,'Clauses List'!A$2:D$1002,3,FALSE),"")</f>
      </c>
      <c r="F883" s="11">
        <f>IFERROR(VLOOKUP('Policy Clause Build'!C883,'Clauses List'!A$2:D$1002,4,FALSE),"")</f>
      </c>
    </row>
    <row r="884" ht="14.25">
      <c r="B884" s="14" t="e">
        <f>INDEX('Configuration Area'!D:D,'Configuration Area'!W880,1)</f>
        <v>#VALUE!</v>
      </c>
      <c r="C884" s="11" t="e">
        <f>IF(INDEX('Configuration Area'!E:E,MATCH('Policy Clause Build'!B884,'Configuration Area'!D:D,0),1)=0,"CLAUSE ID NOT SET",INDEX('Configuration Area'!E:E,MATCH('Policy Clause Build'!B884,'Configuration Area'!D:D,0),1))</f>
        <v>#VALUE!</v>
      </c>
      <c r="D884" s="11">
        <f>IFERROR(VLOOKUP('Policy Clause Build'!C884,'Clauses List'!A$2:D$1002,2,FALSE),"")</f>
      </c>
      <c r="E884" s="11">
        <f>IFERROR(VLOOKUP('Policy Clause Build'!C884,'Clauses List'!A$2:D$1002,3,FALSE),"")</f>
      </c>
      <c r="F884" s="11">
        <f>IFERROR(VLOOKUP('Policy Clause Build'!C884,'Clauses List'!A$2:D$1002,4,FALSE),"")</f>
      </c>
    </row>
    <row r="885" ht="14.25">
      <c r="B885" s="14" t="e">
        <f>INDEX('Configuration Area'!D:D,'Configuration Area'!W881,1)</f>
        <v>#VALUE!</v>
      </c>
      <c r="C885" s="11" t="e">
        <f>IF(INDEX('Configuration Area'!E:E,MATCH('Policy Clause Build'!B885,'Configuration Area'!D:D,0),1)=0,"CLAUSE ID NOT SET",INDEX('Configuration Area'!E:E,MATCH('Policy Clause Build'!B885,'Configuration Area'!D:D,0),1))</f>
        <v>#VALUE!</v>
      </c>
      <c r="D885" s="11">
        <f>IFERROR(VLOOKUP('Policy Clause Build'!C885,'Clauses List'!A$2:D$1002,2,FALSE),"")</f>
      </c>
      <c r="E885" s="11">
        <f>IFERROR(VLOOKUP('Policy Clause Build'!C885,'Clauses List'!A$2:D$1002,3,FALSE),"")</f>
      </c>
      <c r="F885" s="11">
        <f>IFERROR(VLOOKUP('Policy Clause Build'!C885,'Clauses List'!A$2:D$1002,4,FALSE),"")</f>
      </c>
    </row>
    <row r="886" ht="14.25">
      <c r="B886" s="14" t="e">
        <f>INDEX('Configuration Area'!D:D,'Configuration Area'!W882,1)</f>
        <v>#VALUE!</v>
      </c>
      <c r="C886" s="11" t="e">
        <f>IF(INDEX('Configuration Area'!E:E,MATCH('Policy Clause Build'!B886,'Configuration Area'!D:D,0),1)=0,"CLAUSE ID NOT SET",INDEX('Configuration Area'!E:E,MATCH('Policy Clause Build'!B886,'Configuration Area'!D:D,0),1))</f>
        <v>#VALUE!</v>
      </c>
      <c r="D886" s="11">
        <f>IFERROR(VLOOKUP('Policy Clause Build'!C886,'Clauses List'!A$2:D$1002,2,FALSE),"")</f>
      </c>
      <c r="E886" s="11">
        <f>IFERROR(VLOOKUP('Policy Clause Build'!C886,'Clauses List'!A$2:D$1002,3,FALSE),"")</f>
      </c>
      <c r="F886" s="11">
        <f>IFERROR(VLOOKUP('Policy Clause Build'!C886,'Clauses List'!A$2:D$1002,4,FALSE),"")</f>
      </c>
    </row>
    <row r="887" ht="14.25">
      <c r="B887" s="14" t="e">
        <f>INDEX('Configuration Area'!D:D,'Configuration Area'!W883,1)</f>
        <v>#VALUE!</v>
      </c>
      <c r="C887" s="11" t="e">
        <f>IF(INDEX('Configuration Area'!E:E,MATCH('Policy Clause Build'!B887,'Configuration Area'!D:D,0),1)=0,"CLAUSE ID NOT SET",INDEX('Configuration Area'!E:E,MATCH('Policy Clause Build'!B887,'Configuration Area'!D:D,0),1))</f>
        <v>#VALUE!</v>
      </c>
      <c r="D887" s="11">
        <f>IFERROR(VLOOKUP('Policy Clause Build'!C887,'Clauses List'!A$2:D$1002,2,FALSE),"")</f>
      </c>
      <c r="E887" s="11">
        <f>IFERROR(VLOOKUP('Policy Clause Build'!C887,'Clauses List'!A$2:D$1002,3,FALSE),"")</f>
      </c>
      <c r="F887" s="11">
        <f>IFERROR(VLOOKUP('Policy Clause Build'!C887,'Clauses List'!A$2:D$1002,4,FALSE),"")</f>
      </c>
    </row>
    <row r="888" ht="14.25">
      <c r="B888" s="14" t="e">
        <f>INDEX('Configuration Area'!D:D,'Configuration Area'!W884,1)</f>
        <v>#VALUE!</v>
      </c>
      <c r="C888" s="11" t="e">
        <f>IF(INDEX('Configuration Area'!E:E,MATCH('Policy Clause Build'!B888,'Configuration Area'!D:D,0),1)=0,"CLAUSE ID NOT SET",INDEX('Configuration Area'!E:E,MATCH('Policy Clause Build'!B888,'Configuration Area'!D:D,0),1))</f>
        <v>#VALUE!</v>
      </c>
      <c r="D888" s="11">
        <f>IFERROR(VLOOKUP('Policy Clause Build'!C888,'Clauses List'!A$2:D$1002,2,FALSE),"")</f>
      </c>
      <c r="E888" s="11">
        <f>IFERROR(VLOOKUP('Policy Clause Build'!C888,'Clauses List'!A$2:D$1002,3,FALSE),"")</f>
      </c>
      <c r="F888" s="11">
        <f>IFERROR(VLOOKUP('Policy Clause Build'!C888,'Clauses List'!A$2:D$1002,4,FALSE),"")</f>
      </c>
    </row>
    <row r="889" ht="14.25">
      <c r="B889" s="14" t="e">
        <f>INDEX('Configuration Area'!D:D,'Configuration Area'!W885,1)</f>
        <v>#VALUE!</v>
      </c>
      <c r="C889" s="11" t="e">
        <f>IF(INDEX('Configuration Area'!E:E,MATCH('Policy Clause Build'!B889,'Configuration Area'!D:D,0),1)=0,"CLAUSE ID NOT SET",INDEX('Configuration Area'!E:E,MATCH('Policy Clause Build'!B889,'Configuration Area'!D:D,0),1))</f>
        <v>#VALUE!</v>
      </c>
      <c r="D889" s="11">
        <f>IFERROR(VLOOKUP('Policy Clause Build'!C889,'Clauses List'!A$2:D$1002,2,FALSE),"")</f>
      </c>
      <c r="E889" s="11">
        <f>IFERROR(VLOOKUP('Policy Clause Build'!C889,'Clauses List'!A$2:D$1002,3,FALSE),"")</f>
      </c>
      <c r="F889" s="11">
        <f>IFERROR(VLOOKUP('Policy Clause Build'!C889,'Clauses List'!A$2:D$1002,4,FALSE),"")</f>
      </c>
    </row>
    <row r="890" ht="14.25">
      <c r="B890" s="14" t="e">
        <f>INDEX('Configuration Area'!D:D,'Configuration Area'!W886,1)</f>
        <v>#VALUE!</v>
      </c>
      <c r="C890" s="11" t="e">
        <f>IF(INDEX('Configuration Area'!E:E,MATCH('Policy Clause Build'!B890,'Configuration Area'!D:D,0),1)=0,"CLAUSE ID NOT SET",INDEX('Configuration Area'!E:E,MATCH('Policy Clause Build'!B890,'Configuration Area'!D:D,0),1))</f>
        <v>#VALUE!</v>
      </c>
      <c r="D890" s="11">
        <f>IFERROR(VLOOKUP('Policy Clause Build'!C890,'Clauses List'!A$2:D$1002,2,FALSE),"")</f>
      </c>
      <c r="E890" s="11">
        <f>IFERROR(VLOOKUP('Policy Clause Build'!C890,'Clauses List'!A$2:D$1002,3,FALSE),"")</f>
      </c>
      <c r="F890" s="11">
        <f>IFERROR(VLOOKUP('Policy Clause Build'!C890,'Clauses List'!A$2:D$1002,4,FALSE),"")</f>
      </c>
    </row>
    <row r="891" ht="14.25">
      <c r="B891" s="14" t="e">
        <f>INDEX('Configuration Area'!D:D,'Configuration Area'!W887,1)</f>
        <v>#VALUE!</v>
      </c>
      <c r="C891" s="11" t="e">
        <f>IF(INDEX('Configuration Area'!E:E,MATCH('Policy Clause Build'!B891,'Configuration Area'!D:D,0),1)=0,"CLAUSE ID NOT SET",INDEX('Configuration Area'!E:E,MATCH('Policy Clause Build'!B891,'Configuration Area'!D:D,0),1))</f>
        <v>#VALUE!</v>
      </c>
      <c r="D891" s="11">
        <f>IFERROR(VLOOKUP('Policy Clause Build'!C891,'Clauses List'!A$2:D$1002,2,FALSE),"")</f>
      </c>
      <c r="E891" s="11">
        <f>IFERROR(VLOOKUP('Policy Clause Build'!C891,'Clauses List'!A$2:D$1002,3,FALSE),"")</f>
      </c>
      <c r="F891" s="11">
        <f>IFERROR(VLOOKUP('Policy Clause Build'!C891,'Clauses List'!A$2:D$1002,4,FALSE),"")</f>
      </c>
    </row>
    <row r="892" ht="14.25">
      <c r="B892" s="14" t="e">
        <f>INDEX('Configuration Area'!D:D,'Configuration Area'!W888,1)</f>
        <v>#VALUE!</v>
      </c>
      <c r="C892" s="11" t="e">
        <f>IF(INDEX('Configuration Area'!E:E,MATCH('Policy Clause Build'!B892,'Configuration Area'!D:D,0),1)=0,"CLAUSE ID NOT SET",INDEX('Configuration Area'!E:E,MATCH('Policy Clause Build'!B892,'Configuration Area'!D:D,0),1))</f>
        <v>#VALUE!</v>
      </c>
      <c r="D892" s="11">
        <f>IFERROR(VLOOKUP('Policy Clause Build'!C892,'Clauses List'!A$2:D$1002,2,FALSE),"")</f>
      </c>
      <c r="E892" s="11">
        <f>IFERROR(VLOOKUP('Policy Clause Build'!C892,'Clauses List'!A$2:D$1002,3,FALSE),"")</f>
      </c>
      <c r="F892" s="11">
        <f>IFERROR(VLOOKUP('Policy Clause Build'!C892,'Clauses List'!A$2:D$1002,4,FALSE),"")</f>
      </c>
    </row>
    <row r="893" ht="14.25">
      <c r="B893" s="14" t="e">
        <f>INDEX('Configuration Area'!D:D,'Configuration Area'!W889,1)</f>
        <v>#VALUE!</v>
      </c>
      <c r="C893" s="11" t="e">
        <f>IF(INDEX('Configuration Area'!E:E,MATCH('Policy Clause Build'!B893,'Configuration Area'!D:D,0),1)=0,"CLAUSE ID NOT SET",INDEX('Configuration Area'!E:E,MATCH('Policy Clause Build'!B893,'Configuration Area'!D:D,0),1))</f>
        <v>#VALUE!</v>
      </c>
      <c r="D893" s="11">
        <f>IFERROR(VLOOKUP('Policy Clause Build'!C893,'Clauses List'!A$2:D$1002,2,FALSE),"")</f>
      </c>
      <c r="E893" s="11">
        <f>IFERROR(VLOOKUP('Policy Clause Build'!C893,'Clauses List'!A$2:D$1002,3,FALSE),"")</f>
      </c>
      <c r="F893" s="11">
        <f>IFERROR(VLOOKUP('Policy Clause Build'!C893,'Clauses List'!A$2:D$1002,4,FALSE),"")</f>
      </c>
    </row>
    <row r="894" ht="14.25">
      <c r="B894" s="14" t="e">
        <f>INDEX('Configuration Area'!D:D,'Configuration Area'!W890,1)</f>
        <v>#VALUE!</v>
      </c>
      <c r="C894" s="11" t="e">
        <f>IF(INDEX('Configuration Area'!E:E,MATCH('Policy Clause Build'!B894,'Configuration Area'!D:D,0),1)=0,"CLAUSE ID NOT SET",INDEX('Configuration Area'!E:E,MATCH('Policy Clause Build'!B894,'Configuration Area'!D:D,0),1))</f>
        <v>#VALUE!</v>
      </c>
      <c r="D894" s="11">
        <f>IFERROR(VLOOKUP('Policy Clause Build'!C894,'Clauses List'!A$2:D$1002,2,FALSE),"")</f>
      </c>
      <c r="E894" s="11">
        <f>IFERROR(VLOOKUP('Policy Clause Build'!C894,'Clauses List'!A$2:D$1002,3,FALSE),"")</f>
      </c>
      <c r="F894" s="11">
        <f>IFERROR(VLOOKUP('Policy Clause Build'!C894,'Clauses List'!A$2:D$1002,4,FALSE),"")</f>
      </c>
    </row>
    <row r="895" ht="14.25">
      <c r="B895" s="14" t="e">
        <f>INDEX('Configuration Area'!D:D,'Configuration Area'!W891,1)</f>
        <v>#VALUE!</v>
      </c>
      <c r="C895" s="11" t="e">
        <f>IF(INDEX('Configuration Area'!E:E,MATCH('Policy Clause Build'!B895,'Configuration Area'!D:D,0),1)=0,"CLAUSE ID NOT SET",INDEX('Configuration Area'!E:E,MATCH('Policy Clause Build'!B895,'Configuration Area'!D:D,0),1))</f>
        <v>#VALUE!</v>
      </c>
      <c r="D895" s="11">
        <f>IFERROR(VLOOKUP('Policy Clause Build'!C895,'Clauses List'!A$2:D$1002,2,FALSE),"")</f>
      </c>
      <c r="E895" s="11">
        <f>IFERROR(VLOOKUP('Policy Clause Build'!C895,'Clauses List'!A$2:D$1002,3,FALSE),"")</f>
      </c>
      <c r="F895" s="11">
        <f>IFERROR(VLOOKUP('Policy Clause Build'!C895,'Clauses List'!A$2:D$1002,4,FALSE),"")</f>
      </c>
    </row>
    <row r="896" ht="14.25">
      <c r="B896" s="14" t="e">
        <f>INDEX('Configuration Area'!D:D,'Configuration Area'!W892,1)</f>
        <v>#VALUE!</v>
      </c>
      <c r="C896" s="11" t="e">
        <f>IF(INDEX('Configuration Area'!E:E,MATCH('Policy Clause Build'!B896,'Configuration Area'!D:D,0),1)=0,"CLAUSE ID NOT SET",INDEX('Configuration Area'!E:E,MATCH('Policy Clause Build'!B896,'Configuration Area'!D:D,0),1))</f>
        <v>#VALUE!</v>
      </c>
      <c r="D896" s="11">
        <f>IFERROR(VLOOKUP('Policy Clause Build'!C896,'Clauses List'!A$2:D$1002,2,FALSE),"")</f>
      </c>
      <c r="E896" s="11">
        <f>IFERROR(VLOOKUP('Policy Clause Build'!C896,'Clauses List'!A$2:D$1002,3,FALSE),"")</f>
      </c>
      <c r="F896" s="11">
        <f>IFERROR(VLOOKUP('Policy Clause Build'!C896,'Clauses List'!A$2:D$1002,4,FALSE),"")</f>
      </c>
    </row>
    <row r="897" ht="14.25">
      <c r="B897" s="14" t="e">
        <f>INDEX('Configuration Area'!D:D,'Configuration Area'!W893,1)</f>
        <v>#VALUE!</v>
      </c>
      <c r="C897" s="11" t="e">
        <f>IF(INDEX('Configuration Area'!E:E,MATCH('Policy Clause Build'!B897,'Configuration Area'!D:D,0),1)=0,"CLAUSE ID NOT SET",INDEX('Configuration Area'!E:E,MATCH('Policy Clause Build'!B897,'Configuration Area'!D:D,0),1))</f>
        <v>#VALUE!</v>
      </c>
      <c r="D897" s="11">
        <f>IFERROR(VLOOKUP('Policy Clause Build'!C897,'Clauses List'!A$2:D$1002,2,FALSE),"")</f>
      </c>
      <c r="E897" s="11">
        <f>IFERROR(VLOOKUP('Policy Clause Build'!C897,'Clauses List'!A$2:D$1002,3,FALSE),"")</f>
      </c>
      <c r="F897" s="11">
        <f>IFERROR(VLOOKUP('Policy Clause Build'!C897,'Clauses List'!A$2:D$1002,4,FALSE),"")</f>
      </c>
    </row>
    <row r="898" ht="14.25">
      <c r="B898" s="14" t="e">
        <f>INDEX('Configuration Area'!D:D,'Configuration Area'!W894,1)</f>
        <v>#VALUE!</v>
      </c>
      <c r="C898" s="11" t="e">
        <f>IF(INDEX('Configuration Area'!E:E,MATCH('Policy Clause Build'!B898,'Configuration Area'!D:D,0),1)=0,"CLAUSE ID NOT SET",INDEX('Configuration Area'!E:E,MATCH('Policy Clause Build'!B898,'Configuration Area'!D:D,0),1))</f>
        <v>#VALUE!</v>
      </c>
      <c r="D898" s="11">
        <f>IFERROR(VLOOKUP('Policy Clause Build'!C898,'Clauses List'!A$2:D$1002,2,FALSE),"")</f>
      </c>
      <c r="E898" s="11">
        <f>IFERROR(VLOOKUP('Policy Clause Build'!C898,'Clauses List'!A$2:D$1002,3,FALSE),"")</f>
      </c>
      <c r="F898" s="11">
        <f>IFERROR(VLOOKUP('Policy Clause Build'!C898,'Clauses List'!A$2:D$1002,4,FALSE),"")</f>
      </c>
    </row>
    <row r="899" ht="14.25">
      <c r="B899" s="14" t="e">
        <f>INDEX('Configuration Area'!D:D,'Configuration Area'!W895,1)</f>
        <v>#VALUE!</v>
      </c>
      <c r="C899" s="11" t="e">
        <f>IF(INDEX('Configuration Area'!E:E,MATCH('Policy Clause Build'!B899,'Configuration Area'!D:D,0),1)=0,"CLAUSE ID NOT SET",INDEX('Configuration Area'!E:E,MATCH('Policy Clause Build'!B899,'Configuration Area'!D:D,0),1))</f>
        <v>#VALUE!</v>
      </c>
      <c r="D899" s="11">
        <f>IFERROR(VLOOKUP('Policy Clause Build'!C899,'Clauses List'!A$2:D$1002,2,FALSE),"")</f>
      </c>
      <c r="E899" s="11">
        <f>IFERROR(VLOOKUP('Policy Clause Build'!C899,'Clauses List'!A$2:D$1002,3,FALSE),"")</f>
      </c>
      <c r="F899" s="11">
        <f>IFERROR(VLOOKUP('Policy Clause Build'!C899,'Clauses List'!A$2:D$1002,4,FALSE),"")</f>
      </c>
    </row>
    <row r="900" ht="14.25">
      <c r="B900" s="14" t="e">
        <f>INDEX('Configuration Area'!D:D,'Configuration Area'!W896,1)</f>
        <v>#VALUE!</v>
      </c>
      <c r="C900" s="11" t="e">
        <f>IF(INDEX('Configuration Area'!E:E,MATCH('Policy Clause Build'!B900,'Configuration Area'!D:D,0),1)=0,"CLAUSE ID NOT SET",INDEX('Configuration Area'!E:E,MATCH('Policy Clause Build'!B900,'Configuration Area'!D:D,0),1))</f>
        <v>#VALUE!</v>
      </c>
      <c r="D900" s="11">
        <f>IFERROR(VLOOKUP('Policy Clause Build'!C900,'Clauses List'!A$2:D$1002,2,FALSE),"")</f>
      </c>
      <c r="E900" s="11">
        <f>IFERROR(VLOOKUP('Policy Clause Build'!C900,'Clauses List'!A$2:D$1002,3,FALSE),"")</f>
      </c>
      <c r="F900" s="11">
        <f>IFERROR(VLOOKUP('Policy Clause Build'!C900,'Clauses List'!A$2:D$1002,4,FALSE),"")</f>
      </c>
    </row>
    <row r="901" ht="14.25">
      <c r="B901" s="14" t="e">
        <f>INDEX('Configuration Area'!D:D,'Configuration Area'!W897,1)</f>
        <v>#VALUE!</v>
      </c>
      <c r="C901" s="11" t="e">
        <f>IF(INDEX('Configuration Area'!E:E,MATCH('Policy Clause Build'!B901,'Configuration Area'!D:D,0),1)=0,"CLAUSE ID NOT SET",INDEX('Configuration Area'!E:E,MATCH('Policy Clause Build'!B901,'Configuration Area'!D:D,0),1))</f>
        <v>#VALUE!</v>
      </c>
      <c r="D901" s="11">
        <f>IFERROR(VLOOKUP('Policy Clause Build'!C901,'Clauses List'!A$2:D$1002,2,FALSE),"")</f>
      </c>
      <c r="E901" s="11">
        <f>IFERROR(VLOOKUP('Policy Clause Build'!C901,'Clauses List'!A$2:D$1002,3,FALSE),"")</f>
      </c>
      <c r="F901" s="11">
        <f>IFERROR(VLOOKUP('Policy Clause Build'!C901,'Clauses List'!A$2:D$1002,4,FALSE),"")</f>
      </c>
    </row>
    <row r="902" ht="14.25">
      <c r="B902" s="14" t="e">
        <f>INDEX('Configuration Area'!D:D,'Configuration Area'!W898,1)</f>
        <v>#VALUE!</v>
      </c>
      <c r="C902" s="11" t="e">
        <f>IF(INDEX('Configuration Area'!E:E,MATCH('Policy Clause Build'!B902,'Configuration Area'!D:D,0),1)=0,"CLAUSE ID NOT SET",INDEX('Configuration Area'!E:E,MATCH('Policy Clause Build'!B902,'Configuration Area'!D:D,0),1))</f>
        <v>#VALUE!</v>
      </c>
      <c r="D902" s="11">
        <f>IFERROR(VLOOKUP('Policy Clause Build'!C902,'Clauses List'!A$2:D$1002,2,FALSE),"")</f>
      </c>
      <c r="E902" s="11">
        <f>IFERROR(VLOOKUP('Policy Clause Build'!C902,'Clauses List'!A$2:D$1002,3,FALSE),"")</f>
      </c>
      <c r="F902" s="11">
        <f>IFERROR(VLOOKUP('Policy Clause Build'!C902,'Clauses List'!A$2:D$1002,4,FALSE),"")</f>
      </c>
    </row>
    <row r="903" ht="14.25">
      <c r="B903" s="14" t="e">
        <f>INDEX('Configuration Area'!D:D,'Configuration Area'!W899,1)</f>
        <v>#VALUE!</v>
      </c>
      <c r="C903" s="11" t="e">
        <f>IF(INDEX('Configuration Area'!E:E,MATCH('Policy Clause Build'!B903,'Configuration Area'!D:D,0),1)=0,"CLAUSE ID NOT SET",INDEX('Configuration Area'!E:E,MATCH('Policy Clause Build'!B903,'Configuration Area'!D:D,0),1))</f>
        <v>#VALUE!</v>
      </c>
      <c r="D903" s="11">
        <f>IFERROR(VLOOKUP('Policy Clause Build'!C903,'Clauses List'!A$2:D$1002,2,FALSE),"")</f>
      </c>
      <c r="E903" s="11">
        <f>IFERROR(VLOOKUP('Policy Clause Build'!C903,'Clauses List'!A$2:D$1002,3,FALSE),"")</f>
      </c>
      <c r="F903" s="11">
        <f>IFERROR(VLOOKUP('Policy Clause Build'!C903,'Clauses List'!A$2:D$1002,4,FALSE),"")</f>
      </c>
    </row>
    <row r="904" ht="14.25">
      <c r="B904" s="14" t="e">
        <f>INDEX('Configuration Area'!D:D,'Configuration Area'!W900,1)</f>
        <v>#VALUE!</v>
      </c>
      <c r="C904" s="11" t="e">
        <f>IF(INDEX('Configuration Area'!E:E,MATCH('Policy Clause Build'!B904,'Configuration Area'!D:D,0),1)=0,"CLAUSE ID NOT SET",INDEX('Configuration Area'!E:E,MATCH('Policy Clause Build'!B904,'Configuration Area'!D:D,0),1))</f>
        <v>#VALUE!</v>
      </c>
      <c r="D904" s="11">
        <f>IFERROR(VLOOKUP('Policy Clause Build'!C904,'Clauses List'!A$2:D$1002,2,FALSE),"")</f>
      </c>
      <c r="E904" s="11">
        <f>IFERROR(VLOOKUP('Policy Clause Build'!C904,'Clauses List'!A$2:D$1002,3,FALSE),"")</f>
      </c>
      <c r="F904" s="11">
        <f>IFERROR(VLOOKUP('Policy Clause Build'!C904,'Clauses List'!A$2:D$1002,4,FALSE),"")</f>
      </c>
    </row>
    <row r="905" ht="14.25">
      <c r="B905" s="14" t="e">
        <f>INDEX('Configuration Area'!D:D,'Configuration Area'!W901,1)</f>
        <v>#VALUE!</v>
      </c>
      <c r="C905" s="11" t="e">
        <f>IF(INDEX('Configuration Area'!E:E,MATCH('Policy Clause Build'!B905,'Configuration Area'!D:D,0),1)=0,"CLAUSE ID NOT SET",INDEX('Configuration Area'!E:E,MATCH('Policy Clause Build'!B905,'Configuration Area'!D:D,0),1))</f>
        <v>#VALUE!</v>
      </c>
      <c r="D905" s="11">
        <f>IFERROR(VLOOKUP('Policy Clause Build'!C905,'Clauses List'!A$2:D$1002,2,FALSE),"")</f>
      </c>
      <c r="E905" s="11">
        <f>IFERROR(VLOOKUP('Policy Clause Build'!C905,'Clauses List'!A$2:D$1002,3,FALSE),"")</f>
      </c>
      <c r="F905" s="11">
        <f>IFERROR(VLOOKUP('Policy Clause Build'!C905,'Clauses List'!A$2:D$1002,4,FALSE),"")</f>
      </c>
    </row>
    <row r="906" ht="14.25">
      <c r="B906" s="14" t="e">
        <f>INDEX('Configuration Area'!D:D,'Configuration Area'!W902,1)</f>
        <v>#VALUE!</v>
      </c>
      <c r="C906" s="11" t="e">
        <f>IF(INDEX('Configuration Area'!E:E,MATCH('Policy Clause Build'!B906,'Configuration Area'!D:D,0),1)=0,"CLAUSE ID NOT SET",INDEX('Configuration Area'!E:E,MATCH('Policy Clause Build'!B906,'Configuration Area'!D:D,0),1))</f>
        <v>#VALUE!</v>
      </c>
      <c r="D906" s="11">
        <f>IFERROR(VLOOKUP('Policy Clause Build'!C906,'Clauses List'!A$2:D$1002,2,FALSE),"")</f>
      </c>
      <c r="E906" s="11">
        <f>IFERROR(VLOOKUP('Policy Clause Build'!C906,'Clauses List'!A$2:D$1002,3,FALSE),"")</f>
      </c>
      <c r="F906" s="11">
        <f>IFERROR(VLOOKUP('Policy Clause Build'!C906,'Clauses List'!A$2:D$1002,4,FALSE),"")</f>
      </c>
    </row>
    <row r="907" ht="14.25">
      <c r="B907" s="14" t="e">
        <f>INDEX('Configuration Area'!D:D,'Configuration Area'!W903,1)</f>
        <v>#VALUE!</v>
      </c>
      <c r="C907" s="11" t="e">
        <f>IF(INDEX('Configuration Area'!E:E,MATCH('Policy Clause Build'!B907,'Configuration Area'!D:D,0),1)=0,"CLAUSE ID NOT SET",INDEX('Configuration Area'!E:E,MATCH('Policy Clause Build'!B907,'Configuration Area'!D:D,0),1))</f>
        <v>#VALUE!</v>
      </c>
      <c r="D907" s="11">
        <f>IFERROR(VLOOKUP('Policy Clause Build'!C907,'Clauses List'!A$2:D$1002,2,FALSE),"")</f>
      </c>
      <c r="E907" s="11">
        <f>IFERROR(VLOOKUP('Policy Clause Build'!C907,'Clauses List'!A$2:D$1002,3,FALSE),"")</f>
      </c>
      <c r="F907" s="11">
        <f>IFERROR(VLOOKUP('Policy Clause Build'!C907,'Clauses List'!A$2:D$1002,4,FALSE),"")</f>
      </c>
    </row>
    <row r="908" ht="14.25">
      <c r="B908" s="14" t="e">
        <f>INDEX('Configuration Area'!D:D,'Configuration Area'!W904,1)</f>
        <v>#VALUE!</v>
      </c>
      <c r="C908" s="11" t="e">
        <f>IF(INDEX('Configuration Area'!E:E,MATCH('Policy Clause Build'!B908,'Configuration Area'!D:D,0),1)=0,"CLAUSE ID NOT SET",INDEX('Configuration Area'!E:E,MATCH('Policy Clause Build'!B908,'Configuration Area'!D:D,0),1))</f>
        <v>#VALUE!</v>
      </c>
      <c r="D908" s="11">
        <f>IFERROR(VLOOKUP('Policy Clause Build'!C908,'Clauses List'!A$2:D$1002,2,FALSE),"")</f>
      </c>
      <c r="E908" s="11">
        <f>IFERROR(VLOOKUP('Policy Clause Build'!C908,'Clauses List'!A$2:D$1002,3,FALSE),"")</f>
      </c>
      <c r="F908" s="11">
        <f>IFERROR(VLOOKUP('Policy Clause Build'!C908,'Clauses List'!A$2:D$1002,4,FALSE),"")</f>
      </c>
    </row>
    <row r="909" ht="14.25">
      <c r="B909" s="14" t="e">
        <f>INDEX('Configuration Area'!D:D,'Configuration Area'!W905,1)</f>
        <v>#VALUE!</v>
      </c>
      <c r="C909" s="11" t="e">
        <f>IF(INDEX('Configuration Area'!E:E,MATCH('Policy Clause Build'!B909,'Configuration Area'!D:D,0),1)=0,"CLAUSE ID NOT SET",INDEX('Configuration Area'!E:E,MATCH('Policy Clause Build'!B909,'Configuration Area'!D:D,0),1))</f>
        <v>#VALUE!</v>
      </c>
      <c r="D909" s="11">
        <f>IFERROR(VLOOKUP('Policy Clause Build'!C909,'Clauses List'!A$2:D$1002,2,FALSE),"")</f>
      </c>
      <c r="E909" s="11">
        <f>IFERROR(VLOOKUP('Policy Clause Build'!C909,'Clauses List'!A$2:D$1002,3,FALSE),"")</f>
      </c>
      <c r="F909" s="11">
        <f>IFERROR(VLOOKUP('Policy Clause Build'!C909,'Clauses List'!A$2:D$1002,4,FALSE),"")</f>
      </c>
    </row>
    <row r="910" ht="14.25">
      <c r="B910" s="14" t="e">
        <f>INDEX('Configuration Area'!D:D,'Configuration Area'!W906,1)</f>
        <v>#VALUE!</v>
      </c>
      <c r="C910" s="11" t="e">
        <f>IF(INDEX('Configuration Area'!E:E,MATCH('Policy Clause Build'!B910,'Configuration Area'!D:D,0),1)=0,"CLAUSE ID NOT SET",INDEX('Configuration Area'!E:E,MATCH('Policy Clause Build'!B910,'Configuration Area'!D:D,0),1))</f>
        <v>#VALUE!</v>
      </c>
      <c r="D910" s="11">
        <f>IFERROR(VLOOKUP('Policy Clause Build'!C910,'Clauses List'!A$2:D$1002,2,FALSE),"")</f>
      </c>
      <c r="E910" s="11">
        <f>IFERROR(VLOOKUP('Policy Clause Build'!C910,'Clauses List'!A$2:D$1002,3,FALSE),"")</f>
      </c>
      <c r="F910" s="11">
        <f>IFERROR(VLOOKUP('Policy Clause Build'!C910,'Clauses List'!A$2:D$1002,4,FALSE),"")</f>
      </c>
    </row>
    <row r="911" ht="14.25">
      <c r="B911" s="14" t="e">
        <f>INDEX('Configuration Area'!D:D,'Configuration Area'!W907,1)</f>
        <v>#VALUE!</v>
      </c>
      <c r="C911" s="11" t="e">
        <f>IF(INDEX('Configuration Area'!E:E,MATCH('Policy Clause Build'!B911,'Configuration Area'!D:D,0),1)=0,"CLAUSE ID NOT SET",INDEX('Configuration Area'!E:E,MATCH('Policy Clause Build'!B911,'Configuration Area'!D:D,0),1))</f>
        <v>#VALUE!</v>
      </c>
      <c r="D911" s="11">
        <f>IFERROR(VLOOKUP('Policy Clause Build'!C911,'Clauses List'!A$2:D$1002,2,FALSE),"")</f>
      </c>
      <c r="E911" s="11">
        <f>IFERROR(VLOOKUP('Policy Clause Build'!C911,'Clauses List'!A$2:D$1002,3,FALSE),"")</f>
      </c>
      <c r="F911" s="11">
        <f>IFERROR(VLOOKUP('Policy Clause Build'!C911,'Clauses List'!A$2:D$1002,4,FALSE),"")</f>
      </c>
    </row>
    <row r="912" ht="14.25">
      <c r="B912" s="14" t="e">
        <f>INDEX('Configuration Area'!D:D,'Configuration Area'!W908,1)</f>
        <v>#VALUE!</v>
      </c>
      <c r="C912" s="11" t="e">
        <f>IF(INDEX('Configuration Area'!E:E,MATCH('Policy Clause Build'!B912,'Configuration Area'!D:D,0),1)=0,"CLAUSE ID NOT SET",INDEX('Configuration Area'!E:E,MATCH('Policy Clause Build'!B912,'Configuration Area'!D:D,0),1))</f>
        <v>#VALUE!</v>
      </c>
      <c r="D912" s="11">
        <f>IFERROR(VLOOKUP('Policy Clause Build'!C912,'Clauses List'!A$2:D$1002,2,FALSE),"")</f>
      </c>
      <c r="E912" s="11">
        <f>IFERROR(VLOOKUP('Policy Clause Build'!C912,'Clauses List'!A$2:D$1002,3,FALSE),"")</f>
      </c>
      <c r="F912" s="11">
        <f>IFERROR(VLOOKUP('Policy Clause Build'!C912,'Clauses List'!A$2:D$1002,4,FALSE),"")</f>
      </c>
    </row>
    <row r="913" ht="14.25">
      <c r="B913" s="14" t="e">
        <f>INDEX('Configuration Area'!D:D,'Configuration Area'!W909,1)</f>
        <v>#VALUE!</v>
      </c>
      <c r="C913" s="11" t="e">
        <f>IF(INDEX('Configuration Area'!E:E,MATCH('Policy Clause Build'!B913,'Configuration Area'!D:D,0),1)=0,"CLAUSE ID NOT SET",INDEX('Configuration Area'!E:E,MATCH('Policy Clause Build'!B913,'Configuration Area'!D:D,0),1))</f>
        <v>#VALUE!</v>
      </c>
      <c r="D913" s="11">
        <f>IFERROR(VLOOKUP('Policy Clause Build'!C913,'Clauses List'!A$2:D$1002,2,FALSE),"")</f>
      </c>
      <c r="E913" s="11">
        <f>IFERROR(VLOOKUP('Policy Clause Build'!C913,'Clauses List'!A$2:D$1002,3,FALSE),"")</f>
      </c>
      <c r="F913" s="11">
        <f>IFERROR(VLOOKUP('Policy Clause Build'!C913,'Clauses List'!A$2:D$1002,4,FALSE),"")</f>
      </c>
    </row>
    <row r="914" ht="14.25">
      <c r="B914" s="14" t="e">
        <f>INDEX('Configuration Area'!D:D,'Configuration Area'!W910,1)</f>
        <v>#VALUE!</v>
      </c>
      <c r="C914" s="11" t="e">
        <f>IF(INDEX('Configuration Area'!E:E,MATCH('Policy Clause Build'!B914,'Configuration Area'!D:D,0),1)=0,"CLAUSE ID NOT SET",INDEX('Configuration Area'!E:E,MATCH('Policy Clause Build'!B914,'Configuration Area'!D:D,0),1))</f>
        <v>#VALUE!</v>
      </c>
      <c r="D914" s="11">
        <f>IFERROR(VLOOKUP('Policy Clause Build'!C914,'Clauses List'!A$2:D$1002,2,FALSE),"")</f>
      </c>
      <c r="E914" s="11">
        <f>IFERROR(VLOOKUP('Policy Clause Build'!C914,'Clauses List'!A$2:D$1002,3,FALSE),"")</f>
      </c>
      <c r="F914" s="11">
        <f>IFERROR(VLOOKUP('Policy Clause Build'!C914,'Clauses List'!A$2:D$1002,4,FALSE),"")</f>
      </c>
    </row>
    <row r="915" ht="14.25">
      <c r="B915" s="14" t="e">
        <f>INDEX('Configuration Area'!D:D,'Configuration Area'!W911,1)</f>
        <v>#VALUE!</v>
      </c>
      <c r="C915" s="11" t="e">
        <f>IF(INDEX('Configuration Area'!E:E,MATCH('Policy Clause Build'!B915,'Configuration Area'!D:D,0),1)=0,"CLAUSE ID NOT SET",INDEX('Configuration Area'!E:E,MATCH('Policy Clause Build'!B915,'Configuration Area'!D:D,0),1))</f>
        <v>#VALUE!</v>
      </c>
      <c r="D915" s="11">
        <f>IFERROR(VLOOKUP('Policy Clause Build'!C915,'Clauses List'!A$2:D$1002,2,FALSE),"")</f>
      </c>
      <c r="E915" s="11">
        <f>IFERROR(VLOOKUP('Policy Clause Build'!C915,'Clauses List'!A$2:D$1002,3,FALSE),"")</f>
      </c>
      <c r="F915" s="11">
        <f>IFERROR(VLOOKUP('Policy Clause Build'!C915,'Clauses List'!A$2:D$1002,4,FALSE),"")</f>
      </c>
    </row>
    <row r="916" ht="14.25">
      <c r="B916" s="14" t="e">
        <f>INDEX('Configuration Area'!D:D,'Configuration Area'!W912,1)</f>
        <v>#VALUE!</v>
      </c>
      <c r="C916" s="11" t="e">
        <f>IF(INDEX('Configuration Area'!E:E,MATCH('Policy Clause Build'!B916,'Configuration Area'!D:D,0),1)=0,"CLAUSE ID NOT SET",INDEX('Configuration Area'!E:E,MATCH('Policy Clause Build'!B916,'Configuration Area'!D:D,0),1))</f>
        <v>#VALUE!</v>
      </c>
      <c r="D916" s="11">
        <f>IFERROR(VLOOKUP('Policy Clause Build'!C916,'Clauses List'!A$2:D$1002,2,FALSE),"")</f>
      </c>
      <c r="E916" s="11">
        <f>IFERROR(VLOOKUP('Policy Clause Build'!C916,'Clauses List'!A$2:D$1002,3,FALSE),"")</f>
      </c>
      <c r="F916" s="11">
        <f>IFERROR(VLOOKUP('Policy Clause Build'!C916,'Clauses List'!A$2:D$1002,4,FALSE),"")</f>
      </c>
    </row>
    <row r="917" ht="14.25">
      <c r="B917" s="14" t="e">
        <f>INDEX('Configuration Area'!D:D,'Configuration Area'!W913,1)</f>
        <v>#VALUE!</v>
      </c>
      <c r="C917" s="11" t="e">
        <f>IF(INDEX('Configuration Area'!E:E,MATCH('Policy Clause Build'!B917,'Configuration Area'!D:D,0),1)=0,"CLAUSE ID NOT SET",INDEX('Configuration Area'!E:E,MATCH('Policy Clause Build'!B917,'Configuration Area'!D:D,0),1))</f>
        <v>#VALUE!</v>
      </c>
      <c r="D917" s="11">
        <f>IFERROR(VLOOKUP('Policy Clause Build'!C917,'Clauses List'!A$2:D$1002,2,FALSE),"")</f>
      </c>
      <c r="E917" s="11">
        <f>IFERROR(VLOOKUP('Policy Clause Build'!C917,'Clauses List'!A$2:D$1002,3,FALSE),"")</f>
      </c>
      <c r="F917" s="11">
        <f>IFERROR(VLOOKUP('Policy Clause Build'!C917,'Clauses List'!A$2:D$1002,4,FALSE),"")</f>
      </c>
    </row>
    <row r="918" ht="14.25">
      <c r="B918" s="14" t="e">
        <f>INDEX('Configuration Area'!D:D,'Configuration Area'!W914,1)</f>
        <v>#VALUE!</v>
      </c>
      <c r="C918" s="11" t="e">
        <f>IF(INDEX('Configuration Area'!E:E,MATCH('Policy Clause Build'!B918,'Configuration Area'!D:D,0),1)=0,"CLAUSE ID NOT SET",INDEX('Configuration Area'!E:E,MATCH('Policy Clause Build'!B918,'Configuration Area'!D:D,0),1))</f>
        <v>#VALUE!</v>
      </c>
      <c r="D918" s="11">
        <f>IFERROR(VLOOKUP('Policy Clause Build'!C918,'Clauses List'!A$2:D$1002,2,FALSE),"")</f>
      </c>
      <c r="E918" s="11">
        <f>IFERROR(VLOOKUP('Policy Clause Build'!C918,'Clauses List'!A$2:D$1002,3,FALSE),"")</f>
      </c>
      <c r="F918" s="11">
        <f>IFERROR(VLOOKUP('Policy Clause Build'!C918,'Clauses List'!A$2:D$1002,4,FALSE),"")</f>
      </c>
    </row>
    <row r="919" ht="14.25">
      <c r="B919" s="14" t="e">
        <f>INDEX('Configuration Area'!D:D,'Configuration Area'!W915,1)</f>
        <v>#VALUE!</v>
      </c>
      <c r="C919" s="11" t="e">
        <f>IF(INDEX('Configuration Area'!E:E,MATCH('Policy Clause Build'!B919,'Configuration Area'!D:D,0),1)=0,"CLAUSE ID NOT SET",INDEX('Configuration Area'!E:E,MATCH('Policy Clause Build'!B919,'Configuration Area'!D:D,0),1))</f>
        <v>#VALUE!</v>
      </c>
      <c r="D919" s="11">
        <f>IFERROR(VLOOKUP('Policy Clause Build'!C919,'Clauses List'!A$2:D$1002,2,FALSE),"")</f>
      </c>
      <c r="E919" s="11">
        <f>IFERROR(VLOOKUP('Policy Clause Build'!C919,'Clauses List'!A$2:D$1002,3,FALSE),"")</f>
      </c>
      <c r="F919" s="11">
        <f>IFERROR(VLOOKUP('Policy Clause Build'!C919,'Clauses List'!A$2:D$1002,4,FALSE),"")</f>
      </c>
    </row>
    <row r="920" ht="14.25">
      <c r="B920" s="14" t="e">
        <f>INDEX('Configuration Area'!D:D,'Configuration Area'!W916,1)</f>
        <v>#VALUE!</v>
      </c>
      <c r="C920" s="11" t="e">
        <f>IF(INDEX('Configuration Area'!E:E,MATCH('Policy Clause Build'!B920,'Configuration Area'!D:D,0),1)=0,"CLAUSE ID NOT SET",INDEX('Configuration Area'!E:E,MATCH('Policy Clause Build'!B920,'Configuration Area'!D:D,0),1))</f>
        <v>#VALUE!</v>
      </c>
      <c r="D920" s="11">
        <f>IFERROR(VLOOKUP('Policy Clause Build'!C920,'Clauses List'!A$2:D$1002,2,FALSE),"")</f>
      </c>
      <c r="E920" s="11">
        <f>IFERROR(VLOOKUP('Policy Clause Build'!C920,'Clauses List'!A$2:D$1002,3,FALSE),"")</f>
      </c>
      <c r="F920" s="11">
        <f>IFERROR(VLOOKUP('Policy Clause Build'!C920,'Clauses List'!A$2:D$1002,4,FALSE),"")</f>
      </c>
    </row>
    <row r="921" ht="14.25">
      <c r="B921" s="14" t="e">
        <f>INDEX('Configuration Area'!D:D,'Configuration Area'!W917,1)</f>
        <v>#VALUE!</v>
      </c>
      <c r="C921" s="11" t="e">
        <f>IF(INDEX('Configuration Area'!E:E,MATCH('Policy Clause Build'!B921,'Configuration Area'!D:D,0),1)=0,"CLAUSE ID NOT SET",INDEX('Configuration Area'!E:E,MATCH('Policy Clause Build'!B921,'Configuration Area'!D:D,0),1))</f>
        <v>#VALUE!</v>
      </c>
      <c r="D921" s="11">
        <f>IFERROR(VLOOKUP('Policy Clause Build'!C921,'Clauses List'!A$2:D$1002,2,FALSE),"")</f>
      </c>
      <c r="E921" s="11">
        <f>IFERROR(VLOOKUP('Policy Clause Build'!C921,'Clauses List'!A$2:D$1002,3,FALSE),"")</f>
      </c>
      <c r="F921" s="11">
        <f>IFERROR(VLOOKUP('Policy Clause Build'!C921,'Clauses List'!A$2:D$1002,4,FALSE),"")</f>
      </c>
    </row>
    <row r="922" ht="14.25">
      <c r="B922" s="14" t="e">
        <f>INDEX('Configuration Area'!D:D,'Configuration Area'!W918,1)</f>
        <v>#VALUE!</v>
      </c>
      <c r="C922" s="11" t="e">
        <f>IF(INDEX('Configuration Area'!E:E,MATCH('Policy Clause Build'!B922,'Configuration Area'!D:D,0),1)=0,"CLAUSE ID NOT SET",INDEX('Configuration Area'!E:E,MATCH('Policy Clause Build'!B922,'Configuration Area'!D:D,0),1))</f>
        <v>#VALUE!</v>
      </c>
      <c r="D922" s="11">
        <f>IFERROR(VLOOKUP('Policy Clause Build'!C922,'Clauses List'!A$2:D$1002,2,FALSE),"")</f>
      </c>
      <c r="E922" s="11">
        <f>IFERROR(VLOOKUP('Policy Clause Build'!C922,'Clauses List'!A$2:D$1002,3,FALSE),"")</f>
      </c>
      <c r="F922" s="11">
        <f>IFERROR(VLOOKUP('Policy Clause Build'!C922,'Clauses List'!A$2:D$1002,4,FALSE),"")</f>
      </c>
    </row>
    <row r="923" ht="14.25">
      <c r="B923" s="14" t="e">
        <f>INDEX('Configuration Area'!D:D,'Configuration Area'!W919,1)</f>
        <v>#VALUE!</v>
      </c>
      <c r="C923" s="11" t="e">
        <f>IF(INDEX('Configuration Area'!E:E,MATCH('Policy Clause Build'!B923,'Configuration Area'!D:D,0),1)=0,"CLAUSE ID NOT SET",INDEX('Configuration Area'!E:E,MATCH('Policy Clause Build'!B923,'Configuration Area'!D:D,0),1))</f>
        <v>#VALUE!</v>
      </c>
      <c r="D923" s="11">
        <f>IFERROR(VLOOKUP('Policy Clause Build'!C923,'Clauses List'!A$2:D$1002,2,FALSE),"")</f>
      </c>
      <c r="E923" s="11">
        <f>IFERROR(VLOOKUP('Policy Clause Build'!C923,'Clauses List'!A$2:D$1002,3,FALSE),"")</f>
      </c>
      <c r="F923" s="11">
        <f>IFERROR(VLOOKUP('Policy Clause Build'!C923,'Clauses List'!A$2:D$1002,4,FALSE),"")</f>
      </c>
    </row>
    <row r="924" ht="14.25">
      <c r="B924" s="14" t="e">
        <f>INDEX('Configuration Area'!D:D,'Configuration Area'!W920,1)</f>
        <v>#VALUE!</v>
      </c>
      <c r="C924" s="11" t="e">
        <f>IF(INDEX('Configuration Area'!E:E,MATCH('Policy Clause Build'!B924,'Configuration Area'!D:D,0),1)=0,"CLAUSE ID NOT SET",INDEX('Configuration Area'!E:E,MATCH('Policy Clause Build'!B924,'Configuration Area'!D:D,0),1))</f>
        <v>#VALUE!</v>
      </c>
      <c r="D924" s="11">
        <f>IFERROR(VLOOKUP('Policy Clause Build'!C924,'Clauses List'!A$2:D$1002,2,FALSE),"")</f>
      </c>
      <c r="E924" s="11">
        <f>IFERROR(VLOOKUP('Policy Clause Build'!C924,'Clauses List'!A$2:D$1002,3,FALSE),"")</f>
      </c>
      <c r="F924" s="11">
        <f>IFERROR(VLOOKUP('Policy Clause Build'!C924,'Clauses List'!A$2:D$1002,4,FALSE),"")</f>
      </c>
    </row>
    <row r="925" ht="14.25">
      <c r="B925" s="14" t="e">
        <f>INDEX('Configuration Area'!D:D,'Configuration Area'!W921,1)</f>
        <v>#VALUE!</v>
      </c>
      <c r="C925" s="11" t="e">
        <f>IF(INDEX('Configuration Area'!E:E,MATCH('Policy Clause Build'!B925,'Configuration Area'!D:D,0),1)=0,"CLAUSE ID NOT SET",INDEX('Configuration Area'!E:E,MATCH('Policy Clause Build'!B925,'Configuration Area'!D:D,0),1))</f>
        <v>#VALUE!</v>
      </c>
      <c r="D925" s="11">
        <f>IFERROR(VLOOKUP('Policy Clause Build'!C925,'Clauses List'!A$2:D$1002,2,FALSE),"")</f>
      </c>
      <c r="E925" s="11">
        <f>IFERROR(VLOOKUP('Policy Clause Build'!C925,'Clauses List'!A$2:D$1002,3,FALSE),"")</f>
      </c>
      <c r="F925" s="11">
        <f>IFERROR(VLOOKUP('Policy Clause Build'!C925,'Clauses List'!A$2:D$1002,4,FALSE),"")</f>
      </c>
    </row>
    <row r="926" ht="14.25">
      <c r="B926" s="14" t="e">
        <f>INDEX('Configuration Area'!D:D,'Configuration Area'!W922,1)</f>
        <v>#VALUE!</v>
      </c>
      <c r="C926" s="11" t="e">
        <f>IF(INDEX('Configuration Area'!E:E,MATCH('Policy Clause Build'!B926,'Configuration Area'!D:D,0),1)=0,"CLAUSE ID NOT SET",INDEX('Configuration Area'!E:E,MATCH('Policy Clause Build'!B926,'Configuration Area'!D:D,0),1))</f>
        <v>#VALUE!</v>
      </c>
      <c r="D926" s="11">
        <f>IFERROR(VLOOKUP('Policy Clause Build'!C926,'Clauses List'!A$2:D$1002,2,FALSE),"")</f>
      </c>
      <c r="E926" s="11">
        <f>IFERROR(VLOOKUP('Policy Clause Build'!C926,'Clauses List'!A$2:D$1002,3,FALSE),"")</f>
      </c>
      <c r="F926" s="11">
        <f>IFERROR(VLOOKUP('Policy Clause Build'!C926,'Clauses List'!A$2:D$1002,4,FALSE),"")</f>
      </c>
    </row>
    <row r="927" ht="14.25">
      <c r="B927" s="14" t="e">
        <f>INDEX('Configuration Area'!D:D,'Configuration Area'!W923,1)</f>
        <v>#VALUE!</v>
      </c>
      <c r="C927" s="11" t="e">
        <f>IF(INDEX('Configuration Area'!E:E,MATCH('Policy Clause Build'!B927,'Configuration Area'!D:D,0),1)=0,"CLAUSE ID NOT SET",INDEX('Configuration Area'!E:E,MATCH('Policy Clause Build'!B927,'Configuration Area'!D:D,0),1))</f>
        <v>#VALUE!</v>
      </c>
      <c r="D927" s="11">
        <f>IFERROR(VLOOKUP('Policy Clause Build'!C927,'Clauses List'!A$2:D$1002,2,FALSE),"")</f>
      </c>
      <c r="E927" s="11">
        <f>IFERROR(VLOOKUP('Policy Clause Build'!C927,'Clauses List'!A$2:D$1002,3,FALSE),"")</f>
      </c>
      <c r="F927" s="11">
        <f>IFERROR(VLOOKUP('Policy Clause Build'!C927,'Clauses List'!A$2:D$1002,4,FALSE),"")</f>
      </c>
    </row>
    <row r="928" ht="14.25">
      <c r="B928" s="14" t="e">
        <f>INDEX('Configuration Area'!D:D,'Configuration Area'!W924,1)</f>
        <v>#VALUE!</v>
      </c>
      <c r="C928" s="11" t="e">
        <f>IF(INDEX('Configuration Area'!E:E,MATCH('Policy Clause Build'!B928,'Configuration Area'!D:D,0),1)=0,"CLAUSE ID NOT SET",INDEX('Configuration Area'!E:E,MATCH('Policy Clause Build'!B928,'Configuration Area'!D:D,0),1))</f>
        <v>#VALUE!</v>
      </c>
      <c r="D928" s="11">
        <f>IFERROR(VLOOKUP('Policy Clause Build'!C928,'Clauses List'!A$2:D$1002,2,FALSE),"")</f>
      </c>
      <c r="E928" s="11">
        <f>IFERROR(VLOOKUP('Policy Clause Build'!C928,'Clauses List'!A$2:D$1002,3,FALSE),"")</f>
      </c>
      <c r="F928" s="11">
        <f>IFERROR(VLOOKUP('Policy Clause Build'!C928,'Clauses List'!A$2:D$1002,4,FALSE),"")</f>
      </c>
    </row>
    <row r="929" ht="14.25">
      <c r="B929" s="14" t="e">
        <f>INDEX('Configuration Area'!D:D,'Configuration Area'!W925,1)</f>
        <v>#VALUE!</v>
      </c>
      <c r="C929" s="11" t="e">
        <f>IF(INDEX('Configuration Area'!E:E,MATCH('Policy Clause Build'!B929,'Configuration Area'!D:D,0),1)=0,"CLAUSE ID NOT SET",INDEX('Configuration Area'!E:E,MATCH('Policy Clause Build'!B929,'Configuration Area'!D:D,0),1))</f>
        <v>#VALUE!</v>
      </c>
      <c r="D929" s="11">
        <f>IFERROR(VLOOKUP('Policy Clause Build'!C929,'Clauses List'!A$2:D$1002,2,FALSE),"")</f>
      </c>
      <c r="E929" s="11">
        <f>IFERROR(VLOOKUP('Policy Clause Build'!C929,'Clauses List'!A$2:D$1002,3,FALSE),"")</f>
      </c>
      <c r="F929" s="11">
        <f>IFERROR(VLOOKUP('Policy Clause Build'!C929,'Clauses List'!A$2:D$1002,4,FALSE),"")</f>
      </c>
    </row>
    <row r="930" ht="14.25">
      <c r="B930" s="14" t="e">
        <f>INDEX('Configuration Area'!D:D,'Configuration Area'!W926,1)</f>
        <v>#VALUE!</v>
      </c>
      <c r="C930" s="11" t="e">
        <f>IF(INDEX('Configuration Area'!E:E,MATCH('Policy Clause Build'!B930,'Configuration Area'!D:D,0),1)=0,"CLAUSE ID NOT SET",INDEX('Configuration Area'!E:E,MATCH('Policy Clause Build'!B930,'Configuration Area'!D:D,0),1))</f>
        <v>#VALUE!</v>
      </c>
      <c r="D930" s="11">
        <f>IFERROR(VLOOKUP('Policy Clause Build'!C930,'Clauses List'!A$2:D$1002,2,FALSE),"")</f>
      </c>
      <c r="E930" s="11">
        <f>IFERROR(VLOOKUP('Policy Clause Build'!C930,'Clauses List'!A$2:D$1002,3,FALSE),"")</f>
      </c>
      <c r="F930" s="11">
        <f>IFERROR(VLOOKUP('Policy Clause Build'!C930,'Clauses List'!A$2:D$1002,4,FALSE),"")</f>
      </c>
    </row>
    <row r="931" ht="14.25">
      <c r="B931" s="14" t="e">
        <f>INDEX('Configuration Area'!D:D,'Configuration Area'!W927,1)</f>
        <v>#VALUE!</v>
      </c>
      <c r="C931" s="11" t="e">
        <f>IF(INDEX('Configuration Area'!E:E,MATCH('Policy Clause Build'!B931,'Configuration Area'!D:D,0),1)=0,"CLAUSE ID NOT SET",INDEX('Configuration Area'!E:E,MATCH('Policy Clause Build'!B931,'Configuration Area'!D:D,0),1))</f>
        <v>#VALUE!</v>
      </c>
      <c r="D931" s="11">
        <f>IFERROR(VLOOKUP('Policy Clause Build'!C931,'Clauses List'!A$2:D$1002,2,FALSE),"")</f>
      </c>
      <c r="E931" s="11">
        <f>IFERROR(VLOOKUP('Policy Clause Build'!C931,'Clauses List'!A$2:D$1002,3,FALSE),"")</f>
      </c>
      <c r="F931" s="11">
        <f>IFERROR(VLOOKUP('Policy Clause Build'!C931,'Clauses List'!A$2:D$1002,4,FALSE),"")</f>
      </c>
    </row>
    <row r="932" ht="14.25">
      <c r="B932" s="14" t="e">
        <f>INDEX('Configuration Area'!D:D,'Configuration Area'!W928,1)</f>
        <v>#VALUE!</v>
      </c>
      <c r="C932" s="11" t="e">
        <f>IF(INDEX('Configuration Area'!E:E,MATCH('Policy Clause Build'!B932,'Configuration Area'!D:D,0),1)=0,"CLAUSE ID NOT SET",INDEX('Configuration Area'!E:E,MATCH('Policy Clause Build'!B932,'Configuration Area'!D:D,0),1))</f>
        <v>#VALUE!</v>
      </c>
      <c r="D932" s="11">
        <f>IFERROR(VLOOKUP('Policy Clause Build'!C932,'Clauses List'!A$2:D$1002,2,FALSE),"")</f>
      </c>
      <c r="E932" s="11">
        <f>IFERROR(VLOOKUP('Policy Clause Build'!C932,'Clauses List'!A$2:D$1002,3,FALSE),"")</f>
      </c>
      <c r="F932" s="11">
        <f>IFERROR(VLOOKUP('Policy Clause Build'!C932,'Clauses List'!A$2:D$1002,4,FALSE),"")</f>
      </c>
    </row>
    <row r="933" ht="14.25">
      <c r="B933" s="14" t="e">
        <f>INDEX('Configuration Area'!D:D,'Configuration Area'!W929,1)</f>
        <v>#VALUE!</v>
      </c>
      <c r="C933" s="11" t="e">
        <f>IF(INDEX('Configuration Area'!E:E,MATCH('Policy Clause Build'!B933,'Configuration Area'!D:D,0),1)=0,"CLAUSE ID NOT SET",INDEX('Configuration Area'!E:E,MATCH('Policy Clause Build'!B933,'Configuration Area'!D:D,0),1))</f>
        <v>#VALUE!</v>
      </c>
      <c r="D933" s="11">
        <f>IFERROR(VLOOKUP('Policy Clause Build'!C933,'Clauses List'!A$2:D$1002,2,FALSE),"")</f>
      </c>
      <c r="E933" s="11">
        <f>IFERROR(VLOOKUP('Policy Clause Build'!C933,'Clauses List'!A$2:D$1002,3,FALSE),"")</f>
      </c>
      <c r="F933" s="11">
        <f>IFERROR(VLOOKUP('Policy Clause Build'!C933,'Clauses List'!A$2:D$1002,4,FALSE),"")</f>
      </c>
    </row>
    <row r="934" ht="14.25">
      <c r="B934" s="14" t="e">
        <f>INDEX('Configuration Area'!D:D,'Configuration Area'!W930,1)</f>
        <v>#VALUE!</v>
      </c>
      <c r="C934" s="11" t="e">
        <f>IF(INDEX('Configuration Area'!E:E,MATCH('Policy Clause Build'!B934,'Configuration Area'!D:D,0),1)=0,"CLAUSE ID NOT SET",INDEX('Configuration Area'!E:E,MATCH('Policy Clause Build'!B934,'Configuration Area'!D:D,0),1))</f>
        <v>#VALUE!</v>
      </c>
      <c r="D934" s="11">
        <f>IFERROR(VLOOKUP('Policy Clause Build'!C934,'Clauses List'!A$2:D$1002,2,FALSE),"")</f>
      </c>
      <c r="E934" s="11">
        <f>IFERROR(VLOOKUP('Policy Clause Build'!C934,'Clauses List'!A$2:D$1002,3,FALSE),"")</f>
      </c>
      <c r="F934" s="11">
        <f>IFERROR(VLOOKUP('Policy Clause Build'!C934,'Clauses List'!A$2:D$1002,4,FALSE),"")</f>
      </c>
    </row>
    <row r="935" ht="14.25">
      <c r="B935" s="14" t="e">
        <f>INDEX('Configuration Area'!D:D,'Configuration Area'!W931,1)</f>
        <v>#VALUE!</v>
      </c>
      <c r="C935" s="11" t="e">
        <f>IF(INDEX('Configuration Area'!E:E,MATCH('Policy Clause Build'!B935,'Configuration Area'!D:D,0),1)=0,"CLAUSE ID NOT SET",INDEX('Configuration Area'!E:E,MATCH('Policy Clause Build'!B935,'Configuration Area'!D:D,0),1))</f>
        <v>#VALUE!</v>
      </c>
      <c r="D935" s="11">
        <f>IFERROR(VLOOKUP('Policy Clause Build'!C935,'Clauses List'!A$2:D$1002,2,FALSE),"")</f>
      </c>
      <c r="E935" s="11">
        <f>IFERROR(VLOOKUP('Policy Clause Build'!C935,'Clauses List'!A$2:D$1002,3,FALSE),"")</f>
      </c>
      <c r="F935" s="11">
        <f>IFERROR(VLOOKUP('Policy Clause Build'!C935,'Clauses List'!A$2:D$1002,4,FALSE),"")</f>
      </c>
    </row>
    <row r="936" ht="14.25">
      <c r="B936" s="14" t="e">
        <f>INDEX('Configuration Area'!D:D,'Configuration Area'!W932,1)</f>
        <v>#VALUE!</v>
      </c>
      <c r="C936" s="11" t="e">
        <f>IF(INDEX('Configuration Area'!E:E,MATCH('Policy Clause Build'!B936,'Configuration Area'!D:D,0),1)=0,"CLAUSE ID NOT SET",INDEX('Configuration Area'!E:E,MATCH('Policy Clause Build'!B936,'Configuration Area'!D:D,0),1))</f>
        <v>#VALUE!</v>
      </c>
      <c r="D936" s="11">
        <f>IFERROR(VLOOKUP('Policy Clause Build'!C936,'Clauses List'!A$2:D$1002,2,FALSE),"")</f>
      </c>
      <c r="E936" s="11">
        <f>IFERROR(VLOOKUP('Policy Clause Build'!C936,'Clauses List'!A$2:D$1002,3,FALSE),"")</f>
      </c>
      <c r="F936" s="11">
        <f>IFERROR(VLOOKUP('Policy Clause Build'!C936,'Clauses List'!A$2:D$1002,4,FALSE),"")</f>
      </c>
    </row>
    <row r="937" ht="14.25">
      <c r="B937" s="14" t="e">
        <f>INDEX('Configuration Area'!D:D,'Configuration Area'!W933,1)</f>
        <v>#VALUE!</v>
      </c>
      <c r="C937" s="11" t="e">
        <f>IF(INDEX('Configuration Area'!E:E,MATCH('Policy Clause Build'!B937,'Configuration Area'!D:D,0),1)=0,"CLAUSE ID NOT SET",INDEX('Configuration Area'!E:E,MATCH('Policy Clause Build'!B937,'Configuration Area'!D:D,0),1))</f>
        <v>#VALUE!</v>
      </c>
      <c r="D937" s="11">
        <f>IFERROR(VLOOKUP('Policy Clause Build'!C937,'Clauses List'!A$2:D$1002,2,FALSE),"")</f>
      </c>
      <c r="E937" s="11">
        <f>IFERROR(VLOOKUP('Policy Clause Build'!C937,'Clauses List'!A$2:D$1002,3,FALSE),"")</f>
      </c>
      <c r="F937" s="11">
        <f>IFERROR(VLOOKUP('Policy Clause Build'!C937,'Clauses List'!A$2:D$1002,4,FALSE),"")</f>
      </c>
    </row>
    <row r="938" ht="14.25">
      <c r="B938" s="14" t="e">
        <f>INDEX('Configuration Area'!D:D,'Configuration Area'!W934,1)</f>
        <v>#VALUE!</v>
      </c>
      <c r="C938" s="11" t="e">
        <f>IF(INDEX('Configuration Area'!E:E,MATCH('Policy Clause Build'!B938,'Configuration Area'!D:D,0),1)=0,"CLAUSE ID NOT SET",INDEX('Configuration Area'!E:E,MATCH('Policy Clause Build'!B938,'Configuration Area'!D:D,0),1))</f>
        <v>#VALUE!</v>
      </c>
      <c r="D938" s="11">
        <f>IFERROR(VLOOKUP('Policy Clause Build'!C938,'Clauses List'!A$2:D$1002,2,FALSE),"")</f>
      </c>
      <c r="E938" s="11">
        <f>IFERROR(VLOOKUP('Policy Clause Build'!C938,'Clauses List'!A$2:D$1002,3,FALSE),"")</f>
      </c>
      <c r="F938" s="11">
        <f>IFERROR(VLOOKUP('Policy Clause Build'!C938,'Clauses List'!A$2:D$1002,4,FALSE),"")</f>
      </c>
    </row>
    <row r="939" ht="14.25">
      <c r="B939" s="14" t="e">
        <f>INDEX('Configuration Area'!D:D,'Configuration Area'!W935,1)</f>
        <v>#VALUE!</v>
      </c>
      <c r="C939" s="11" t="e">
        <f>IF(INDEX('Configuration Area'!E:E,MATCH('Policy Clause Build'!B939,'Configuration Area'!D:D,0),1)=0,"CLAUSE ID NOT SET",INDEX('Configuration Area'!E:E,MATCH('Policy Clause Build'!B939,'Configuration Area'!D:D,0),1))</f>
        <v>#VALUE!</v>
      </c>
      <c r="D939" s="11">
        <f>IFERROR(VLOOKUP('Policy Clause Build'!C939,'Clauses List'!A$2:D$1002,2,FALSE),"")</f>
      </c>
      <c r="E939" s="11">
        <f>IFERROR(VLOOKUP('Policy Clause Build'!C939,'Clauses List'!A$2:D$1002,3,FALSE),"")</f>
      </c>
      <c r="F939" s="11">
        <f>IFERROR(VLOOKUP('Policy Clause Build'!C939,'Clauses List'!A$2:D$1002,4,FALSE),"")</f>
      </c>
    </row>
    <row r="940" ht="14.25">
      <c r="B940" s="14" t="e">
        <f>INDEX('Configuration Area'!D:D,'Configuration Area'!W936,1)</f>
        <v>#VALUE!</v>
      </c>
      <c r="C940" s="11" t="e">
        <f>IF(INDEX('Configuration Area'!E:E,MATCH('Policy Clause Build'!B940,'Configuration Area'!D:D,0),1)=0,"CLAUSE ID NOT SET",INDEX('Configuration Area'!E:E,MATCH('Policy Clause Build'!B940,'Configuration Area'!D:D,0),1))</f>
        <v>#VALUE!</v>
      </c>
      <c r="D940" s="11">
        <f>IFERROR(VLOOKUP('Policy Clause Build'!C940,'Clauses List'!A$2:D$1002,2,FALSE),"")</f>
      </c>
      <c r="E940" s="11">
        <f>IFERROR(VLOOKUP('Policy Clause Build'!C940,'Clauses List'!A$2:D$1002,3,FALSE),"")</f>
      </c>
      <c r="F940" s="11">
        <f>IFERROR(VLOOKUP('Policy Clause Build'!C940,'Clauses List'!A$2:D$1002,4,FALSE),"")</f>
      </c>
    </row>
    <row r="941" ht="14.25">
      <c r="B941" s="14" t="e">
        <f>INDEX('Configuration Area'!D:D,'Configuration Area'!W937,1)</f>
        <v>#VALUE!</v>
      </c>
      <c r="C941" s="11" t="e">
        <f>IF(INDEX('Configuration Area'!E:E,MATCH('Policy Clause Build'!B941,'Configuration Area'!D:D,0),1)=0,"CLAUSE ID NOT SET",INDEX('Configuration Area'!E:E,MATCH('Policy Clause Build'!B941,'Configuration Area'!D:D,0),1))</f>
        <v>#VALUE!</v>
      </c>
      <c r="D941" s="11">
        <f>IFERROR(VLOOKUP('Policy Clause Build'!C941,'Clauses List'!A$2:D$1002,2,FALSE),"")</f>
      </c>
      <c r="E941" s="11">
        <f>IFERROR(VLOOKUP('Policy Clause Build'!C941,'Clauses List'!A$2:D$1002,3,FALSE),"")</f>
      </c>
      <c r="F941" s="11">
        <f>IFERROR(VLOOKUP('Policy Clause Build'!C941,'Clauses List'!A$2:D$1002,4,FALSE),"")</f>
      </c>
    </row>
    <row r="942" ht="14.25">
      <c r="B942" s="14" t="e">
        <f>INDEX('Configuration Area'!D:D,'Configuration Area'!W938,1)</f>
        <v>#VALUE!</v>
      </c>
      <c r="C942" s="11" t="e">
        <f>IF(INDEX('Configuration Area'!E:E,MATCH('Policy Clause Build'!B942,'Configuration Area'!D:D,0),1)=0,"CLAUSE ID NOT SET",INDEX('Configuration Area'!E:E,MATCH('Policy Clause Build'!B942,'Configuration Area'!D:D,0),1))</f>
        <v>#VALUE!</v>
      </c>
      <c r="D942" s="11">
        <f>IFERROR(VLOOKUP('Policy Clause Build'!C942,'Clauses List'!A$2:D$1002,2,FALSE),"")</f>
      </c>
      <c r="E942" s="11">
        <f>IFERROR(VLOOKUP('Policy Clause Build'!C942,'Clauses List'!A$2:D$1002,3,FALSE),"")</f>
      </c>
      <c r="F942" s="11">
        <f>IFERROR(VLOOKUP('Policy Clause Build'!C942,'Clauses List'!A$2:D$1002,4,FALSE),"")</f>
      </c>
    </row>
    <row r="943" ht="14.25">
      <c r="B943" s="14" t="e">
        <f>INDEX('Configuration Area'!D:D,'Configuration Area'!W939,1)</f>
        <v>#VALUE!</v>
      </c>
      <c r="C943" s="11" t="e">
        <f>IF(INDEX('Configuration Area'!E:E,MATCH('Policy Clause Build'!B943,'Configuration Area'!D:D,0),1)=0,"CLAUSE ID NOT SET",INDEX('Configuration Area'!E:E,MATCH('Policy Clause Build'!B943,'Configuration Area'!D:D,0),1))</f>
        <v>#VALUE!</v>
      </c>
      <c r="D943" s="11">
        <f>IFERROR(VLOOKUP('Policy Clause Build'!C943,'Clauses List'!A$2:D$1002,2,FALSE),"")</f>
      </c>
      <c r="E943" s="11">
        <f>IFERROR(VLOOKUP('Policy Clause Build'!C943,'Clauses List'!A$2:D$1002,3,FALSE),"")</f>
      </c>
      <c r="F943" s="11">
        <f>IFERROR(VLOOKUP('Policy Clause Build'!C943,'Clauses List'!A$2:D$1002,4,FALSE),"")</f>
      </c>
    </row>
    <row r="944" ht="14.25">
      <c r="B944" s="14" t="e">
        <f>INDEX('Configuration Area'!D:D,'Configuration Area'!W940,1)</f>
        <v>#VALUE!</v>
      </c>
      <c r="C944" s="11" t="e">
        <f>IF(INDEX('Configuration Area'!E:E,MATCH('Policy Clause Build'!B944,'Configuration Area'!D:D,0),1)=0,"CLAUSE ID NOT SET",INDEX('Configuration Area'!E:E,MATCH('Policy Clause Build'!B944,'Configuration Area'!D:D,0),1))</f>
        <v>#VALUE!</v>
      </c>
      <c r="D944" s="11">
        <f>IFERROR(VLOOKUP('Policy Clause Build'!C944,'Clauses List'!A$2:D$1002,2,FALSE),"")</f>
      </c>
      <c r="E944" s="11">
        <f>IFERROR(VLOOKUP('Policy Clause Build'!C944,'Clauses List'!A$2:D$1002,3,FALSE),"")</f>
      </c>
      <c r="F944" s="11">
        <f>IFERROR(VLOOKUP('Policy Clause Build'!C944,'Clauses List'!A$2:D$1002,4,FALSE),"")</f>
      </c>
    </row>
    <row r="945" ht="14.25">
      <c r="B945" s="14" t="e">
        <f>INDEX('Configuration Area'!D:D,'Configuration Area'!W941,1)</f>
        <v>#VALUE!</v>
      </c>
      <c r="C945" s="11" t="e">
        <f>IF(INDEX('Configuration Area'!E:E,MATCH('Policy Clause Build'!B945,'Configuration Area'!D:D,0),1)=0,"CLAUSE ID NOT SET",INDEX('Configuration Area'!E:E,MATCH('Policy Clause Build'!B945,'Configuration Area'!D:D,0),1))</f>
        <v>#VALUE!</v>
      </c>
      <c r="D945" s="11">
        <f>IFERROR(VLOOKUP('Policy Clause Build'!C945,'Clauses List'!A$2:D$1002,2,FALSE),"")</f>
      </c>
      <c r="E945" s="11">
        <f>IFERROR(VLOOKUP('Policy Clause Build'!C945,'Clauses List'!A$2:D$1002,3,FALSE),"")</f>
      </c>
      <c r="F945" s="11">
        <f>IFERROR(VLOOKUP('Policy Clause Build'!C945,'Clauses List'!A$2:D$1002,4,FALSE),"")</f>
      </c>
    </row>
    <row r="946" ht="14.25">
      <c r="B946" s="14" t="e">
        <f>INDEX('Configuration Area'!D:D,'Configuration Area'!W942,1)</f>
        <v>#VALUE!</v>
      </c>
      <c r="C946" s="11" t="e">
        <f>IF(INDEX('Configuration Area'!E:E,MATCH('Policy Clause Build'!B946,'Configuration Area'!D:D,0),1)=0,"CLAUSE ID NOT SET",INDEX('Configuration Area'!E:E,MATCH('Policy Clause Build'!B946,'Configuration Area'!D:D,0),1))</f>
        <v>#VALUE!</v>
      </c>
      <c r="D946" s="11">
        <f>IFERROR(VLOOKUP('Policy Clause Build'!C946,'Clauses List'!A$2:D$1002,2,FALSE),"")</f>
      </c>
      <c r="E946" s="11">
        <f>IFERROR(VLOOKUP('Policy Clause Build'!C946,'Clauses List'!A$2:D$1002,3,FALSE),"")</f>
      </c>
      <c r="F946" s="11">
        <f>IFERROR(VLOOKUP('Policy Clause Build'!C946,'Clauses List'!A$2:D$1002,4,FALSE),"")</f>
      </c>
    </row>
    <row r="947" ht="14.25">
      <c r="B947" s="14" t="e">
        <f>INDEX('Configuration Area'!D:D,'Configuration Area'!W943,1)</f>
        <v>#VALUE!</v>
      </c>
      <c r="C947" s="11" t="e">
        <f>IF(INDEX('Configuration Area'!E:E,MATCH('Policy Clause Build'!B947,'Configuration Area'!D:D,0),1)=0,"CLAUSE ID NOT SET",INDEX('Configuration Area'!E:E,MATCH('Policy Clause Build'!B947,'Configuration Area'!D:D,0),1))</f>
        <v>#VALUE!</v>
      </c>
      <c r="D947" s="11">
        <f>IFERROR(VLOOKUP('Policy Clause Build'!C947,'Clauses List'!A$2:D$1002,2,FALSE),"")</f>
      </c>
      <c r="E947" s="11">
        <f>IFERROR(VLOOKUP('Policy Clause Build'!C947,'Clauses List'!A$2:D$1002,3,FALSE),"")</f>
      </c>
      <c r="F947" s="11">
        <f>IFERROR(VLOOKUP('Policy Clause Build'!C947,'Clauses List'!A$2:D$1002,4,FALSE),"")</f>
      </c>
    </row>
    <row r="948" ht="14.25">
      <c r="B948" s="14" t="e">
        <f>INDEX('Configuration Area'!D:D,'Configuration Area'!W944,1)</f>
        <v>#VALUE!</v>
      </c>
      <c r="C948" s="11" t="e">
        <f>IF(INDEX('Configuration Area'!E:E,MATCH('Policy Clause Build'!B948,'Configuration Area'!D:D,0),1)=0,"CLAUSE ID NOT SET",INDEX('Configuration Area'!E:E,MATCH('Policy Clause Build'!B948,'Configuration Area'!D:D,0),1))</f>
        <v>#VALUE!</v>
      </c>
      <c r="D948" s="11">
        <f>IFERROR(VLOOKUP('Policy Clause Build'!C948,'Clauses List'!A$2:D$1002,2,FALSE),"")</f>
      </c>
      <c r="E948" s="11">
        <f>IFERROR(VLOOKUP('Policy Clause Build'!C948,'Clauses List'!A$2:D$1002,3,FALSE),"")</f>
      </c>
      <c r="F948" s="11">
        <f>IFERROR(VLOOKUP('Policy Clause Build'!C948,'Clauses List'!A$2:D$1002,4,FALSE),"")</f>
      </c>
    </row>
    <row r="949" ht="14.25">
      <c r="B949" s="14" t="e">
        <f>INDEX('Configuration Area'!D:D,'Configuration Area'!W945,1)</f>
        <v>#VALUE!</v>
      </c>
      <c r="C949" s="11" t="e">
        <f>IF(INDEX('Configuration Area'!E:E,MATCH('Policy Clause Build'!B949,'Configuration Area'!D:D,0),1)=0,"CLAUSE ID NOT SET",INDEX('Configuration Area'!E:E,MATCH('Policy Clause Build'!B949,'Configuration Area'!D:D,0),1))</f>
        <v>#VALUE!</v>
      </c>
      <c r="D949" s="11">
        <f>IFERROR(VLOOKUP('Policy Clause Build'!C949,'Clauses List'!A$2:D$1002,2,FALSE),"")</f>
      </c>
      <c r="E949" s="11">
        <f>IFERROR(VLOOKUP('Policy Clause Build'!C949,'Clauses List'!A$2:D$1002,3,FALSE),"")</f>
      </c>
      <c r="F949" s="11">
        <f>IFERROR(VLOOKUP('Policy Clause Build'!C949,'Clauses List'!A$2:D$1002,4,FALSE),"")</f>
      </c>
    </row>
    <row r="950" ht="14.25">
      <c r="B950" s="14" t="e">
        <f>INDEX('Configuration Area'!D:D,'Configuration Area'!W946,1)</f>
        <v>#VALUE!</v>
      </c>
      <c r="C950" s="11" t="e">
        <f>IF(INDEX('Configuration Area'!E:E,MATCH('Policy Clause Build'!B950,'Configuration Area'!D:D,0),1)=0,"CLAUSE ID NOT SET",INDEX('Configuration Area'!E:E,MATCH('Policy Clause Build'!B950,'Configuration Area'!D:D,0),1))</f>
        <v>#VALUE!</v>
      </c>
      <c r="D950" s="11">
        <f>IFERROR(VLOOKUP('Policy Clause Build'!C950,'Clauses List'!A$2:D$1002,2,FALSE),"")</f>
      </c>
      <c r="E950" s="11">
        <f>IFERROR(VLOOKUP('Policy Clause Build'!C950,'Clauses List'!A$2:D$1002,3,FALSE),"")</f>
      </c>
      <c r="F950" s="11">
        <f>IFERROR(VLOOKUP('Policy Clause Build'!C950,'Clauses List'!A$2:D$1002,4,FALSE),"")</f>
      </c>
    </row>
    <row r="951" ht="14.25">
      <c r="B951" s="14" t="e">
        <f>INDEX('Configuration Area'!D:D,'Configuration Area'!W947,1)</f>
        <v>#VALUE!</v>
      </c>
      <c r="C951" s="11" t="e">
        <f>IF(INDEX('Configuration Area'!E:E,MATCH('Policy Clause Build'!B951,'Configuration Area'!D:D,0),1)=0,"CLAUSE ID NOT SET",INDEX('Configuration Area'!E:E,MATCH('Policy Clause Build'!B951,'Configuration Area'!D:D,0),1))</f>
        <v>#VALUE!</v>
      </c>
      <c r="D951" s="11">
        <f>IFERROR(VLOOKUP('Policy Clause Build'!C951,'Clauses List'!A$2:D$1002,2,FALSE),"")</f>
      </c>
      <c r="E951" s="11">
        <f>IFERROR(VLOOKUP('Policy Clause Build'!C951,'Clauses List'!A$2:D$1002,3,FALSE),"")</f>
      </c>
      <c r="F951" s="11">
        <f>IFERROR(VLOOKUP('Policy Clause Build'!C951,'Clauses List'!A$2:D$1002,4,FALSE),"")</f>
      </c>
    </row>
    <row r="952" ht="14.25">
      <c r="B952" s="14" t="e">
        <f>INDEX('Configuration Area'!D:D,'Configuration Area'!W948,1)</f>
        <v>#VALUE!</v>
      </c>
      <c r="C952" s="11" t="e">
        <f>IF(INDEX('Configuration Area'!E:E,MATCH('Policy Clause Build'!B952,'Configuration Area'!D:D,0),1)=0,"CLAUSE ID NOT SET",INDEX('Configuration Area'!E:E,MATCH('Policy Clause Build'!B952,'Configuration Area'!D:D,0),1))</f>
        <v>#VALUE!</v>
      </c>
      <c r="D952" s="11">
        <f>IFERROR(VLOOKUP('Policy Clause Build'!C952,'Clauses List'!A$2:D$1002,2,FALSE),"")</f>
      </c>
      <c r="E952" s="11">
        <f>IFERROR(VLOOKUP('Policy Clause Build'!C952,'Clauses List'!A$2:D$1002,3,FALSE),"")</f>
      </c>
      <c r="F952" s="11">
        <f>IFERROR(VLOOKUP('Policy Clause Build'!C952,'Clauses List'!A$2:D$1002,4,FALSE),"")</f>
      </c>
    </row>
    <row r="953" ht="14.25">
      <c r="B953" s="14" t="e">
        <f>INDEX('Configuration Area'!D:D,'Configuration Area'!W949,1)</f>
        <v>#VALUE!</v>
      </c>
      <c r="C953" s="11" t="e">
        <f>IF(INDEX('Configuration Area'!E:E,MATCH('Policy Clause Build'!B953,'Configuration Area'!D:D,0),1)=0,"CLAUSE ID NOT SET",INDEX('Configuration Area'!E:E,MATCH('Policy Clause Build'!B953,'Configuration Area'!D:D,0),1))</f>
        <v>#VALUE!</v>
      </c>
      <c r="D953" s="11">
        <f>IFERROR(VLOOKUP('Policy Clause Build'!C953,'Clauses List'!A$2:D$1002,2,FALSE),"")</f>
      </c>
      <c r="E953" s="11">
        <f>IFERROR(VLOOKUP('Policy Clause Build'!C953,'Clauses List'!A$2:D$1002,3,FALSE),"")</f>
      </c>
      <c r="F953" s="11">
        <f>IFERROR(VLOOKUP('Policy Clause Build'!C953,'Clauses List'!A$2:D$1002,4,FALSE),"")</f>
      </c>
    </row>
    <row r="954" ht="14.25">
      <c r="B954" s="14" t="e">
        <f>INDEX('Configuration Area'!D:D,'Configuration Area'!W950,1)</f>
        <v>#VALUE!</v>
      </c>
      <c r="C954" s="11" t="e">
        <f>IF(INDEX('Configuration Area'!E:E,MATCH('Policy Clause Build'!B954,'Configuration Area'!D:D,0),1)=0,"CLAUSE ID NOT SET",INDEX('Configuration Area'!E:E,MATCH('Policy Clause Build'!B954,'Configuration Area'!D:D,0),1))</f>
        <v>#VALUE!</v>
      </c>
      <c r="D954" s="11">
        <f>IFERROR(VLOOKUP('Policy Clause Build'!C954,'Clauses List'!A$2:D$1002,2,FALSE),"")</f>
      </c>
      <c r="E954" s="11">
        <f>IFERROR(VLOOKUP('Policy Clause Build'!C954,'Clauses List'!A$2:D$1002,3,FALSE),"")</f>
      </c>
      <c r="F954" s="11">
        <f>IFERROR(VLOOKUP('Policy Clause Build'!C954,'Clauses List'!A$2:D$1002,4,FALSE),"")</f>
      </c>
    </row>
    <row r="955" ht="14.25">
      <c r="B955" s="14" t="e">
        <f>INDEX('Configuration Area'!D:D,'Configuration Area'!W951,1)</f>
        <v>#VALUE!</v>
      </c>
      <c r="C955" s="11" t="e">
        <f>IF(INDEX('Configuration Area'!E:E,MATCH('Policy Clause Build'!B955,'Configuration Area'!D:D,0),1)=0,"CLAUSE ID NOT SET",INDEX('Configuration Area'!E:E,MATCH('Policy Clause Build'!B955,'Configuration Area'!D:D,0),1))</f>
        <v>#VALUE!</v>
      </c>
      <c r="D955" s="11">
        <f>IFERROR(VLOOKUP('Policy Clause Build'!C955,'Clauses List'!A$2:D$1002,2,FALSE),"")</f>
      </c>
      <c r="E955" s="11">
        <f>IFERROR(VLOOKUP('Policy Clause Build'!C955,'Clauses List'!A$2:D$1002,3,FALSE),"")</f>
      </c>
      <c r="F955" s="11">
        <f>IFERROR(VLOOKUP('Policy Clause Build'!C955,'Clauses List'!A$2:D$1002,4,FALSE),"")</f>
      </c>
    </row>
    <row r="956" ht="14.25">
      <c r="B956" s="14" t="e">
        <f>INDEX('Configuration Area'!D:D,'Configuration Area'!W952,1)</f>
        <v>#VALUE!</v>
      </c>
      <c r="C956" s="11" t="e">
        <f>IF(INDEX('Configuration Area'!E:E,MATCH('Policy Clause Build'!B956,'Configuration Area'!D:D,0),1)=0,"CLAUSE ID NOT SET",INDEX('Configuration Area'!E:E,MATCH('Policy Clause Build'!B956,'Configuration Area'!D:D,0),1))</f>
        <v>#VALUE!</v>
      </c>
      <c r="D956" s="11">
        <f>IFERROR(VLOOKUP('Policy Clause Build'!C956,'Clauses List'!A$2:D$1002,2,FALSE),"")</f>
      </c>
      <c r="E956" s="11">
        <f>IFERROR(VLOOKUP('Policy Clause Build'!C956,'Clauses List'!A$2:D$1002,3,FALSE),"")</f>
      </c>
      <c r="F956" s="11">
        <f>IFERROR(VLOOKUP('Policy Clause Build'!C956,'Clauses List'!A$2:D$1002,4,FALSE),"")</f>
      </c>
    </row>
    <row r="957" ht="14.25">
      <c r="B957" s="14" t="e">
        <f>INDEX('Configuration Area'!D:D,'Configuration Area'!W953,1)</f>
        <v>#VALUE!</v>
      </c>
      <c r="C957" s="11" t="e">
        <f>IF(INDEX('Configuration Area'!E:E,MATCH('Policy Clause Build'!B957,'Configuration Area'!D:D,0),1)=0,"CLAUSE ID NOT SET",INDEX('Configuration Area'!E:E,MATCH('Policy Clause Build'!B957,'Configuration Area'!D:D,0),1))</f>
        <v>#VALUE!</v>
      </c>
      <c r="D957" s="11">
        <f>IFERROR(VLOOKUP('Policy Clause Build'!C957,'Clauses List'!A$2:D$1002,2,FALSE),"")</f>
      </c>
      <c r="E957" s="11">
        <f>IFERROR(VLOOKUP('Policy Clause Build'!C957,'Clauses List'!A$2:D$1002,3,FALSE),"")</f>
      </c>
      <c r="F957" s="11">
        <f>IFERROR(VLOOKUP('Policy Clause Build'!C957,'Clauses List'!A$2:D$1002,4,FALSE),"")</f>
      </c>
    </row>
    <row r="958" ht="14.25">
      <c r="B958" s="14" t="e">
        <f>INDEX('Configuration Area'!D:D,'Configuration Area'!W954,1)</f>
        <v>#VALUE!</v>
      </c>
      <c r="C958" s="11" t="e">
        <f>IF(INDEX('Configuration Area'!E:E,MATCH('Policy Clause Build'!B958,'Configuration Area'!D:D,0),1)=0,"CLAUSE ID NOT SET",INDEX('Configuration Area'!E:E,MATCH('Policy Clause Build'!B958,'Configuration Area'!D:D,0),1))</f>
        <v>#VALUE!</v>
      </c>
      <c r="D958" s="11">
        <f>IFERROR(VLOOKUP('Policy Clause Build'!C958,'Clauses List'!A$2:D$1002,2,FALSE),"")</f>
      </c>
      <c r="E958" s="11">
        <f>IFERROR(VLOOKUP('Policy Clause Build'!C958,'Clauses List'!A$2:D$1002,3,FALSE),"")</f>
      </c>
      <c r="F958" s="11">
        <f>IFERROR(VLOOKUP('Policy Clause Build'!C958,'Clauses List'!A$2:D$1002,4,FALSE),"")</f>
      </c>
    </row>
    <row r="959" ht="14.25">
      <c r="B959" s="14" t="e">
        <f>INDEX('Configuration Area'!D:D,'Configuration Area'!W955,1)</f>
        <v>#VALUE!</v>
      </c>
      <c r="C959" s="11" t="e">
        <f>IF(INDEX('Configuration Area'!E:E,MATCH('Policy Clause Build'!B959,'Configuration Area'!D:D,0),1)=0,"CLAUSE ID NOT SET",INDEX('Configuration Area'!E:E,MATCH('Policy Clause Build'!B959,'Configuration Area'!D:D,0),1))</f>
        <v>#VALUE!</v>
      </c>
      <c r="D959" s="11">
        <f>IFERROR(VLOOKUP('Policy Clause Build'!C959,'Clauses List'!A$2:D$1002,2,FALSE),"")</f>
      </c>
      <c r="E959" s="11">
        <f>IFERROR(VLOOKUP('Policy Clause Build'!C959,'Clauses List'!A$2:D$1002,3,FALSE),"")</f>
      </c>
      <c r="F959" s="11">
        <f>IFERROR(VLOOKUP('Policy Clause Build'!C959,'Clauses List'!A$2:D$1002,4,FALSE),"")</f>
      </c>
    </row>
    <row r="960" ht="14.25">
      <c r="B960" s="14" t="e">
        <f>INDEX('Configuration Area'!D:D,'Configuration Area'!W956,1)</f>
        <v>#VALUE!</v>
      </c>
      <c r="C960" s="11" t="e">
        <f>IF(INDEX('Configuration Area'!E:E,MATCH('Policy Clause Build'!B960,'Configuration Area'!D:D,0),1)=0,"CLAUSE ID NOT SET",INDEX('Configuration Area'!E:E,MATCH('Policy Clause Build'!B960,'Configuration Area'!D:D,0),1))</f>
        <v>#VALUE!</v>
      </c>
      <c r="D960" s="11">
        <f>IFERROR(VLOOKUP('Policy Clause Build'!C960,'Clauses List'!A$2:D$1002,2,FALSE),"")</f>
      </c>
      <c r="E960" s="11">
        <f>IFERROR(VLOOKUP('Policy Clause Build'!C960,'Clauses List'!A$2:D$1002,3,FALSE),"")</f>
      </c>
      <c r="F960" s="11">
        <f>IFERROR(VLOOKUP('Policy Clause Build'!C960,'Clauses List'!A$2:D$1002,4,FALSE),"")</f>
      </c>
    </row>
    <row r="961" ht="14.25">
      <c r="B961" s="14" t="e">
        <f>INDEX('Configuration Area'!D:D,'Configuration Area'!W957,1)</f>
        <v>#VALUE!</v>
      </c>
      <c r="C961" s="11" t="e">
        <f>IF(INDEX('Configuration Area'!E:E,MATCH('Policy Clause Build'!B961,'Configuration Area'!D:D,0),1)=0,"CLAUSE ID NOT SET",INDEX('Configuration Area'!E:E,MATCH('Policy Clause Build'!B961,'Configuration Area'!D:D,0),1))</f>
        <v>#VALUE!</v>
      </c>
      <c r="D961" s="11">
        <f>IFERROR(VLOOKUP('Policy Clause Build'!C961,'Clauses List'!A$2:D$1002,2,FALSE),"")</f>
      </c>
      <c r="E961" s="11">
        <f>IFERROR(VLOOKUP('Policy Clause Build'!C961,'Clauses List'!A$2:D$1002,3,FALSE),"")</f>
      </c>
      <c r="F961" s="11">
        <f>IFERROR(VLOOKUP('Policy Clause Build'!C961,'Clauses List'!A$2:D$1002,4,FALSE),"")</f>
      </c>
    </row>
    <row r="962" ht="14.25">
      <c r="B962" s="14" t="e">
        <f>INDEX('Configuration Area'!D:D,'Configuration Area'!W958,1)</f>
        <v>#VALUE!</v>
      </c>
      <c r="C962" s="11" t="e">
        <f>IF(INDEX('Configuration Area'!E:E,MATCH('Policy Clause Build'!B962,'Configuration Area'!D:D,0),1)=0,"CLAUSE ID NOT SET",INDEX('Configuration Area'!E:E,MATCH('Policy Clause Build'!B962,'Configuration Area'!D:D,0),1))</f>
        <v>#VALUE!</v>
      </c>
      <c r="D962" s="11">
        <f>IFERROR(VLOOKUP('Policy Clause Build'!C962,'Clauses List'!A$2:D$1002,2,FALSE),"")</f>
      </c>
      <c r="E962" s="11">
        <f>IFERROR(VLOOKUP('Policy Clause Build'!C962,'Clauses List'!A$2:D$1002,3,FALSE),"")</f>
      </c>
      <c r="F962" s="11">
        <f>IFERROR(VLOOKUP('Policy Clause Build'!C962,'Clauses List'!A$2:D$1002,4,FALSE),"")</f>
      </c>
    </row>
    <row r="963" ht="14.25">
      <c r="B963" s="14" t="e">
        <f>INDEX('Configuration Area'!D:D,'Configuration Area'!W959,1)</f>
        <v>#VALUE!</v>
      </c>
      <c r="C963" s="11" t="e">
        <f>IF(INDEX('Configuration Area'!E:E,MATCH('Policy Clause Build'!B963,'Configuration Area'!D:D,0),1)=0,"CLAUSE ID NOT SET",INDEX('Configuration Area'!E:E,MATCH('Policy Clause Build'!B963,'Configuration Area'!D:D,0),1))</f>
        <v>#VALUE!</v>
      </c>
      <c r="D963" s="11">
        <f>IFERROR(VLOOKUP('Policy Clause Build'!C963,'Clauses List'!A$2:D$1002,2,FALSE),"")</f>
      </c>
      <c r="E963" s="11">
        <f>IFERROR(VLOOKUP('Policy Clause Build'!C963,'Clauses List'!A$2:D$1002,3,FALSE),"")</f>
      </c>
      <c r="F963" s="11">
        <f>IFERROR(VLOOKUP('Policy Clause Build'!C963,'Clauses List'!A$2:D$1002,4,FALSE),"")</f>
      </c>
    </row>
    <row r="964" ht="14.25">
      <c r="B964" s="14" t="e">
        <f>INDEX('Configuration Area'!D:D,'Configuration Area'!W960,1)</f>
        <v>#VALUE!</v>
      </c>
      <c r="C964" s="11" t="e">
        <f>IF(INDEX('Configuration Area'!E:E,MATCH('Policy Clause Build'!B964,'Configuration Area'!D:D,0),1)=0,"CLAUSE ID NOT SET",INDEX('Configuration Area'!E:E,MATCH('Policy Clause Build'!B964,'Configuration Area'!D:D,0),1))</f>
        <v>#VALUE!</v>
      </c>
      <c r="D964" s="11">
        <f>IFERROR(VLOOKUP('Policy Clause Build'!C964,'Clauses List'!A$2:D$1002,2,FALSE),"")</f>
      </c>
      <c r="E964" s="11">
        <f>IFERROR(VLOOKUP('Policy Clause Build'!C964,'Clauses List'!A$2:D$1002,3,FALSE),"")</f>
      </c>
      <c r="F964" s="11">
        <f>IFERROR(VLOOKUP('Policy Clause Build'!C964,'Clauses List'!A$2:D$1002,4,FALSE),"")</f>
      </c>
    </row>
    <row r="965" ht="14.25">
      <c r="B965" s="14" t="e">
        <f>INDEX('Configuration Area'!D:D,'Configuration Area'!W961,1)</f>
        <v>#VALUE!</v>
      </c>
      <c r="C965" s="11" t="e">
        <f>IF(INDEX('Configuration Area'!E:E,MATCH('Policy Clause Build'!B965,'Configuration Area'!D:D,0),1)=0,"CLAUSE ID NOT SET",INDEX('Configuration Area'!E:E,MATCH('Policy Clause Build'!B965,'Configuration Area'!D:D,0),1))</f>
        <v>#VALUE!</v>
      </c>
      <c r="D965" s="11">
        <f>IFERROR(VLOOKUP('Policy Clause Build'!C965,'Clauses List'!A$2:D$1002,2,FALSE),"")</f>
      </c>
      <c r="E965" s="11">
        <f>IFERROR(VLOOKUP('Policy Clause Build'!C965,'Clauses List'!A$2:D$1002,3,FALSE),"")</f>
      </c>
      <c r="F965" s="11">
        <f>IFERROR(VLOOKUP('Policy Clause Build'!C965,'Clauses List'!A$2:D$1002,4,FALSE),"")</f>
      </c>
    </row>
    <row r="966" ht="14.25">
      <c r="B966" s="14" t="e">
        <f>INDEX('Configuration Area'!D:D,'Configuration Area'!W962,1)</f>
        <v>#VALUE!</v>
      </c>
      <c r="C966" s="11" t="e">
        <f>IF(INDEX('Configuration Area'!E:E,MATCH('Policy Clause Build'!B966,'Configuration Area'!D:D,0),1)=0,"CLAUSE ID NOT SET",INDEX('Configuration Area'!E:E,MATCH('Policy Clause Build'!B966,'Configuration Area'!D:D,0),1))</f>
        <v>#VALUE!</v>
      </c>
      <c r="D966" s="11">
        <f>IFERROR(VLOOKUP('Policy Clause Build'!C966,'Clauses List'!A$2:D$1002,2,FALSE),"")</f>
      </c>
      <c r="E966" s="11">
        <f>IFERROR(VLOOKUP('Policy Clause Build'!C966,'Clauses List'!A$2:D$1002,3,FALSE),"")</f>
      </c>
      <c r="F966" s="11">
        <f>IFERROR(VLOOKUP('Policy Clause Build'!C966,'Clauses List'!A$2:D$1002,4,FALSE),"")</f>
      </c>
    </row>
    <row r="967" ht="14.25">
      <c r="B967" s="14" t="e">
        <f>INDEX('Configuration Area'!D:D,'Configuration Area'!W963,1)</f>
        <v>#VALUE!</v>
      </c>
      <c r="C967" s="11" t="e">
        <f>IF(INDEX('Configuration Area'!E:E,MATCH('Policy Clause Build'!B967,'Configuration Area'!D:D,0),1)=0,"CLAUSE ID NOT SET",INDEX('Configuration Area'!E:E,MATCH('Policy Clause Build'!B967,'Configuration Area'!D:D,0),1))</f>
        <v>#VALUE!</v>
      </c>
      <c r="D967" s="11">
        <f>IFERROR(VLOOKUP('Policy Clause Build'!C967,'Clauses List'!A$2:D$1002,2,FALSE),"")</f>
      </c>
      <c r="E967" s="11">
        <f>IFERROR(VLOOKUP('Policy Clause Build'!C967,'Clauses List'!A$2:D$1002,3,FALSE),"")</f>
      </c>
      <c r="F967" s="11">
        <f>IFERROR(VLOOKUP('Policy Clause Build'!C967,'Clauses List'!A$2:D$1002,4,FALSE),"")</f>
      </c>
    </row>
    <row r="968" ht="14.25">
      <c r="B968" s="14" t="e">
        <f>INDEX('Configuration Area'!D:D,'Configuration Area'!W964,1)</f>
        <v>#VALUE!</v>
      </c>
      <c r="C968" s="11" t="e">
        <f>IF(INDEX('Configuration Area'!E:E,MATCH('Policy Clause Build'!B968,'Configuration Area'!D:D,0),1)=0,"CLAUSE ID NOT SET",INDEX('Configuration Area'!E:E,MATCH('Policy Clause Build'!B968,'Configuration Area'!D:D,0),1))</f>
        <v>#VALUE!</v>
      </c>
      <c r="D968" s="11">
        <f>IFERROR(VLOOKUP('Policy Clause Build'!C968,'Clauses List'!A$2:D$1002,2,FALSE),"")</f>
      </c>
      <c r="E968" s="11">
        <f>IFERROR(VLOOKUP('Policy Clause Build'!C968,'Clauses List'!A$2:D$1002,3,FALSE),"")</f>
      </c>
      <c r="F968" s="11">
        <f>IFERROR(VLOOKUP('Policy Clause Build'!C968,'Clauses List'!A$2:D$1002,4,FALSE),"")</f>
      </c>
    </row>
    <row r="969" ht="14.25">
      <c r="B969" s="14" t="e">
        <f>INDEX('Configuration Area'!D:D,'Configuration Area'!W965,1)</f>
        <v>#VALUE!</v>
      </c>
      <c r="C969" s="11" t="e">
        <f>IF(INDEX('Configuration Area'!E:E,MATCH('Policy Clause Build'!B969,'Configuration Area'!D:D,0),1)=0,"CLAUSE ID NOT SET",INDEX('Configuration Area'!E:E,MATCH('Policy Clause Build'!B969,'Configuration Area'!D:D,0),1))</f>
        <v>#VALUE!</v>
      </c>
      <c r="D969" s="11">
        <f>IFERROR(VLOOKUP('Policy Clause Build'!C969,'Clauses List'!A$2:D$1002,2,FALSE),"")</f>
      </c>
      <c r="E969" s="11">
        <f>IFERROR(VLOOKUP('Policy Clause Build'!C969,'Clauses List'!A$2:D$1002,3,FALSE),"")</f>
      </c>
      <c r="F969" s="11">
        <f>IFERROR(VLOOKUP('Policy Clause Build'!C969,'Clauses List'!A$2:D$1002,4,FALSE),"")</f>
      </c>
    </row>
    <row r="970" ht="14.25">
      <c r="B970" s="14" t="e">
        <f>INDEX('Configuration Area'!D:D,'Configuration Area'!W966,1)</f>
        <v>#VALUE!</v>
      </c>
      <c r="C970" s="11" t="e">
        <f>IF(INDEX('Configuration Area'!E:E,MATCH('Policy Clause Build'!B970,'Configuration Area'!D:D,0),1)=0,"CLAUSE ID NOT SET",INDEX('Configuration Area'!E:E,MATCH('Policy Clause Build'!B970,'Configuration Area'!D:D,0),1))</f>
        <v>#VALUE!</v>
      </c>
      <c r="D970" s="11">
        <f>IFERROR(VLOOKUP('Policy Clause Build'!C970,'Clauses List'!A$2:D$1002,2,FALSE),"")</f>
      </c>
      <c r="E970" s="11">
        <f>IFERROR(VLOOKUP('Policy Clause Build'!C970,'Clauses List'!A$2:D$1002,3,FALSE),"")</f>
      </c>
      <c r="F970" s="11">
        <f>IFERROR(VLOOKUP('Policy Clause Build'!C970,'Clauses List'!A$2:D$1002,4,FALSE),"")</f>
      </c>
    </row>
    <row r="971" ht="14.25">
      <c r="B971" s="14" t="e">
        <f>INDEX('Configuration Area'!D:D,'Configuration Area'!W967,1)</f>
        <v>#VALUE!</v>
      </c>
      <c r="C971" s="11" t="e">
        <f>IF(INDEX('Configuration Area'!E:E,MATCH('Policy Clause Build'!B971,'Configuration Area'!D:D,0),1)=0,"CLAUSE ID NOT SET",INDEX('Configuration Area'!E:E,MATCH('Policy Clause Build'!B971,'Configuration Area'!D:D,0),1))</f>
        <v>#VALUE!</v>
      </c>
      <c r="D971" s="11">
        <f>IFERROR(VLOOKUP('Policy Clause Build'!C971,'Clauses List'!A$2:D$1002,2,FALSE),"")</f>
      </c>
      <c r="E971" s="11">
        <f>IFERROR(VLOOKUP('Policy Clause Build'!C971,'Clauses List'!A$2:D$1002,3,FALSE),"")</f>
      </c>
      <c r="F971" s="11">
        <f>IFERROR(VLOOKUP('Policy Clause Build'!C971,'Clauses List'!A$2:D$1002,4,FALSE),"")</f>
      </c>
    </row>
    <row r="972" ht="14.25">
      <c r="B972" s="14" t="e">
        <f>INDEX('Configuration Area'!D:D,'Configuration Area'!W968,1)</f>
        <v>#VALUE!</v>
      </c>
      <c r="C972" s="11" t="e">
        <f>IF(INDEX('Configuration Area'!E:E,MATCH('Policy Clause Build'!B972,'Configuration Area'!D:D,0),1)=0,"CLAUSE ID NOT SET",INDEX('Configuration Area'!E:E,MATCH('Policy Clause Build'!B972,'Configuration Area'!D:D,0),1))</f>
        <v>#VALUE!</v>
      </c>
      <c r="D972" s="11">
        <f>IFERROR(VLOOKUP('Policy Clause Build'!C972,'Clauses List'!A$2:D$1002,2,FALSE),"")</f>
      </c>
      <c r="E972" s="11">
        <f>IFERROR(VLOOKUP('Policy Clause Build'!C972,'Clauses List'!A$2:D$1002,3,FALSE),"")</f>
      </c>
      <c r="F972" s="11">
        <f>IFERROR(VLOOKUP('Policy Clause Build'!C972,'Clauses List'!A$2:D$1002,4,FALSE),"")</f>
      </c>
    </row>
    <row r="973" ht="14.25">
      <c r="B973" s="14" t="e">
        <f>INDEX('Configuration Area'!D:D,'Configuration Area'!W969,1)</f>
        <v>#VALUE!</v>
      </c>
      <c r="C973" s="11" t="e">
        <f>IF(INDEX('Configuration Area'!E:E,MATCH('Policy Clause Build'!B973,'Configuration Area'!D:D,0),1)=0,"CLAUSE ID NOT SET",INDEX('Configuration Area'!E:E,MATCH('Policy Clause Build'!B973,'Configuration Area'!D:D,0),1))</f>
        <v>#VALUE!</v>
      </c>
      <c r="D973" s="11">
        <f>IFERROR(VLOOKUP('Policy Clause Build'!C973,'Clauses List'!A$2:D$1002,2,FALSE),"")</f>
      </c>
      <c r="E973" s="11">
        <f>IFERROR(VLOOKUP('Policy Clause Build'!C973,'Clauses List'!A$2:D$1002,3,FALSE),"")</f>
      </c>
      <c r="F973" s="11">
        <f>IFERROR(VLOOKUP('Policy Clause Build'!C973,'Clauses List'!A$2:D$1002,4,FALSE),"")</f>
      </c>
    </row>
    <row r="974" ht="14.25">
      <c r="B974" s="14" t="e">
        <f>INDEX('Configuration Area'!D:D,'Configuration Area'!W970,1)</f>
        <v>#VALUE!</v>
      </c>
      <c r="C974" s="11" t="e">
        <f>IF(INDEX('Configuration Area'!E:E,MATCH('Policy Clause Build'!B974,'Configuration Area'!D:D,0),1)=0,"CLAUSE ID NOT SET",INDEX('Configuration Area'!E:E,MATCH('Policy Clause Build'!B974,'Configuration Area'!D:D,0),1))</f>
        <v>#VALUE!</v>
      </c>
      <c r="D974" s="11">
        <f>IFERROR(VLOOKUP('Policy Clause Build'!C974,'Clauses List'!A$2:D$1002,2,FALSE),"")</f>
      </c>
      <c r="E974" s="11">
        <f>IFERROR(VLOOKUP('Policy Clause Build'!C974,'Clauses List'!A$2:D$1002,3,FALSE),"")</f>
      </c>
      <c r="F974" s="11">
        <f>IFERROR(VLOOKUP('Policy Clause Build'!C974,'Clauses List'!A$2:D$1002,4,FALSE),"")</f>
      </c>
    </row>
    <row r="975" ht="14.25">
      <c r="B975" s="14" t="e">
        <f>INDEX('Configuration Area'!D:D,'Configuration Area'!W971,1)</f>
        <v>#VALUE!</v>
      </c>
      <c r="C975" s="11" t="e">
        <f>IF(INDEX('Configuration Area'!E:E,MATCH('Policy Clause Build'!B975,'Configuration Area'!D:D,0),1)=0,"CLAUSE ID NOT SET",INDEX('Configuration Area'!E:E,MATCH('Policy Clause Build'!B975,'Configuration Area'!D:D,0),1))</f>
        <v>#VALUE!</v>
      </c>
      <c r="D975" s="11">
        <f>IFERROR(VLOOKUP('Policy Clause Build'!C975,'Clauses List'!A$2:D$1002,2,FALSE),"")</f>
      </c>
      <c r="E975" s="11">
        <f>IFERROR(VLOOKUP('Policy Clause Build'!C975,'Clauses List'!A$2:D$1002,3,FALSE),"")</f>
      </c>
      <c r="F975" s="11">
        <f>IFERROR(VLOOKUP('Policy Clause Build'!C975,'Clauses List'!A$2:D$1002,4,FALSE),"")</f>
      </c>
    </row>
    <row r="976" ht="14.25">
      <c r="B976" s="14" t="e">
        <f>INDEX('Configuration Area'!D:D,'Configuration Area'!W972,1)</f>
        <v>#VALUE!</v>
      </c>
      <c r="C976" s="11" t="e">
        <f>IF(INDEX('Configuration Area'!E:E,MATCH('Policy Clause Build'!B976,'Configuration Area'!D:D,0),1)=0,"CLAUSE ID NOT SET",INDEX('Configuration Area'!E:E,MATCH('Policy Clause Build'!B976,'Configuration Area'!D:D,0),1))</f>
        <v>#VALUE!</v>
      </c>
      <c r="D976" s="11">
        <f>IFERROR(VLOOKUP('Policy Clause Build'!C976,'Clauses List'!A$2:D$1002,2,FALSE),"")</f>
      </c>
      <c r="E976" s="11">
        <f>IFERROR(VLOOKUP('Policy Clause Build'!C976,'Clauses List'!A$2:D$1002,3,FALSE),"")</f>
      </c>
      <c r="F976" s="11">
        <f>IFERROR(VLOOKUP('Policy Clause Build'!C976,'Clauses List'!A$2:D$1002,4,FALSE),"")</f>
      </c>
    </row>
    <row r="977" ht="14.25">
      <c r="B977" s="14" t="e">
        <f>INDEX('Configuration Area'!D:D,'Configuration Area'!W973,1)</f>
        <v>#VALUE!</v>
      </c>
      <c r="C977" s="11" t="e">
        <f>IF(INDEX('Configuration Area'!E:E,MATCH('Policy Clause Build'!B977,'Configuration Area'!D:D,0),1)=0,"CLAUSE ID NOT SET",INDEX('Configuration Area'!E:E,MATCH('Policy Clause Build'!B977,'Configuration Area'!D:D,0),1))</f>
        <v>#VALUE!</v>
      </c>
      <c r="D977" s="11">
        <f>IFERROR(VLOOKUP('Policy Clause Build'!C977,'Clauses List'!A$2:D$1002,2,FALSE),"")</f>
      </c>
      <c r="E977" s="11">
        <f>IFERROR(VLOOKUP('Policy Clause Build'!C977,'Clauses List'!A$2:D$1002,3,FALSE),"")</f>
      </c>
      <c r="F977" s="11">
        <f>IFERROR(VLOOKUP('Policy Clause Build'!C977,'Clauses List'!A$2:D$1002,4,FALSE),"")</f>
      </c>
    </row>
    <row r="978" ht="14.25">
      <c r="B978" s="14" t="e">
        <f>INDEX('Configuration Area'!D:D,'Configuration Area'!W974,1)</f>
        <v>#VALUE!</v>
      </c>
      <c r="C978" s="11" t="e">
        <f>IF(INDEX('Configuration Area'!E:E,MATCH('Policy Clause Build'!B978,'Configuration Area'!D:D,0),1)=0,"CLAUSE ID NOT SET",INDEX('Configuration Area'!E:E,MATCH('Policy Clause Build'!B978,'Configuration Area'!D:D,0),1))</f>
        <v>#VALUE!</v>
      </c>
      <c r="D978" s="11">
        <f>IFERROR(VLOOKUP('Policy Clause Build'!C978,'Clauses List'!A$2:D$1002,2,FALSE),"")</f>
      </c>
      <c r="E978" s="11">
        <f>IFERROR(VLOOKUP('Policy Clause Build'!C978,'Clauses List'!A$2:D$1002,3,FALSE),"")</f>
      </c>
      <c r="F978" s="11">
        <f>IFERROR(VLOOKUP('Policy Clause Build'!C978,'Clauses List'!A$2:D$1002,4,FALSE),"")</f>
      </c>
    </row>
    <row r="979" ht="14.25">
      <c r="B979" s="14" t="e">
        <f>INDEX('Configuration Area'!D:D,'Configuration Area'!W975,1)</f>
        <v>#VALUE!</v>
      </c>
      <c r="C979" s="11" t="e">
        <f>IF(INDEX('Configuration Area'!E:E,MATCH('Policy Clause Build'!B979,'Configuration Area'!D:D,0),1)=0,"CLAUSE ID NOT SET",INDEX('Configuration Area'!E:E,MATCH('Policy Clause Build'!B979,'Configuration Area'!D:D,0),1))</f>
        <v>#VALUE!</v>
      </c>
      <c r="D979" s="11">
        <f>IFERROR(VLOOKUP('Policy Clause Build'!C979,'Clauses List'!A$2:D$1002,2,FALSE),"")</f>
      </c>
      <c r="E979" s="11">
        <f>IFERROR(VLOOKUP('Policy Clause Build'!C979,'Clauses List'!A$2:D$1002,3,FALSE),"")</f>
      </c>
      <c r="F979" s="11">
        <f>IFERROR(VLOOKUP('Policy Clause Build'!C979,'Clauses List'!A$2:D$1002,4,FALSE),"")</f>
      </c>
    </row>
    <row r="980" ht="14.25">
      <c r="B980" s="14" t="e">
        <f>INDEX('Configuration Area'!D:D,'Configuration Area'!W976,1)</f>
        <v>#VALUE!</v>
      </c>
      <c r="C980" s="11" t="e">
        <f>IF(INDEX('Configuration Area'!E:E,MATCH('Policy Clause Build'!B980,'Configuration Area'!D:D,0),1)=0,"CLAUSE ID NOT SET",INDEX('Configuration Area'!E:E,MATCH('Policy Clause Build'!B980,'Configuration Area'!D:D,0),1))</f>
        <v>#VALUE!</v>
      </c>
      <c r="D980" s="11">
        <f>IFERROR(VLOOKUP('Policy Clause Build'!C980,'Clauses List'!A$2:D$1002,2,FALSE),"")</f>
      </c>
      <c r="E980" s="11">
        <f>IFERROR(VLOOKUP('Policy Clause Build'!C980,'Clauses List'!A$2:D$1002,3,FALSE),"")</f>
      </c>
      <c r="F980" s="11">
        <f>IFERROR(VLOOKUP('Policy Clause Build'!C980,'Clauses List'!A$2:D$1002,4,FALSE),"")</f>
      </c>
    </row>
    <row r="981" ht="14.25">
      <c r="B981" s="14" t="e">
        <f>INDEX('Configuration Area'!D:D,'Configuration Area'!W977,1)</f>
        <v>#VALUE!</v>
      </c>
      <c r="C981" s="11" t="e">
        <f>IF(INDEX('Configuration Area'!E:E,MATCH('Policy Clause Build'!B981,'Configuration Area'!D:D,0),1)=0,"CLAUSE ID NOT SET",INDEX('Configuration Area'!E:E,MATCH('Policy Clause Build'!B981,'Configuration Area'!D:D,0),1))</f>
        <v>#VALUE!</v>
      </c>
      <c r="D981" s="11">
        <f>IFERROR(VLOOKUP('Policy Clause Build'!C981,'Clauses List'!A$2:D$1002,2,FALSE),"")</f>
      </c>
      <c r="E981" s="11">
        <f>IFERROR(VLOOKUP('Policy Clause Build'!C981,'Clauses List'!A$2:D$1002,3,FALSE),"")</f>
      </c>
      <c r="F981" s="11">
        <f>IFERROR(VLOOKUP('Policy Clause Build'!C981,'Clauses List'!A$2:D$1002,4,FALSE),"")</f>
      </c>
    </row>
    <row r="982" ht="14.25">
      <c r="B982" s="14" t="e">
        <f>INDEX('Configuration Area'!D:D,'Configuration Area'!W978,1)</f>
        <v>#VALUE!</v>
      </c>
      <c r="C982" s="11" t="e">
        <f>IF(INDEX('Configuration Area'!E:E,MATCH('Policy Clause Build'!B982,'Configuration Area'!D:D,0),1)=0,"CLAUSE ID NOT SET",INDEX('Configuration Area'!E:E,MATCH('Policy Clause Build'!B982,'Configuration Area'!D:D,0),1))</f>
        <v>#VALUE!</v>
      </c>
      <c r="D982" s="11">
        <f>IFERROR(VLOOKUP('Policy Clause Build'!C982,'Clauses List'!A$2:D$1002,2,FALSE),"")</f>
      </c>
      <c r="E982" s="11">
        <f>IFERROR(VLOOKUP('Policy Clause Build'!C982,'Clauses List'!A$2:D$1002,3,FALSE),"")</f>
      </c>
      <c r="F982" s="11">
        <f>IFERROR(VLOOKUP('Policy Clause Build'!C982,'Clauses List'!A$2:D$1002,4,FALSE),"")</f>
      </c>
    </row>
    <row r="983" ht="14.25">
      <c r="B983" s="14" t="e">
        <f>INDEX('Configuration Area'!D:D,'Configuration Area'!W979,1)</f>
        <v>#VALUE!</v>
      </c>
      <c r="C983" s="11" t="e">
        <f>IF(INDEX('Configuration Area'!E:E,MATCH('Policy Clause Build'!B983,'Configuration Area'!D:D,0),1)=0,"CLAUSE ID NOT SET",INDEX('Configuration Area'!E:E,MATCH('Policy Clause Build'!B983,'Configuration Area'!D:D,0),1))</f>
        <v>#VALUE!</v>
      </c>
      <c r="D983" s="11">
        <f>IFERROR(VLOOKUP('Policy Clause Build'!C983,'Clauses List'!A$2:D$1002,2,FALSE),"")</f>
      </c>
      <c r="E983" s="11">
        <f>IFERROR(VLOOKUP('Policy Clause Build'!C983,'Clauses List'!A$2:D$1002,3,FALSE),"")</f>
      </c>
      <c r="F983" s="11">
        <f>IFERROR(VLOOKUP('Policy Clause Build'!C983,'Clauses List'!A$2:D$1002,4,FALSE),"")</f>
      </c>
    </row>
    <row r="984" ht="14.25">
      <c r="B984" s="14" t="e">
        <f>INDEX('Configuration Area'!D:D,'Configuration Area'!W980,1)</f>
        <v>#VALUE!</v>
      </c>
      <c r="C984" s="11" t="e">
        <f>IF(INDEX('Configuration Area'!E:E,MATCH('Policy Clause Build'!B984,'Configuration Area'!D:D,0),1)=0,"CLAUSE ID NOT SET",INDEX('Configuration Area'!E:E,MATCH('Policy Clause Build'!B984,'Configuration Area'!D:D,0),1))</f>
        <v>#VALUE!</v>
      </c>
      <c r="D984" s="11">
        <f>IFERROR(VLOOKUP('Policy Clause Build'!C984,'Clauses List'!A$2:D$1002,2,FALSE),"")</f>
      </c>
      <c r="E984" s="11">
        <f>IFERROR(VLOOKUP('Policy Clause Build'!C984,'Clauses List'!A$2:D$1002,3,FALSE),"")</f>
      </c>
      <c r="F984" s="11">
        <f>IFERROR(VLOOKUP('Policy Clause Build'!C984,'Clauses List'!A$2:D$1002,4,FALSE),"")</f>
      </c>
    </row>
    <row r="985" ht="14.25">
      <c r="B985" s="14" t="e">
        <f>INDEX('Configuration Area'!D:D,'Configuration Area'!W981,1)</f>
        <v>#VALUE!</v>
      </c>
      <c r="C985" s="11" t="e">
        <f>IF(INDEX('Configuration Area'!E:E,MATCH('Policy Clause Build'!B985,'Configuration Area'!D:D,0),1)=0,"CLAUSE ID NOT SET",INDEX('Configuration Area'!E:E,MATCH('Policy Clause Build'!B985,'Configuration Area'!D:D,0),1))</f>
        <v>#VALUE!</v>
      </c>
      <c r="D985" s="11">
        <f>IFERROR(VLOOKUP('Policy Clause Build'!C985,'Clauses List'!A$2:D$1002,2,FALSE),"")</f>
      </c>
      <c r="E985" s="11">
        <f>IFERROR(VLOOKUP('Policy Clause Build'!C985,'Clauses List'!A$2:D$1002,3,FALSE),"")</f>
      </c>
      <c r="F985" s="11">
        <f>IFERROR(VLOOKUP('Policy Clause Build'!C985,'Clauses List'!A$2:D$1002,4,FALSE),"")</f>
      </c>
    </row>
    <row r="986" ht="14.25">
      <c r="B986" s="14" t="e">
        <f>INDEX('Configuration Area'!D:D,'Configuration Area'!W982,1)</f>
        <v>#VALUE!</v>
      </c>
      <c r="C986" s="11" t="e">
        <f>IF(INDEX('Configuration Area'!E:E,MATCH('Policy Clause Build'!B986,'Configuration Area'!D:D,0),1)=0,"CLAUSE ID NOT SET",INDEX('Configuration Area'!E:E,MATCH('Policy Clause Build'!B986,'Configuration Area'!D:D,0),1))</f>
        <v>#VALUE!</v>
      </c>
      <c r="D986" s="11">
        <f>IFERROR(VLOOKUP('Policy Clause Build'!C986,'Clauses List'!A$2:D$1002,2,FALSE),"")</f>
      </c>
      <c r="E986" s="11">
        <f>IFERROR(VLOOKUP('Policy Clause Build'!C986,'Clauses List'!A$2:D$1002,3,FALSE),"")</f>
      </c>
      <c r="F986" s="11">
        <f>IFERROR(VLOOKUP('Policy Clause Build'!C986,'Clauses List'!A$2:D$1002,4,FALSE),"")</f>
      </c>
    </row>
    <row r="987" ht="14.25">
      <c r="B987" s="14" t="e">
        <f>INDEX('Configuration Area'!D:D,'Configuration Area'!W983,1)</f>
        <v>#VALUE!</v>
      </c>
      <c r="C987" s="11" t="e">
        <f>IF(INDEX('Configuration Area'!E:E,MATCH('Policy Clause Build'!B987,'Configuration Area'!D:D,0),1)=0,"CLAUSE ID NOT SET",INDEX('Configuration Area'!E:E,MATCH('Policy Clause Build'!B987,'Configuration Area'!D:D,0),1))</f>
        <v>#VALUE!</v>
      </c>
      <c r="D987" s="11">
        <f>IFERROR(VLOOKUP('Policy Clause Build'!C987,'Clauses List'!A$2:D$1002,2,FALSE),"")</f>
      </c>
      <c r="E987" s="11">
        <f>IFERROR(VLOOKUP('Policy Clause Build'!C987,'Clauses List'!A$2:D$1002,3,FALSE),"")</f>
      </c>
      <c r="F987" s="11">
        <f>IFERROR(VLOOKUP('Policy Clause Build'!C987,'Clauses List'!A$2:D$1002,4,FALSE),"")</f>
      </c>
    </row>
    <row r="988" ht="14.25">
      <c r="B988" s="14" t="e">
        <f>INDEX('Configuration Area'!D:D,'Configuration Area'!W984,1)</f>
        <v>#VALUE!</v>
      </c>
      <c r="C988" s="11" t="e">
        <f>IF(INDEX('Configuration Area'!E:E,MATCH('Policy Clause Build'!B988,'Configuration Area'!D:D,0),1)=0,"CLAUSE ID NOT SET",INDEX('Configuration Area'!E:E,MATCH('Policy Clause Build'!B988,'Configuration Area'!D:D,0),1))</f>
        <v>#VALUE!</v>
      </c>
      <c r="D988" s="11">
        <f>IFERROR(VLOOKUP('Policy Clause Build'!C988,'Clauses List'!A$2:D$1002,2,FALSE),"")</f>
      </c>
      <c r="E988" s="11">
        <f>IFERROR(VLOOKUP('Policy Clause Build'!C988,'Clauses List'!A$2:D$1002,3,FALSE),"")</f>
      </c>
      <c r="F988" s="11">
        <f>IFERROR(VLOOKUP('Policy Clause Build'!C988,'Clauses List'!A$2:D$1002,4,FALSE),"")</f>
      </c>
    </row>
    <row r="989" ht="14.25">
      <c r="B989" s="14" t="e">
        <f>INDEX('Configuration Area'!D:D,'Configuration Area'!W985,1)</f>
        <v>#VALUE!</v>
      </c>
      <c r="C989" s="11" t="e">
        <f>IF(INDEX('Configuration Area'!E:E,MATCH('Policy Clause Build'!B989,'Configuration Area'!D:D,0),1)=0,"CLAUSE ID NOT SET",INDEX('Configuration Area'!E:E,MATCH('Policy Clause Build'!B989,'Configuration Area'!D:D,0),1))</f>
        <v>#VALUE!</v>
      </c>
      <c r="D989" s="11">
        <f>IFERROR(VLOOKUP('Policy Clause Build'!C989,'Clauses List'!A$2:D$1002,2,FALSE),"")</f>
      </c>
      <c r="E989" s="11">
        <f>IFERROR(VLOOKUP('Policy Clause Build'!C989,'Clauses List'!A$2:D$1002,3,FALSE),"")</f>
      </c>
      <c r="F989" s="11">
        <f>IFERROR(VLOOKUP('Policy Clause Build'!C989,'Clauses List'!A$2:D$1002,4,FALSE),"")</f>
      </c>
    </row>
    <row r="990" ht="14.25">
      <c r="B990" s="14" t="e">
        <f>INDEX('Configuration Area'!D:D,'Configuration Area'!W986,1)</f>
        <v>#VALUE!</v>
      </c>
      <c r="C990" s="11" t="e">
        <f>IF(INDEX('Configuration Area'!E:E,MATCH('Policy Clause Build'!B990,'Configuration Area'!D:D,0),1)=0,"CLAUSE ID NOT SET",INDEX('Configuration Area'!E:E,MATCH('Policy Clause Build'!B990,'Configuration Area'!D:D,0),1))</f>
        <v>#VALUE!</v>
      </c>
      <c r="D990" s="11">
        <f>IFERROR(VLOOKUP('Policy Clause Build'!C990,'Clauses List'!A$2:D$1002,2,FALSE),"")</f>
      </c>
      <c r="E990" s="11">
        <f>IFERROR(VLOOKUP('Policy Clause Build'!C990,'Clauses List'!A$2:D$1002,3,FALSE),"")</f>
      </c>
      <c r="F990" s="11">
        <f>IFERROR(VLOOKUP('Policy Clause Build'!C990,'Clauses List'!A$2:D$1002,4,FALSE),"")</f>
      </c>
    </row>
    <row r="991" ht="14.25">
      <c r="B991" s="14" t="e">
        <f>INDEX('Configuration Area'!D:D,'Configuration Area'!W987,1)</f>
        <v>#VALUE!</v>
      </c>
      <c r="C991" s="11" t="e">
        <f>IF(INDEX('Configuration Area'!E:E,MATCH('Policy Clause Build'!B991,'Configuration Area'!D:D,0),1)=0,"CLAUSE ID NOT SET",INDEX('Configuration Area'!E:E,MATCH('Policy Clause Build'!B991,'Configuration Area'!D:D,0),1))</f>
        <v>#VALUE!</v>
      </c>
      <c r="D991" s="11">
        <f>IFERROR(VLOOKUP('Policy Clause Build'!C991,'Clauses List'!A$2:D$1002,2,FALSE),"")</f>
      </c>
      <c r="E991" s="11">
        <f>IFERROR(VLOOKUP('Policy Clause Build'!C991,'Clauses List'!A$2:D$1002,3,FALSE),"")</f>
      </c>
      <c r="F991" s="11">
        <f>IFERROR(VLOOKUP('Policy Clause Build'!C991,'Clauses List'!A$2:D$1002,4,FALSE),"")</f>
      </c>
    </row>
    <row r="992" ht="14.25">
      <c r="B992" s="14" t="e">
        <f>INDEX('Configuration Area'!D:D,'Configuration Area'!W988,1)</f>
        <v>#VALUE!</v>
      </c>
      <c r="C992" s="11" t="e">
        <f>IF(INDEX('Configuration Area'!E:E,MATCH('Policy Clause Build'!B992,'Configuration Area'!D:D,0),1)=0,"CLAUSE ID NOT SET",INDEX('Configuration Area'!E:E,MATCH('Policy Clause Build'!B992,'Configuration Area'!D:D,0),1))</f>
        <v>#VALUE!</v>
      </c>
      <c r="D992" s="11">
        <f>IFERROR(VLOOKUP('Policy Clause Build'!C992,'Clauses List'!A$2:D$1002,2,FALSE),"")</f>
      </c>
      <c r="E992" s="11">
        <f>IFERROR(VLOOKUP('Policy Clause Build'!C992,'Clauses List'!A$2:D$1002,3,FALSE),"")</f>
      </c>
      <c r="F992" s="11">
        <f>IFERROR(VLOOKUP('Policy Clause Build'!C992,'Clauses List'!A$2:D$1002,4,FALSE),"")</f>
      </c>
    </row>
    <row r="993" ht="14.25">
      <c r="B993" s="14" t="e">
        <f>INDEX('Configuration Area'!D:D,'Configuration Area'!W989,1)</f>
        <v>#VALUE!</v>
      </c>
      <c r="C993" s="11" t="e">
        <f>IF(INDEX('Configuration Area'!E:E,MATCH('Policy Clause Build'!B993,'Configuration Area'!D:D,0),1)=0,"CLAUSE ID NOT SET",INDEX('Configuration Area'!E:E,MATCH('Policy Clause Build'!B993,'Configuration Area'!D:D,0),1))</f>
        <v>#VALUE!</v>
      </c>
      <c r="D993" s="11">
        <f>IFERROR(VLOOKUP('Policy Clause Build'!C993,'Clauses List'!A$2:D$1002,2,FALSE),"")</f>
      </c>
      <c r="E993" s="11">
        <f>IFERROR(VLOOKUP('Policy Clause Build'!C993,'Clauses List'!A$2:D$1002,3,FALSE),"")</f>
      </c>
      <c r="F993" s="11">
        <f>IFERROR(VLOOKUP('Policy Clause Build'!C993,'Clauses List'!A$2:D$1002,4,FALSE),"")</f>
      </c>
    </row>
    <row r="994" ht="14.25">
      <c r="B994" s="14" t="e">
        <f>INDEX('Configuration Area'!D:D,'Configuration Area'!W990,1)</f>
        <v>#VALUE!</v>
      </c>
      <c r="C994" s="11" t="e">
        <f>IF(INDEX('Configuration Area'!E:E,MATCH('Policy Clause Build'!B994,'Configuration Area'!D:D,0),1)=0,"CLAUSE ID NOT SET",INDEX('Configuration Area'!E:E,MATCH('Policy Clause Build'!B994,'Configuration Area'!D:D,0),1))</f>
        <v>#VALUE!</v>
      </c>
      <c r="D994" s="11">
        <f>IFERROR(VLOOKUP('Policy Clause Build'!C994,'Clauses List'!A$2:D$1002,2,FALSE),"")</f>
      </c>
      <c r="E994" s="11">
        <f>IFERROR(VLOOKUP('Policy Clause Build'!C994,'Clauses List'!A$2:D$1002,3,FALSE),"")</f>
      </c>
      <c r="F994" s="11">
        <f>IFERROR(VLOOKUP('Policy Clause Build'!C994,'Clauses List'!A$2:D$1002,4,FALSE),"")</f>
      </c>
    </row>
    <row r="995" ht="14.25">
      <c r="B995" s="14" t="e">
        <f>INDEX('Configuration Area'!D:D,'Configuration Area'!W991,1)</f>
        <v>#VALUE!</v>
      </c>
      <c r="C995" s="11" t="e">
        <f>IF(INDEX('Configuration Area'!E:E,MATCH('Policy Clause Build'!B995,'Configuration Area'!D:D,0),1)=0,"CLAUSE ID NOT SET",INDEX('Configuration Area'!E:E,MATCH('Policy Clause Build'!B995,'Configuration Area'!D:D,0),1))</f>
        <v>#VALUE!</v>
      </c>
      <c r="D995" s="11">
        <f>IFERROR(VLOOKUP('Policy Clause Build'!C995,'Clauses List'!A$2:D$1002,2,FALSE),"")</f>
      </c>
      <c r="E995" s="11">
        <f>IFERROR(VLOOKUP('Policy Clause Build'!C995,'Clauses List'!A$2:D$1002,3,FALSE),"")</f>
      </c>
      <c r="F995" s="11">
        <f>IFERROR(VLOOKUP('Policy Clause Build'!C995,'Clauses List'!A$2:D$1002,4,FALSE),"")</f>
      </c>
    </row>
    <row r="996" ht="14.25">
      <c r="B996" s="14" t="e">
        <f>INDEX('Configuration Area'!D:D,'Configuration Area'!W992,1)</f>
        <v>#VALUE!</v>
      </c>
      <c r="C996" s="11" t="e">
        <f>IF(INDEX('Configuration Area'!E:E,MATCH('Policy Clause Build'!B996,'Configuration Area'!D:D,0),1)=0,"CLAUSE ID NOT SET",INDEX('Configuration Area'!E:E,MATCH('Policy Clause Build'!B996,'Configuration Area'!D:D,0),1))</f>
        <v>#VALUE!</v>
      </c>
      <c r="D996" s="11">
        <f>IFERROR(VLOOKUP('Policy Clause Build'!C996,'Clauses List'!A$2:D$1002,2,FALSE),"")</f>
      </c>
      <c r="E996" s="11">
        <f>IFERROR(VLOOKUP('Policy Clause Build'!C996,'Clauses List'!A$2:D$1002,3,FALSE),"")</f>
      </c>
      <c r="F996" s="11">
        <f>IFERROR(VLOOKUP('Policy Clause Build'!C996,'Clauses List'!A$2:D$1002,4,FALSE),"")</f>
      </c>
    </row>
    <row r="997" ht="14.25">
      <c r="B997" s="14" t="e">
        <f>INDEX('Configuration Area'!D:D,'Configuration Area'!W993,1)</f>
        <v>#VALUE!</v>
      </c>
      <c r="C997" s="11" t="e">
        <f>IF(INDEX('Configuration Area'!E:E,MATCH('Policy Clause Build'!B997,'Configuration Area'!D:D,0),1)=0,"CLAUSE ID NOT SET",INDEX('Configuration Area'!E:E,MATCH('Policy Clause Build'!B997,'Configuration Area'!D:D,0),1))</f>
        <v>#VALUE!</v>
      </c>
      <c r="D997" s="11">
        <f>IFERROR(VLOOKUP('Policy Clause Build'!C997,'Clauses List'!A$2:D$1002,2,FALSE),"")</f>
      </c>
      <c r="E997" s="11">
        <f>IFERROR(VLOOKUP('Policy Clause Build'!C997,'Clauses List'!A$2:D$1002,3,FALSE),"")</f>
      </c>
      <c r="F997" s="11">
        <f>IFERROR(VLOOKUP('Policy Clause Build'!C997,'Clauses List'!A$2:D$1002,4,FALSE),"")</f>
      </c>
    </row>
    <row r="998" ht="14.25">
      <c r="B998" s="14" t="e">
        <f>INDEX('Configuration Area'!D:D,'Configuration Area'!W994,1)</f>
        <v>#VALUE!</v>
      </c>
      <c r="C998" s="11" t="e">
        <f>IF(INDEX('Configuration Area'!E:E,MATCH('Policy Clause Build'!B998,'Configuration Area'!D:D,0),1)=0,"CLAUSE ID NOT SET",INDEX('Configuration Area'!E:E,MATCH('Policy Clause Build'!B998,'Configuration Area'!D:D,0),1))</f>
        <v>#VALUE!</v>
      </c>
      <c r="D998" s="11">
        <f>IFERROR(VLOOKUP('Policy Clause Build'!C998,'Clauses List'!A$2:D$1002,2,FALSE),"")</f>
      </c>
      <c r="E998" s="11">
        <f>IFERROR(VLOOKUP('Policy Clause Build'!C998,'Clauses List'!A$2:D$1002,3,FALSE),"")</f>
      </c>
      <c r="F998" s="11">
        <f>IFERROR(VLOOKUP('Policy Clause Build'!C998,'Clauses List'!A$2:D$1002,4,FALSE),"")</f>
      </c>
    </row>
    <row r="999" ht="14.25">
      <c r="B999" s="14" t="e">
        <f>INDEX('Configuration Area'!D:D,'Configuration Area'!W995,1)</f>
        <v>#VALUE!</v>
      </c>
      <c r="C999" s="11" t="e">
        <f>IF(INDEX('Configuration Area'!E:E,MATCH('Policy Clause Build'!B999,'Configuration Area'!D:D,0),1)=0,"CLAUSE ID NOT SET",INDEX('Configuration Area'!E:E,MATCH('Policy Clause Build'!B999,'Configuration Area'!D:D,0),1))</f>
        <v>#VALUE!</v>
      </c>
      <c r="D999" s="11">
        <f>IFERROR(VLOOKUP('Policy Clause Build'!C999,'Clauses List'!A$2:D$1002,2,FALSE),"")</f>
      </c>
      <c r="E999" s="11">
        <f>IFERROR(VLOOKUP('Policy Clause Build'!C999,'Clauses List'!A$2:D$1002,3,FALSE),"")</f>
      </c>
      <c r="F999" s="11">
        <f>IFERROR(VLOOKUP('Policy Clause Build'!C999,'Clauses List'!A$2:D$1002,4,FALSE),"")</f>
      </c>
    </row>
    <row r="1000" ht="14.25">
      <c r="B1000" s="14" t="e">
        <f>INDEX('Configuration Area'!D:D,'Configuration Area'!W996,1)</f>
        <v>#VALUE!</v>
      </c>
      <c r="C1000" s="11" t="e">
        <f>IF(INDEX('Configuration Area'!E:E,MATCH('Policy Clause Build'!B1000,'Configuration Area'!D:D,0),1)=0,"CLAUSE ID NOT SET",INDEX('Configuration Area'!E:E,MATCH('Policy Clause Build'!B1000,'Configuration Area'!D:D,0),1))</f>
        <v>#VALUE!</v>
      </c>
      <c r="D1000" s="11">
        <f>IFERROR(VLOOKUP('Policy Clause Build'!C1000,'Clauses List'!A$2:D$1002,2,FALSE),"")</f>
      </c>
      <c r="E1000" s="11">
        <f>IFERROR(VLOOKUP('Policy Clause Build'!C1000,'Clauses List'!A$2:D$1002,3,FALSE),"")</f>
      </c>
      <c r="F1000" s="11">
        <f>IFERROR(VLOOKUP('Policy Clause Build'!C1000,'Clauses List'!A$2:D$1002,4,FALSE),"")</f>
      </c>
    </row>
  </sheetData>
  <pageMargins left="0.7" right="0.7" top="0.75" bottom="0.75" header="0.3" footer="0.3"/>
  <pageSetup orientation="portrait"/>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00"/>
  <sheetViews>
    <sheetView workbookViewId="0">
      <selection activeCell="A7" sqref="A7"/>
    </sheetView>
  </sheetViews>
  <sheetFormatPr defaultRowHeight="12.75"/>
  <cols>
    <col min="1" max="1" width="125.140625" customWidth="1"/>
  </cols>
  <sheetData>
    <row r="1" ht="21" customHeight="1">
      <c r="A1" s="3" t="s">
        <v>429</v>
      </c>
    </row>
    <row r="2">
      <c r="A2" s="0" t="str">
        <f>IF(ISNUMBER(MATCH(INDEX('Configuration Area'!E:E,'Configuration Area'!X4,1),'Clauses List'!A:A,0))=TRUE,IF(INDEX('Clauses List'!A:D,MATCH(INDEX('Configuration Area'!E:E,'Configuration Area'!X4,1),'Clauses List'!A:A,0),3)="","NO CLAUSE NAME SET",INDEX('Clauses List'!A:D,MATCH(INDEX('Configuration Area'!E:E,'Configuration Area'!X4,1),'Clauses List'!A:A,0),3)),IF(IFERROR(INDEX('Configuration Area'!E:E,'Configuration Area'!X4,1),"N/A")="","NO CLAUSE ID SET",IFERROR(INDEX('Configuration Area'!E:E,'Configuration Area'!X4,1),"")))</f>
        <v>Definition</v>
      </c>
    </row>
    <row r="3">
      <c r="A3" s="0" t="str">
        <f>IF(ISNUMBER(MATCH(INDEX('Configuration Area'!E:E,'Configuration Area'!X5,1),'Clauses List'!A:A,0))=TRUE,IF(INDEX('Clauses List'!A:D,MATCH(INDEX('Configuration Area'!E:E,'Configuration Area'!X5,1),'Clauses List'!A:A,0),3)="","NO CLAUSE NAME SET",INDEX('Clauses List'!A:D,MATCH(INDEX('Configuration Area'!E:E,'Configuration Area'!X5,1),'Clauses List'!A:A,0),3)),IF(IFERROR(INDEX('Configuration Area'!E:E,'Configuration Area'!X5,1),"N/A")="","NO CLAUSE ID SET",IFERROR(INDEX('Configuration Area'!E:E,'Configuration Area'!X5,1),"")))</f>
        <v>NO CLAUSE NAME SET</v>
      </c>
    </row>
    <row r="4">
      <c r="A4" s="0" t="str">
        <f>IF(ISNUMBER(MATCH(INDEX('Configuration Area'!E:E,'Configuration Area'!X6,1),'Clauses List'!A:A,0))=TRUE,IF(INDEX('Clauses List'!A:D,MATCH(INDEX('Configuration Area'!E:E,'Configuration Area'!X6,1),'Clauses List'!A:A,0),3)="","NO CLAUSE NAME SET",INDEX('Clauses List'!A:D,MATCH(INDEX('Configuration Area'!E:E,'Configuration Area'!X6,1),'Clauses List'!A:A,0),3)),IF(IFERROR(INDEX('Configuration Area'!E:E,'Configuration Area'!X6,1),"N/A")="","NO CLAUSE ID SET",IFERROR(INDEX('Configuration Area'!E:E,'Configuration Area'!X6,1),"")))</f>
        <v>NO CLAUSE NAME SET</v>
      </c>
    </row>
    <row r="5">
      <c r="A5" s="0" t="str">
        <f>IF(ISNUMBER(MATCH(INDEX('Configuration Area'!E:E,'Configuration Area'!X7,1),'Clauses List'!A:A,0))=TRUE,IF(INDEX('Clauses List'!A:D,MATCH(INDEX('Configuration Area'!E:E,'Configuration Area'!X7,1),'Clauses List'!A:A,0),3)="","NO CLAUSE NAME SET",INDEX('Clauses List'!A:D,MATCH(INDEX('Configuration Area'!E:E,'Configuration Area'!X7,1),'Clauses List'!A:A,0),3)),IF(IFERROR(INDEX('Configuration Area'!E:E,'Configuration Area'!X7,1),"N/A")="","NO CLAUSE ID SET",IFERROR(INDEX('Configuration Area'!E:E,'Configuration Area'!X7,1),"")))</f>
        <v>NO CLAUSE NAME SET</v>
      </c>
    </row>
    <row r="6">
      <c r="A6" s="0" t="str">
        <f>IF(ISNUMBER(MATCH(INDEX('Configuration Area'!E:E,'Configuration Area'!X8,1),'Clauses List'!A:A,0))=TRUE,IF(INDEX('Clauses List'!A:D,MATCH(INDEX('Configuration Area'!E:E,'Configuration Area'!X8,1),'Clauses List'!A:A,0),3)="","NO CLAUSE NAME SET",INDEX('Clauses List'!A:D,MATCH(INDEX('Configuration Area'!E:E,'Configuration Area'!X8,1),'Clauses List'!A:A,0),3)),IF(IFERROR(INDEX('Configuration Area'!E:E,'Configuration Area'!X8,1),"N/A")="","NO CLAUSE ID SET",IFERROR(INDEX('Configuration Area'!E:E,'Configuration Area'!X8,1),"")))</f>
        <v>NO CLAUSE NAME SET</v>
      </c>
    </row>
    <row r="7">
      <c r="A7" s="0" t="str">
        <f>IF(ISNUMBER(MATCH(INDEX('Configuration Area'!E:E,'Configuration Area'!X9,1),'Clauses List'!A:A,0))=TRUE,IF(INDEX('Clauses List'!A:D,MATCH(INDEX('Configuration Area'!E:E,'Configuration Area'!X9,1),'Clauses List'!A:A,0),3)="","NO CLAUSE NAME SET",INDEX('Clauses List'!A:D,MATCH(INDEX('Configuration Area'!E:E,'Configuration Area'!X9,1),'Clauses List'!A:A,0),3)),IF(IFERROR(INDEX('Configuration Area'!E:E,'Configuration Area'!X9,1),"N/A")="","NO CLAUSE ID SET",IFERROR(INDEX('Configuration Area'!E:E,'Configuration Area'!X9,1),"")))</f>
        <v>Institute Cargo Clauses (Air) excluding sendings by Post 01/01/2009</v>
      </c>
    </row>
    <row r="8">
      <c r="A8" s="0" t="str">
        <f>IF(ISNUMBER(MATCH(INDEX('Configuration Area'!E:E,'Configuration Area'!X10,1),'Clauses List'!A:A,0))=TRUE,IF(INDEX('Clauses List'!A:D,MATCH(INDEX('Configuration Area'!E:E,'Configuration Area'!X10,1),'Clauses List'!A:A,0),3)="","NO CLAUSE NAME SET",INDEX('Clauses List'!A:D,MATCH(INDEX('Configuration Area'!E:E,'Configuration Area'!X10,1),'Clauses List'!A:A,0),3)),IF(IFERROR(INDEX('Configuration Area'!E:E,'Configuration Area'!X10,1),"N/A")="","NO CLAUSE ID SET",IFERROR(INDEX('Configuration Area'!E:E,'Configuration Area'!X10,1),"")))</f>
        <v>Institute War Clauses (Air Cargo) excluding sending by Post 01/01/2009</v>
      </c>
    </row>
    <row r="9">
      <c r="A9" s="0" t="str">
        <f>IF(ISNUMBER(MATCH(INDEX('Configuration Area'!E:E,'Configuration Area'!X11,1),'Clauses List'!A:A,0))=TRUE,IF(INDEX('Clauses List'!A:D,MATCH(INDEX('Configuration Area'!E:E,'Configuration Area'!X11,1),'Clauses List'!A:A,0),3)="","NO CLAUSE NAME SET",INDEX('Clauses List'!A:D,MATCH(INDEX('Configuration Area'!E:E,'Configuration Area'!X11,1),'Clauses List'!A:A,0),3)),IF(IFERROR(INDEX('Configuration Area'!E:E,'Configuration Area'!X11,1),"N/A")="","NO CLAUSE ID SET",IFERROR(INDEX('Configuration Area'!E:E,'Configuration Area'!X11,1),"")))</f>
        <v>Institute Strikes Clauses (Air Cargo) 01/01/2009</v>
      </c>
    </row>
    <row r="10">
      <c r="A10" s="0" t="str">
        <f>IF(ISNUMBER(MATCH(INDEX('Configuration Area'!E:E,'Configuration Area'!X12,1),'Clauses List'!A:A,0))=TRUE,IF(INDEX('Clauses List'!A:D,MATCH(INDEX('Configuration Area'!E:E,'Configuration Area'!X12,1),'Clauses List'!A:A,0),3)="","NO CLAUSE NAME SET",INDEX('Clauses List'!A:D,MATCH(INDEX('Configuration Area'!E:E,'Configuration Area'!X12,1),'Clauses List'!A:A,0),3)),IF(IFERROR(INDEX('Configuration Area'!E:E,'Configuration Area'!X12,1),"N/A")="","NO CLAUSE ID SET",IFERROR(INDEX('Configuration Area'!E:E,'Configuration Area'!X12,1),"")))</f>
        <v>NO CLAUSE NAME SET</v>
      </c>
    </row>
    <row r="11">
      <c r="A11" s="0" t="str">
        <f>IF(ISNUMBER(MATCH(INDEX('Configuration Area'!E:E,'Configuration Area'!X13,1),'Clauses List'!A:A,0))=TRUE,IF(INDEX('Clauses List'!A:D,MATCH(INDEX('Configuration Area'!E:E,'Configuration Area'!X13,1),'Clauses List'!A:A,0),3)="","NO CLAUSE NAME SET",INDEX('Clauses List'!A:D,MATCH(INDEX('Configuration Area'!E:E,'Configuration Area'!X13,1),'Clauses List'!A:A,0),3)),IF(IFERROR(INDEX('Configuration Area'!E:E,'Configuration Area'!X13,1),"N/A")="","NO CLAUSE ID SET",IFERROR(INDEX('Configuration Area'!E:E,'Configuration Area'!X13,1),"")))</f>
        <v>Inland Transit Clause (All Risks) Cl-01/01/1998</v>
      </c>
    </row>
    <row r="12">
      <c r="A12" s="0" t="str">
        <f>IF(ISNUMBER(MATCH(INDEX('Configuration Area'!E:E,'Configuration Area'!X14,1),'Clauses List'!A:A,0))=TRUE,IF(INDEX('Clauses List'!A:D,MATCH(INDEX('Configuration Area'!E:E,'Configuration Area'!X14,1),'Clauses List'!A:A,0),3)="","NO CLAUSE NAME SET",INDEX('Clauses List'!A:D,MATCH(INDEX('Configuration Area'!E:E,'Configuration Area'!X14,1),'Clauses List'!A:A,0),3)),IF(IFERROR(INDEX('Configuration Area'!E:E,'Configuration Area'!X14,1),"N/A")="","NO CLAUSE ID SET",IFERROR(INDEX('Configuration Area'!E:E,'Configuration Area'!X14,1),"")))</f>
        <v>Institute Strikes Clauses (Cargo) 01/01/2009</v>
      </c>
    </row>
    <row r="13">
      <c r="A13" s="0" t="str">
        <f>IF(ISNUMBER(MATCH(INDEX('Configuration Area'!E:E,'Configuration Area'!X15,1),'Clauses List'!A:A,0))=TRUE,IF(INDEX('Clauses List'!A:D,MATCH(INDEX('Configuration Area'!E:E,'Configuration Area'!X15,1),'Clauses List'!A:A,0),3)="","NO CLAUSE NAME SET",INDEX('Clauses List'!A:D,MATCH(INDEX('Configuration Area'!E:E,'Configuration Area'!X15,1),'Clauses List'!A:A,0),3)),IF(IFERROR(INDEX('Configuration Area'!E:E,'Configuration Area'!X15,1),"N/A")="","NO CLAUSE ID SET",IFERROR(INDEX('Configuration Area'!E:E,'Configuration Area'!X15,1),"")))</f>
        <v>All Risk Storage Clause</v>
      </c>
    </row>
    <row r="14">
      <c r="A14" s="0" t="str">
        <f>IF(ISNUMBER(MATCH(INDEX('Configuration Area'!E:E,'Configuration Area'!X16,1),'Clauses List'!A:A,0))=TRUE,IF(INDEX('Clauses List'!A:D,MATCH(INDEX('Configuration Area'!E:E,'Configuration Area'!X16,1),'Clauses List'!A:A,0),3)="","NO CLAUSE NAME SET",INDEX('Clauses List'!A:D,MATCH(INDEX('Configuration Area'!E:E,'Configuration Area'!X16,1),'Clauses List'!A:A,0),3)),IF(IFERROR(INDEX('Configuration Area'!E:E,'Configuration Area'!X16,1),"N/A")="","NO CLAUSE ID SET",IFERROR(INDEX('Configuration Area'!E:E,'Configuration Area'!X16,1),"")))</f>
        <v>NO CLAUSE NAME SET</v>
      </c>
    </row>
    <row r="15">
      <c r="A15" s="0" t="str">
        <f>IF(ISNUMBER(MATCH(INDEX('Configuration Area'!E:E,'Configuration Area'!X17,1),'Clauses List'!A:A,0))=TRUE,IF(INDEX('Clauses List'!A:D,MATCH(INDEX('Configuration Area'!E:E,'Configuration Area'!X17,1),'Clauses List'!A:A,0),3)="","NO CLAUSE NAME SET",INDEX('Clauses List'!A:D,MATCH(INDEX('Configuration Area'!E:E,'Configuration Area'!X17,1),'Clauses List'!A:A,0),3)),IF(IFERROR(INDEX('Configuration Area'!E:E,'Configuration Area'!X17,1),"N/A")="","NO CLAUSE ID SET",IFERROR(INDEX('Configuration Area'!E:E,'Configuration Area'!X17,1),"")))</f>
        <v>Institute Frozen Food Clauses (A) (Excluding Frozen Meat) 01/01/1986</v>
      </c>
    </row>
    <row r="16">
      <c r="A16" s="0" t="str">
        <f>IF(ISNUMBER(MATCH(INDEX('Configuration Area'!E:E,'Configuration Area'!X18,1),'Clauses List'!A:A,0))=TRUE,IF(INDEX('Clauses List'!A:D,MATCH(INDEX('Configuration Area'!E:E,'Configuration Area'!X18,1),'Clauses List'!A:A,0),3)="","NO CLAUSE NAME SET",INDEX('Clauses List'!A:D,MATCH(INDEX('Configuration Area'!E:E,'Configuration Area'!X18,1),'Clauses List'!A:A,0),3)),IF(IFERROR(INDEX('Configuration Area'!E:E,'Configuration Area'!X18,1),"N/A")="","NO CLAUSE ID SET",IFERROR(INDEX('Configuration Area'!E:E,'Configuration Area'!X18,1),"")))</f>
        <v>Institute Strikes Clauses (Frozen Food) (Excluding Frozen Meat) 01/01/1986</v>
      </c>
    </row>
    <row r="17">
      <c r="A17" s="0" t="str">
        <f>IF(ISNUMBER(MATCH(INDEX('Configuration Area'!E:E,'Configuration Area'!X19,1),'Clauses List'!A:A,0))=TRUE,IF(INDEX('Clauses List'!A:D,MATCH(INDEX('Configuration Area'!E:E,'Configuration Area'!X19,1),'Clauses List'!A:A,0),3)="","NO CLAUSE NAME SET",INDEX('Clauses List'!A:D,MATCH(INDEX('Configuration Area'!E:E,'Configuration Area'!X19,1),'Clauses List'!A:A,0),3)),IF(IFERROR(INDEX('Configuration Area'!E:E,'Configuration Area'!X19,1),"N/A")="","NO CLAUSE ID SET",IFERROR(INDEX('Configuration Area'!E:E,'Configuration Area'!X19,1),"")))</f>
        <v>Institute Frozen Meat Clauses (A) — 24 Hours Breakdown (not suitable for chilled, cooled or fresh meat) 01/01/1986</v>
      </c>
    </row>
    <row r="18">
      <c r="A18" s="0" t="str">
        <f>IF(ISNUMBER(MATCH(INDEX('Configuration Area'!E:E,'Configuration Area'!X20,1),'Clauses List'!A:A,0))=TRUE,IF(INDEX('Clauses List'!A:D,MATCH(INDEX('Configuration Area'!E:E,'Configuration Area'!X20,1),'Clauses List'!A:A,0),3)="","NO CLAUSE NAME SET",INDEX('Clauses List'!A:D,MATCH(INDEX('Configuration Area'!E:E,'Configuration Area'!X20,1),'Clauses List'!A:A,0),3)),IF(IFERROR(INDEX('Configuration Area'!E:E,'Configuration Area'!X20,1),"N/A")="","NO CLAUSE ID SET",IFERROR(INDEX('Configuration Area'!E:E,'Configuration Area'!X20,1),"")))</f>
        <v>Institute Strikes Clauses (Frozen Meat) (not suitable for chilled, cooled or fresh meat) 01/01/1986</v>
      </c>
    </row>
    <row r="19">
      <c r="A19" s="0" t="str">
        <f>IF(ISNUMBER(MATCH(INDEX('Configuration Area'!E:E,'Configuration Area'!X21,1),'Clauses List'!A:A,0))=TRUE,IF(INDEX('Clauses List'!A:D,MATCH(INDEX('Configuration Area'!E:E,'Configuration Area'!X21,1),'Clauses List'!A:A,0),3)="","NO CLAUSE NAME SET",INDEX('Clauses List'!A:D,MATCH(INDEX('Configuration Area'!E:E,'Configuration Area'!X21,1),'Clauses List'!A:A,0),3)),IF(IFERROR(INDEX('Configuration Area'!E:E,'Configuration Area'!X21,1),"N/A")="","NO CLAUSE ID SET",IFERROR(INDEX('Configuration Area'!E:E,'Configuration Area'!X21,1),"")))</f>
        <v>Institute War Clauses (Cargo) 01/01/2009</v>
      </c>
    </row>
    <row r="20">
      <c r="A20" s="0" t="str">
        <f>IF(ISNUMBER(MATCH(INDEX('Configuration Area'!E:E,'Configuration Area'!X22,1),'Clauses List'!A:A,0))=TRUE,IF(INDEX('Clauses List'!A:D,MATCH(INDEX('Configuration Area'!E:E,'Configuration Area'!X22,1),'Clauses List'!A:A,0),3)="","NO CLAUSE NAME SET",INDEX('Clauses List'!A:D,MATCH(INDEX('Configuration Area'!E:E,'Configuration Area'!X22,1),'Clauses List'!A:A,0),3)),IF(IFERROR(INDEX('Configuration Area'!E:E,'Configuration Area'!X22,1),"N/A")="","NO CLAUSE ID SET",IFERROR(INDEX('Configuration Area'!E:E,'Configuration Area'!X22,1),"")))</f>
        <v>NO CLAUSE NAME SET</v>
      </c>
    </row>
    <row r="21">
      <c r="A21" s="0" t="str">
        <f>IF(ISNUMBER(MATCH(INDEX('Configuration Area'!E:E,'Configuration Area'!X23,1),'Clauses List'!A:A,0))=TRUE,IF(INDEX('Clauses List'!A:D,MATCH(INDEX('Configuration Area'!E:E,'Configuration Area'!X23,1),'Clauses List'!A:A,0),3)="","NO CLAUSE NAME SET",INDEX('Clauses List'!A:D,MATCH(INDEX('Configuration Area'!E:E,'Configuration Area'!X23,1),'Clauses List'!A:A,0),3)),IF(IFERROR(INDEX('Configuration Area'!E:E,'Configuration Area'!X23,1),"N/A")="","NO CLAUSE ID SET",IFERROR(INDEX('Configuration Area'!E:E,'Configuration Area'!X23,1),"")))</f>
        <v>NO CLAUSE NAME SET</v>
      </c>
    </row>
    <row r="22">
      <c r="A22" s="0" t="str">
        <f>IF(ISNUMBER(MATCH(INDEX('Configuration Area'!E:E,'Configuration Area'!X24,1),'Clauses List'!A:A,0))=TRUE,IF(INDEX('Clauses List'!A:D,MATCH(INDEX('Configuration Area'!E:E,'Configuration Area'!X24,1),'Clauses List'!A:A,0),3)="","NO CLAUSE NAME SET",INDEX('Clauses List'!A:D,MATCH(INDEX('Configuration Area'!E:E,'Configuration Area'!X24,1),'Clauses List'!A:A,0),3)),IF(IFERROR(INDEX('Configuration Area'!E:E,'Configuration Area'!X24,1),"N/A")="","NO CLAUSE ID SET",IFERROR(INDEX('Configuration Area'!E:E,'Configuration Area'!X24,1),"")))</f>
        <v>NO CLAUSE NAME SET</v>
      </c>
    </row>
    <row r="23">
      <c r="A23" s="0" t="str">
        <f>IF(ISNUMBER(MATCH(INDEX('Configuration Area'!E:E,'Configuration Area'!X25,1),'Clauses List'!A:A,0))=TRUE,IF(INDEX('Clauses List'!A:D,MATCH(INDEX('Configuration Area'!E:E,'Configuration Area'!X25,1),'Clauses List'!A:A,0),3)="","NO CLAUSE NAME SET",INDEX('Clauses List'!A:D,MATCH(INDEX('Configuration Area'!E:E,'Configuration Area'!X25,1),'Clauses List'!A:A,0),3)),IF(IFERROR(INDEX('Configuration Area'!E:E,'Configuration Area'!X25,1),"N/A")="","NO CLAUSE ID SET",IFERROR(INDEX('Configuration Area'!E:E,'Configuration Area'!X25,1),"")))</f>
        <v>NO CLAUSE NAME SET</v>
      </c>
    </row>
    <row r="24">
      <c r="A24" s="0" t="str">
        <f>IF(ISNUMBER(MATCH(INDEX('Configuration Area'!E:E,'Configuration Area'!X26,1),'Clauses List'!A:A,0))=TRUE,IF(INDEX('Clauses List'!A:D,MATCH(INDEX('Configuration Area'!E:E,'Configuration Area'!X26,1),'Clauses List'!A:A,0),3)="","NO CLAUSE NAME SET",INDEX('Clauses List'!A:D,MATCH(INDEX('Configuration Area'!E:E,'Configuration Area'!X26,1),'Clauses List'!A:A,0),3)),IF(IFERROR(INDEX('Configuration Area'!E:E,'Configuration Area'!X26,1),"N/A")="","NO CLAUSE ID SET",IFERROR(INDEX('Configuration Area'!E:E,'Configuration Area'!X26,1),"")))</f>
        <v>NO CLAUSE NAME SET</v>
      </c>
    </row>
    <row r="25">
      <c r="A25" s="0" t="str">
        <f>IF(ISNUMBER(MATCH(INDEX('Configuration Area'!E:E,'Configuration Area'!X27,1),'Clauses List'!A:A,0))=TRUE,IF(INDEX('Clauses List'!A:D,MATCH(INDEX('Configuration Area'!E:E,'Configuration Area'!X27,1),'Clauses List'!A:A,0),3)="","NO CLAUSE NAME SET",INDEX('Clauses List'!A:D,MATCH(INDEX('Configuration Area'!E:E,'Configuration Area'!X27,1),'Clauses List'!A:A,0),3)),IF(IFERROR(INDEX('Configuration Area'!E:E,'Configuration Area'!X27,1),"N/A")="","NO CLAUSE ID SET",IFERROR(INDEX('Configuration Area'!E:E,'Configuration Area'!X27,1),"")))</f>
        <v>NO CLAUSE NAME SET</v>
      </c>
    </row>
    <row r="26">
      <c r="A26" s="0" t="str">
        <f>IF(ISNUMBER(MATCH(INDEX('Configuration Area'!E:E,'Configuration Area'!X28,1),'Clauses List'!A:A,0))=TRUE,IF(INDEX('Clauses List'!A:D,MATCH(INDEX('Configuration Area'!E:E,'Configuration Area'!X28,1),'Clauses List'!A:A,0),3)="","NO CLAUSE NAME SET",INDEX('Clauses List'!A:D,MATCH(INDEX('Configuration Area'!E:E,'Configuration Area'!X28,1),'Clauses List'!A:A,0),3)),IF(IFERROR(INDEX('Configuration Area'!E:E,'Configuration Area'!X28,1),"N/A")="","NO CLAUSE ID SET",IFERROR(INDEX('Configuration Area'!E:E,'Configuration Area'!X28,1),"")))</f>
        <v>NO CLAUSE NAME SET</v>
      </c>
    </row>
    <row r="27">
      <c r="A27" s="0" t="str">
        <f>IF(ISNUMBER(MATCH(INDEX('Configuration Area'!E:E,'Configuration Area'!X29,1),'Clauses List'!A:A,0))=TRUE,IF(INDEX('Clauses List'!A:D,MATCH(INDEX('Configuration Area'!E:E,'Configuration Area'!X29,1),'Clauses List'!A:A,0),3)="","NO CLAUSE NAME SET",INDEX('Clauses List'!A:D,MATCH(INDEX('Configuration Area'!E:E,'Configuration Area'!X29,1),'Clauses List'!A:A,0),3)),IF(IFERROR(INDEX('Configuration Area'!E:E,'Configuration Area'!X29,1),"N/A")="","NO CLAUSE ID SET",IFERROR(INDEX('Configuration Area'!E:E,'Configuration Area'!X29,1),"")))</f>
        <v>NO CLAUSE NAME SET</v>
      </c>
    </row>
    <row r="28">
      <c r="A28" s="0" t="str">
        <f>IF(ISNUMBER(MATCH(INDEX('Configuration Area'!E:E,'Configuration Area'!X30,1),'Clauses List'!A:A,0))=TRUE,IF(INDEX('Clauses List'!A:D,MATCH(INDEX('Configuration Area'!E:E,'Configuration Area'!X30,1),'Clauses List'!A:A,0),3)="","NO CLAUSE NAME SET",INDEX('Clauses List'!A:D,MATCH(INDEX('Configuration Area'!E:E,'Configuration Area'!X30,1),'Clauses List'!A:A,0),3)),IF(IFERROR(INDEX('Configuration Area'!E:E,'Configuration Area'!X30,1),"N/A")="","NO CLAUSE ID SET",IFERROR(INDEX('Configuration Area'!E:E,'Configuration Area'!X30,1),"")))</f>
        <v>NO CLAUSE NAME SET</v>
      </c>
    </row>
    <row r="29">
      <c r="A29" s="0" t="str">
        <f>IF(ISNUMBER(MATCH(INDEX('Configuration Area'!E:E,'Configuration Area'!X31,1),'Clauses List'!A:A,0))=TRUE,IF(INDEX('Clauses List'!A:D,MATCH(INDEX('Configuration Area'!E:E,'Configuration Area'!X31,1),'Clauses List'!A:A,0),3)="","NO CLAUSE NAME SET",INDEX('Clauses List'!A:D,MATCH(INDEX('Configuration Area'!E:E,'Configuration Area'!X31,1),'Clauses List'!A:A,0),3)),IF(IFERROR(INDEX('Configuration Area'!E:E,'Configuration Area'!X31,1),"N/A")="","NO CLAUSE ID SET",IFERROR(INDEX('Configuration Area'!E:E,'Configuration Area'!X31,1),"")))</f>
        <v>NO CLAUSE NAME SET</v>
      </c>
    </row>
    <row r="30">
      <c r="A30" s="0" t="str">
        <f>IF(ISNUMBER(MATCH(INDEX('Configuration Area'!E:E,'Configuration Area'!X32,1),'Clauses List'!A:A,0))=TRUE,IF(INDEX('Clauses List'!A:D,MATCH(INDEX('Configuration Area'!E:E,'Configuration Area'!X32,1),'Clauses List'!A:A,0),3)="","NO CLAUSE NAME SET",INDEX('Clauses List'!A:D,MATCH(INDEX('Configuration Area'!E:E,'Configuration Area'!X32,1),'Clauses List'!A:A,0),3)),IF(IFERROR(INDEX('Configuration Area'!E:E,'Configuration Area'!X32,1),"N/A")="","NO CLAUSE ID SET",IFERROR(INDEX('Configuration Area'!E:E,'Configuration Area'!X32,1),"")))</f>
        <v>NO CLAUSE NAME SET</v>
      </c>
    </row>
    <row r="31">
      <c r="A31" s="0" t="str">
        <f>IF(ISNUMBER(MATCH(INDEX('Configuration Area'!E:E,'Configuration Area'!X33,1),'Clauses List'!A:A,0))=TRUE,IF(INDEX('Clauses List'!A:D,MATCH(INDEX('Configuration Area'!E:E,'Configuration Area'!X33,1),'Clauses List'!A:A,0),3)="","NO CLAUSE NAME SET",INDEX('Clauses List'!A:D,MATCH(INDEX('Configuration Area'!E:E,'Configuration Area'!X33,1),'Clauses List'!A:A,0),3)),IF(IFERROR(INDEX('Configuration Area'!E:E,'Configuration Area'!X33,1),"N/A")="","NO CLAUSE ID SET",IFERROR(INDEX('Configuration Area'!E:E,'Configuration Area'!X33,1),"")))</f>
        <v>NO CLAUSE NAME SET</v>
      </c>
    </row>
    <row r="32">
      <c r="A32" s="0" t="str">
        <f>IF(ISNUMBER(MATCH(INDEX('Configuration Area'!E:E,'Configuration Area'!X34,1),'Clauses List'!A:A,0))=TRUE,IF(INDEX('Clauses List'!A:D,MATCH(INDEX('Configuration Area'!E:E,'Configuration Area'!X34,1),'Clauses List'!A:A,0),3)="","NO CLAUSE NAME SET",INDEX('Clauses List'!A:D,MATCH(INDEX('Configuration Area'!E:E,'Configuration Area'!X34,1),'Clauses List'!A:A,0),3)),IF(IFERROR(INDEX('Configuration Area'!E:E,'Configuration Area'!X34,1),"N/A")="","NO CLAUSE ID SET",IFERROR(INDEX('Configuration Area'!E:E,'Configuration Area'!X34,1),"")))</f>
        <v>NO CLAUSE NAME SET</v>
      </c>
    </row>
    <row r="33">
      <c r="A33" s="0" t="str">
        <f>IF(ISNUMBER(MATCH(INDEX('Configuration Area'!E:E,'Configuration Area'!X35,1),'Clauses List'!A:A,0))=TRUE,IF(INDEX('Clauses List'!A:D,MATCH(INDEX('Configuration Area'!E:E,'Configuration Area'!X35,1),'Clauses List'!A:A,0),3)="","NO CLAUSE NAME SET",INDEX('Clauses List'!A:D,MATCH(INDEX('Configuration Area'!E:E,'Configuration Area'!X35,1),'Clauses List'!A:A,0),3)),IF(IFERROR(INDEX('Configuration Area'!E:E,'Configuration Area'!X35,1),"N/A")="","NO CLAUSE ID SET",IFERROR(INDEX('Configuration Area'!E:E,'Configuration Area'!X35,1),"")))</f>
        <v>NO CLAUSE NAME SET</v>
      </c>
    </row>
    <row r="34">
      <c r="A34" s="0" t="str">
        <f>IF(ISNUMBER(MATCH(INDEX('Configuration Area'!E:E,'Configuration Area'!X36,1),'Clauses List'!A:A,0))=TRUE,IF(INDEX('Clauses List'!A:D,MATCH(INDEX('Configuration Area'!E:E,'Configuration Area'!X36,1),'Clauses List'!A:A,0),3)="","NO CLAUSE NAME SET",INDEX('Clauses List'!A:D,MATCH(INDEX('Configuration Area'!E:E,'Configuration Area'!X36,1),'Clauses List'!A:A,0),3)),IF(IFERROR(INDEX('Configuration Area'!E:E,'Configuration Area'!X36,1),"N/A")="","NO CLAUSE ID SET",IFERROR(INDEX('Configuration Area'!E:E,'Configuration Area'!X36,1),"")))</f>
        <v>NO CLAUSE NAME SET</v>
      </c>
    </row>
    <row r="35">
      <c r="A35" s="0" t="str">
        <f>IF(ISNUMBER(MATCH(INDEX('Configuration Area'!E:E,'Configuration Area'!X37,1),'Clauses List'!A:A,0))=TRUE,IF(INDEX('Clauses List'!A:D,MATCH(INDEX('Configuration Area'!E:E,'Configuration Area'!X37,1),'Clauses List'!A:A,0),3)="","NO CLAUSE NAME SET",INDEX('Clauses List'!A:D,MATCH(INDEX('Configuration Area'!E:E,'Configuration Area'!X37,1),'Clauses List'!A:A,0),3)),IF(IFERROR(INDEX('Configuration Area'!E:E,'Configuration Area'!X37,1),"N/A")="","NO CLAUSE ID SET",IFERROR(INDEX('Configuration Area'!E:E,'Configuration Area'!X37,1),"")))</f>
        <v>NO CLAUSE NAME SET</v>
      </c>
    </row>
    <row r="36">
      <c r="A36" s="0" t="str">
        <f>IF(ISNUMBER(MATCH(INDEX('Configuration Area'!E:E,'Configuration Area'!X38,1),'Clauses List'!A:A,0))=TRUE,IF(INDEX('Clauses List'!A:D,MATCH(INDEX('Configuration Area'!E:E,'Configuration Area'!X38,1),'Clauses List'!A:A,0),3)="","NO CLAUSE NAME SET",INDEX('Clauses List'!A:D,MATCH(INDEX('Configuration Area'!E:E,'Configuration Area'!X38,1),'Clauses List'!A:A,0),3)),IF(IFERROR(INDEX('Configuration Area'!E:E,'Configuration Area'!X38,1),"N/A")="","NO CLAUSE ID SET",IFERROR(INDEX('Configuration Area'!E:E,'Configuration Area'!X38,1),"")))</f>
        <v>NO CLAUSE NAME SET</v>
      </c>
    </row>
    <row r="37">
      <c r="A37" s="0" t="str">
        <f>IF(ISNUMBER(MATCH(INDEX('Configuration Area'!E:E,'Configuration Area'!X39,1),'Clauses List'!A:A,0))=TRUE,IF(INDEX('Clauses List'!A:D,MATCH(INDEX('Configuration Area'!E:E,'Configuration Area'!X39,1),'Clauses List'!A:A,0),3)="","NO CLAUSE NAME SET",INDEX('Clauses List'!A:D,MATCH(INDEX('Configuration Area'!E:E,'Configuration Area'!X39,1),'Clauses List'!A:A,0),3)),IF(IFERROR(INDEX('Configuration Area'!E:E,'Configuration Area'!X39,1),"N/A")="","NO CLAUSE ID SET",IFERROR(INDEX('Configuration Area'!E:E,'Configuration Area'!X39,1),"")))</f>
        <v>NO CLAUSE NAME SET</v>
      </c>
    </row>
    <row r="38">
      <c r="A38" s="0" t="str">
        <f>IF(ISNUMBER(MATCH(INDEX('Configuration Area'!E:E,'Configuration Area'!X40,1),'Clauses List'!A:A,0))=TRUE,IF(INDEX('Clauses List'!A:D,MATCH(INDEX('Configuration Area'!E:E,'Configuration Area'!X40,1),'Clauses List'!A:A,0),3)="","NO CLAUSE NAME SET",INDEX('Clauses List'!A:D,MATCH(INDEX('Configuration Area'!E:E,'Configuration Area'!X40,1),'Clauses List'!A:A,0),3)),IF(IFERROR(INDEX('Configuration Area'!E:E,'Configuration Area'!X40,1),"N/A")="","NO CLAUSE ID SET",IFERROR(INDEX('Configuration Area'!E:E,'Configuration Area'!X40,1),"")))</f>
        <v>NO CLAUSE NAME SET</v>
      </c>
    </row>
    <row r="39">
      <c r="A39" s="0" t="str">
        <f>IF(ISNUMBER(MATCH(INDEX('Configuration Area'!E:E,'Configuration Area'!X41,1),'Clauses List'!A:A,0))=TRUE,IF(INDEX('Clauses List'!A:D,MATCH(INDEX('Configuration Area'!E:E,'Configuration Area'!X41,1),'Clauses List'!A:A,0),3)="","NO CLAUSE NAME SET",INDEX('Clauses List'!A:D,MATCH(INDEX('Configuration Area'!E:E,'Configuration Area'!X41,1),'Clauses List'!A:A,0),3)),IF(IFERROR(INDEX('Configuration Area'!E:E,'Configuration Area'!X41,1),"N/A")="","NO CLAUSE ID SET",IFERROR(INDEX('Configuration Area'!E:E,'Configuration Area'!X41,1),"")))</f>
        <v>NO CLAUSE NAME SET</v>
      </c>
    </row>
    <row r="40">
      <c r="A40" s="0" t="str">
        <f>IF(ISNUMBER(MATCH(INDEX('Configuration Area'!E:E,'Configuration Area'!X42,1),'Clauses List'!A:A,0))=TRUE,IF(INDEX('Clauses List'!A:D,MATCH(INDEX('Configuration Area'!E:E,'Configuration Area'!X42,1),'Clauses List'!A:A,0),3)="","NO CLAUSE NAME SET",INDEX('Clauses List'!A:D,MATCH(INDEX('Configuration Area'!E:E,'Configuration Area'!X42,1),'Clauses List'!A:A,0),3)),IF(IFERROR(INDEX('Configuration Area'!E:E,'Configuration Area'!X42,1),"N/A")="","NO CLAUSE ID SET",IFERROR(INDEX('Configuration Area'!E:E,'Configuration Area'!X42,1),"")))</f>
        <v>NO CLAUSE NAME SET</v>
      </c>
    </row>
    <row r="41">
      <c r="A41" s="0" t="str">
        <f>IF(ISNUMBER(MATCH(INDEX('Configuration Area'!E:E,'Configuration Area'!X43,1),'Clauses List'!A:A,0))=TRUE,IF(INDEX('Clauses List'!A:D,MATCH(INDEX('Configuration Area'!E:E,'Configuration Area'!X43,1),'Clauses List'!A:A,0),3)="","NO CLAUSE NAME SET",INDEX('Clauses List'!A:D,MATCH(INDEX('Configuration Area'!E:E,'Configuration Area'!X43,1),'Clauses List'!A:A,0),3)),IF(IFERROR(INDEX('Configuration Area'!E:E,'Configuration Area'!X43,1),"N/A")="","NO CLAUSE ID SET",IFERROR(INDEX('Configuration Area'!E:E,'Configuration Area'!X43,1),"")))</f>
        <v>NO CLAUSE NAME SET</v>
      </c>
    </row>
    <row r="42">
      <c r="A42" s="0" t="str">
        <f>IF(ISNUMBER(MATCH(INDEX('Configuration Area'!E:E,'Configuration Area'!X44,1),'Clauses List'!A:A,0))=TRUE,IF(INDEX('Clauses List'!A:D,MATCH(INDEX('Configuration Area'!E:E,'Configuration Area'!X44,1),'Clauses List'!A:A,0),3)="","NO CLAUSE NAME SET",INDEX('Clauses List'!A:D,MATCH(INDEX('Configuration Area'!E:E,'Configuration Area'!X44,1),'Clauses List'!A:A,0),3)),IF(IFERROR(INDEX('Configuration Area'!E:E,'Configuration Area'!X44,1),"N/A")="","NO CLAUSE ID SET",IFERROR(INDEX('Configuration Area'!E:E,'Configuration Area'!X44,1),"")))</f>
        <v>NO CLAUSE NAME SET</v>
      </c>
    </row>
    <row r="43">
      <c r="A43" s="0" t="str">
        <f>IF(ISNUMBER(MATCH(INDEX('Configuration Area'!E:E,'Configuration Area'!X45,1),'Clauses List'!A:A,0))=TRUE,IF(INDEX('Clauses List'!A:D,MATCH(INDEX('Configuration Area'!E:E,'Configuration Area'!X45,1),'Clauses List'!A:A,0),3)="","NO CLAUSE NAME SET",INDEX('Clauses List'!A:D,MATCH(INDEX('Configuration Area'!E:E,'Configuration Area'!X45,1),'Clauses List'!A:A,0),3)),IF(IFERROR(INDEX('Configuration Area'!E:E,'Configuration Area'!X45,1),"N/A")="","NO CLAUSE ID SET",IFERROR(INDEX('Configuration Area'!E:E,'Configuration Area'!X45,1),"")))</f>
        <v>NO CLAUSE NAME SET</v>
      </c>
    </row>
    <row r="44">
      <c r="A44" s="0" t="str">
        <f>IF(ISNUMBER(MATCH(INDEX('Configuration Area'!E:E,'Configuration Area'!X46,1),'Clauses List'!A:A,0))=TRUE,IF(INDEX('Clauses List'!A:D,MATCH(INDEX('Configuration Area'!E:E,'Configuration Area'!X46,1),'Clauses List'!A:A,0),3)="","NO CLAUSE NAME SET",INDEX('Clauses List'!A:D,MATCH(INDEX('Configuration Area'!E:E,'Configuration Area'!X46,1),'Clauses List'!A:A,0),3)),IF(IFERROR(INDEX('Configuration Area'!E:E,'Configuration Area'!X46,1),"N/A")="","NO CLAUSE ID SET",IFERROR(INDEX('Configuration Area'!E:E,'Configuration Area'!X46,1),"")))</f>
        <v>NO CLAUSE NAME SET</v>
      </c>
    </row>
    <row r="45">
      <c r="A45" s="0" t="str">
        <f>IF(ISNUMBER(MATCH(INDEX('Configuration Area'!E:E,'Configuration Area'!X47,1),'Clauses List'!A:A,0))=TRUE,IF(INDEX('Clauses List'!A:D,MATCH(INDEX('Configuration Area'!E:E,'Configuration Area'!X47,1),'Clauses List'!A:A,0),3)="","NO CLAUSE NAME SET",INDEX('Clauses List'!A:D,MATCH(INDEX('Configuration Area'!E:E,'Configuration Area'!X47,1),'Clauses List'!A:A,0),3)),IF(IFERROR(INDEX('Configuration Area'!E:E,'Configuration Area'!X47,1),"N/A")="","NO CLAUSE ID SET",IFERROR(INDEX('Configuration Area'!E:E,'Configuration Area'!X47,1),"")))</f>
        <v>NO CLAUSE NAME SET</v>
      </c>
    </row>
    <row r="46">
      <c r="A46" s="0" t="str">
        <f>IF(ISNUMBER(MATCH(INDEX('Configuration Area'!E:E,'Configuration Area'!X48,1),'Clauses List'!A:A,0))=TRUE,IF(INDEX('Clauses List'!A:D,MATCH(INDEX('Configuration Area'!E:E,'Configuration Area'!X48,1),'Clauses List'!A:A,0),3)="","NO CLAUSE NAME SET",INDEX('Clauses List'!A:D,MATCH(INDEX('Configuration Area'!E:E,'Configuration Area'!X48,1),'Clauses List'!A:A,0),3)),IF(IFERROR(INDEX('Configuration Area'!E:E,'Configuration Area'!X48,1),"N/A")="","NO CLAUSE ID SET",IFERROR(INDEX('Configuration Area'!E:E,'Configuration Area'!X48,1),"")))</f>
        <v>NO CLAUSE NAME SET</v>
      </c>
    </row>
    <row r="47">
      <c r="A47" s="0" t="str">
        <f>IF(ISNUMBER(MATCH(INDEX('Configuration Area'!E:E,'Configuration Area'!X49,1),'Clauses List'!A:A,0))=TRUE,IF(INDEX('Clauses List'!A:D,MATCH(INDEX('Configuration Area'!E:E,'Configuration Area'!X49,1),'Clauses List'!A:A,0),3)="","NO CLAUSE NAME SET",INDEX('Clauses List'!A:D,MATCH(INDEX('Configuration Area'!E:E,'Configuration Area'!X49,1),'Clauses List'!A:A,0),3)),IF(IFERROR(INDEX('Configuration Area'!E:E,'Configuration Area'!X49,1),"N/A")="","NO CLAUSE ID SET",IFERROR(INDEX('Configuration Area'!E:E,'Configuration Area'!X49,1),"")))</f>
        <v>NO CLAUSE NAME SET</v>
      </c>
    </row>
    <row r="48">
      <c r="A48" s="0" t="str">
        <f>IF(ISNUMBER(MATCH(INDEX('Configuration Area'!E:E,'Configuration Area'!X50,1),'Clauses List'!A:A,0))=TRUE,IF(INDEX('Clauses List'!A:D,MATCH(INDEX('Configuration Area'!E:E,'Configuration Area'!X50,1),'Clauses List'!A:A,0),3)="","NO CLAUSE NAME SET",INDEX('Clauses List'!A:D,MATCH(INDEX('Configuration Area'!E:E,'Configuration Area'!X50,1),'Clauses List'!A:A,0),3)),IF(IFERROR(INDEX('Configuration Area'!E:E,'Configuration Area'!X50,1),"N/A")="","NO CLAUSE ID SET",IFERROR(INDEX('Configuration Area'!E:E,'Configuration Area'!X50,1),"")))</f>
        <v>NO CLAUSE NAME SET</v>
      </c>
    </row>
    <row r="49">
      <c r="A49" s="0" t="str">
        <f>IF(ISNUMBER(MATCH(INDEX('Configuration Area'!E:E,'Configuration Area'!X51,1),'Clauses List'!A:A,0))=TRUE,IF(INDEX('Clauses List'!A:D,MATCH(INDEX('Configuration Area'!E:E,'Configuration Area'!X51,1),'Clauses List'!A:A,0),3)="","NO CLAUSE NAME SET",INDEX('Clauses List'!A:D,MATCH(INDEX('Configuration Area'!E:E,'Configuration Area'!X51,1),'Clauses List'!A:A,0),3)),IF(IFERROR(INDEX('Configuration Area'!E:E,'Configuration Area'!X51,1),"N/A")="","NO CLAUSE ID SET",IFERROR(INDEX('Configuration Area'!E:E,'Configuration Area'!X51,1),"")))</f>
        <v>NO CLAUSE NAME SET</v>
      </c>
    </row>
    <row r="50">
      <c r="A50" s="0" t="str">
        <f>IF(ISNUMBER(MATCH(INDEX('Configuration Area'!E:E,'Configuration Area'!X52,1),'Clauses List'!A:A,0))=TRUE,IF(INDEX('Clauses List'!A:D,MATCH(INDEX('Configuration Area'!E:E,'Configuration Area'!X52,1),'Clauses List'!A:A,0),3)="","NO CLAUSE NAME SET",INDEX('Clauses List'!A:D,MATCH(INDEX('Configuration Area'!E:E,'Configuration Area'!X52,1),'Clauses List'!A:A,0),3)),IF(IFERROR(INDEX('Configuration Area'!E:E,'Configuration Area'!X52,1),"N/A")="","NO CLAUSE ID SET",IFERROR(INDEX('Configuration Area'!E:E,'Configuration Area'!X52,1),"")))</f>
        <v>NO CLAUSE NAME SET</v>
      </c>
    </row>
    <row r="51">
      <c r="A51" s="0" t="str">
        <f>IF(ISNUMBER(MATCH(INDEX('Configuration Area'!E:E,'Configuration Area'!X53,1),'Clauses List'!A:A,0))=TRUE,IF(INDEX('Clauses List'!A:D,MATCH(INDEX('Configuration Area'!E:E,'Configuration Area'!X53,1),'Clauses List'!A:A,0),3)="","NO CLAUSE NAME SET",INDEX('Clauses List'!A:D,MATCH(INDEX('Configuration Area'!E:E,'Configuration Area'!X53,1),'Clauses List'!A:A,0),3)),IF(IFERROR(INDEX('Configuration Area'!E:E,'Configuration Area'!X53,1),"N/A")="","NO CLAUSE ID SET",IFERROR(INDEX('Configuration Area'!E:E,'Configuration Area'!X53,1),"")))</f>
        <v>NO CLAUSE NAME SET</v>
      </c>
    </row>
    <row r="52">
      <c r="A52" s="0" t="str">
        <f>IF(ISNUMBER(MATCH(INDEX('Configuration Area'!E:E,'Configuration Area'!X54,1),'Clauses List'!A:A,0))=TRUE,IF(INDEX('Clauses List'!A:D,MATCH(INDEX('Configuration Area'!E:E,'Configuration Area'!X54,1),'Clauses List'!A:A,0),3)="","NO CLAUSE NAME SET",INDEX('Clauses List'!A:D,MATCH(INDEX('Configuration Area'!E:E,'Configuration Area'!X54,1),'Clauses List'!A:A,0),3)),IF(IFERROR(INDEX('Configuration Area'!E:E,'Configuration Area'!X54,1),"N/A")="","NO CLAUSE ID SET",IFERROR(INDEX('Configuration Area'!E:E,'Configuration Area'!X54,1),"")))</f>
        <v>NO CLAUSE NAME SET</v>
      </c>
    </row>
    <row r="53">
      <c r="A53" s="0" t="str">
        <f>IF(ISNUMBER(MATCH(INDEX('Configuration Area'!E:E,'Configuration Area'!X55,1),'Clauses List'!A:A,0))=TRUE,IF(INDEX('Clauses List'!A:D,MATCH(INDEX('Configuration Area'!E:E,'Configuration Area'!X55,1),'Clauses List'!A:A,0),3)="","NO CLAUSE NAME SET",INDEX('Clauses List'!A:D,MATCH(INDEX('Configuration Area'!E:E,'Configuration Area'!X55,1),'Clauses List'!A:A,0),3)),IF(IFERROR(INDEX('Configuration Area'!E:E,'Configuration Area'!X55,1),"N/A")="","NO CLAUSE ID SET",IFERROR(INDEX('Configuration Area'!E:E,'Configuration Area'!X55,1),"")))</f>
        <v>NO CLAUSE NAME SET</v>
      </c>
    </row>
    <row r="54">
      <c r="A54" s="0" t="str">
        <f>IF(ISNUMBER(MATCH(INDEX('Configuration Area'!E:E,'Configuration Area'!X56,1),'Clauses List'!A:A,0))=TRUE,IF(INDEX('Clauses List'!A:D,MATCH(INDEX('Configuration Area'!E:E,'Configuration Area'!X56,1),'Clauses List'!A:A,0),3)="","NO CLAUSE NAME SET",INDEX('Clauses List'!A:D,MATCH(INDEX('Configuration Area'!E:E,'Configuration Area'!X56,1),'Clauses List'!A:A,0),3)),IF(IFERROR(INDEX('Configuration Area'!E:E,'Configuration Area'!X56,1),"N/A")="","NO CLAUSE ID SET",IFERROR(INDEX('Configuration Area'!E:E,'Configuration Area'!X56,1),"")))</f>
        <v>All Risk Storage Clause</v>
      </c>
    </row>
    <row r="55">
      <c r="A55" s="0">
        <f>IF(ISNUMBER(MATCH(INDEX('Configuration Area'!E:E,'Configuration Area'!X57,1),'Clauses List'!A:A,0))=TRUE,IF(INDEX('Clauses List'!A:D,MATCH(INDEX('Configuration Area'!E:E,'Configuration Area'!X57,1),'Clauses List'!A:A,0),3)="","NO CLAUSE NAME SET",INDEX('Clauses List'!A:D,MATCH(INDEX('Configuration Area'!E:E,'Configuration Area'!X57,1),'Clauses List'!A:A,0),3)),IF(IFERROR(INDEX('Configuration Area'!E:E,'Configuration Area'!X57,1),"N/A")="","NO CLAUSE ID SET",IFERROR(INDEX('Configuration Area'!E:E,'Configuration Area'!X57,1),"")))</f>
      </c>
    </row>
    <row r="56">
      <c r="A56" s="0">
        <f>IF(ISNUMBER(MATCH(INDEX('Configuration Area'!E:E,'Configuration Area'!X58,1),'Clauses List'!A:A,0))=TRUE,IF(INDEX('Clauses List'!A:D,MATCH(INDEX('Configuration Area'!E:E,'Configuration Area'!X58,1),'Clauses List'!A:A,0),3)="","NO CLAUSE NAME SET",INDEX('Clauses List'!A:D,MATCH(INDEX('Configuration Area'!E:E,'Configuration Area'!X58,1),'Clauses List'!A:A,0),3)),IF(IFERROR(INDEX('Configuration Area'!E:E,'Configuration Area'!X58,1),"N/A")="","NO CLAUSE ID SET",IFERROR(INDEX('Configuration Area'!E:E,'Configuration Area'!X58,1),"")))</f>
      </c>
    </row>
    <row r="57">
      <c r="A57" s="0">
        <f>IF(ISNUMBER(MATCH(INDEX('Configuration Area'!E:E,'Configuration Area'!X59,1),'Clauses List'!A:A,0))=TRUE,IF(INDEX('Clauses List'!A:D,MATCH(INDEX('Configuration Area'!E:E,'Configuration Area'!X59,1),'Clauses List'!A:A,0),3)="","NO CLAUSE NAME SET",INDEX('Clauses List'!A:D,MATCH(INDEX('Configuration Area'!E:E,'Configuration Area'!X59,1),'Clauses List'!A:A,0),3)),IF(IFERROR(INDEX('Configuration Area'!E:E,'Configuration Area'!X59,1),"N/A")="","NO CLAUSE ID SET",IFERROR(INDEX('Configuration Area'!E:E,'Configuration Area'!X59,1),"")))</f>
      </c>
    </row>
    <row r="58">
      <c r="A58" s="0">
        <f>IF(ISNUMBER(MATCH(INDEX('Configuration Area'!E:E,'Configuration Area'!X60,1),'Clauses List'!A:A,0))=TRUE,IF(INDEX('Clauses List'!A:D,MATCH(INDEX('Configuration Area'!E:E,'Configuration Area'!X60,1),'Clauses List'!A:A,0),3)="","NO CLAUSE NAME SET",INDEX('Clauses List'!A:D,MATCH(INDEX('Configuration Area'!E:E,'Configuration Area'!X60,1),'Clauses List'!A:A,0),3)),IF(IFERROR(INDEX('Configuration Area'!E:E,'Configuration Area'!X60,1),"N/A")="","NO CLAUSE ID SET",IFERROR(INDEX('Configuration Area'!E:E,'Configuration Area'!X60,1),"")))</f>
      </c>
    </row>
    <row r="59">
      <c r="A59" s="0">
        <f>IF(ISNUMBER(MATCH(INDEX('Configuration Area'!E:E,'Configuration Area'!X61,1),'Clauses List'!A:A,0))=TRUE,IF(INDEX('Clauses List'!A:D,MATCH(INDEX('Configuration Area'!E:E,'Configuration Area'!X61,1),'Clauses List'!A:A,0),3)="","NO CLAUSE NAME SET",INDEX('Clauses List'!A:D,MATCH(INDEX('Configuration Area'!E:E,'Configuration Area'!X61,1),'Clauses List'!A:A,0),3)),IF(IFERROR(INDEX('Configuration Area'!E:E,'Configuration Area'!X61,1),"N/A")="","NO CLAUSE ID SET",IFERROR(INDEX('Configuration Area'!E:E,'Configuration Area'!X61,1),"")))</f>
      </c>
    </row>
    <row r="60">
      <c r="A60" s="0">
        <f>IF(ISNUMBER(MATCH(INDEX('Configuration Area'!E:E,'Configuration Area'!X62,1),'Clauses List'!A:A,0))=TRUE,IF(INDEX('Clauses List'!A:D,MATCH(INDEX('Configuration Area'!E:E,'Configuration Area'!X62,1),'Clauses List'!A:A,0),3)="","NO CLAUSE NAME SET",INDEX('Clauses List'!A:D,MATCH(INDEX('Configuration Area'!E:E,'Configuration Area'!X62,1),'Clauses List'!A:A,0),3)),IF(IFERROR(INDEX('Configuration Area'!E:E,'Configuration Area'!X62,1),"N/A")="","NO CLAUSE ID SET",IFERROR(INDEX('Configuration Area'!E:E,'Configuration Area'!X62,1),"")))</f>
      </c>
    </row>
    <row r="61">
      <c r="A61" s="0">
        <f>IF(ISNUMBER(MATCH(INDEX('Configuration Area'!E:E,'Configuration Area'!X63,1),'Clauses List'!A:A,0))=TRUE,IF(INDEX('Clauses List'!A:D,MATCH(INDEX('Configuration Area'!E:E,'Configuration Area'!X63,1),'Clauses List'!A:A,0),3)="","NO CLAUSE NAME SET",INDEX('Clauses List'!A:D,MATCH(INDEX('Configuration Area'!E:E,'Configuration Area'!X63,1),'Clauses List'!A:A,0),3)),IF(IFERROR(INDEX('Configuration Area'!E:E,'Configuration Area'!X63,1),"N/A")="","NO CLAUSE ID SET",IFERROR(INDEX('Configuration Area'!E:E,'Configuration Area'!X63,1),"")))</f>
      </c>
    </row>
    <row r="62">
      <c r="A62" s="0">
        <f>IF(ISNUMBER(MATCH(INDEX('Configuration Area'!E:E,'Configuration Area'!X64,1),'Clauses List'!A:A,0))=TRUE,IF(INDEX('Clauses List'!A:D,MATCH(INDEX('Configuration Area'!E:E,'Configuration Area'!X64,1),'Clauses List'!A:A,0),3)="","NO CLAUSE NAME SET",INDEX('Clauses List'!A:D,MATCH(INDEX('Configuration Area'!E:E,'Configuration Area'!X64,1),'Clauses List'!A:A,0),3)),IF(IFERROR(INDEX('Configuration Area'!E:E,'Configuration Area'!X64,1),"N/A")="","NO CLAUSE ID SET",IFERROR(INDEX('Configuration Area'!E:E,'Configuration Area'!X64,1),"")))</f>
      </c>
    </row>
    <row r="63">
      <c r="A63" s="0">
        <f>IF(ISNUMBER(MATCH(INDEX('Configuration Area'!E:E,'Configuration Area'!X65,1),'Clauses List'!A:A,0))=TRUE,IF(INDEX('Clauses List'!A:D,MATCH(INDEX('Configuration Area'!E:E,'Configuration Area'!X65,1),'Clauses List'!A:A,0),3)="","NO CLAUSE NAME SET",INDEX('Clauses List'!A:D,MATCH(INDEX('Configuration Area'!E:E,'Configuration Area'!X65,1),'Clauses List'!A:A,0),3)),IF(IFERROR(INDEX('Configuration Area'!E:E,'Configuration Area'!X65,1),"N/A")="","NO CLAUSE ID SET",IFERROR(INDEX('Configuration Area'!E:E,'Configuration Area'!X65,1),"")))</f>
      </c>
    </row>
    <row r="64">
      <c r="A64" s="0">
        <f>IF(ISNUMBER(MATCH(INDEX('Configuration Area'!E:E,'Configuration Area'!X66,1),'Clauses List'!A:A,0))=TRUE,IF(INDEX('Clauses List'!A:D,MATCH(INDEX('Configuration Area'!E:E,'Configuration Area'!X66,1),'Clauses List'!A:A,0),3)="","NO CLAUSE NAME SET",INDEX('Clauses List'!A:D,MATCH(INDEX('Configuration Area'!E:E,'Configuration Area'!X66,1),'Clauses List'!A:A,0),3)),IF(IFERROR(INDEX('Configuration Area'!E:E,'Configuration Area'!X66,1),"N/A")="","NO CLAUSE ID SET",IFERROR(INDEX('Configuration Area'!E:E,'Configuration Area'!X66,1),"")))</f>
      </c>
    </row>
    <row r="65">
      <c r="A65" s="0">
        <f>IF(ISNUMBER(MATCH(INDEX('Configuration Area'!E:E,'Configuration Area'!X67,1),'Clauses List'!A:A,0))=TRUE,IF(INDEX('Clauses List'!A:D,MATCH(INDEX('Configuration Area'!E:E,'Configuration Area'!X67,1),'Clauses List'!A:A,0),3)="","NO CLAUSE NAME SET",INDEX('Clauses List'!A:D,MATCH(INDEX('Configuration Area'!E:E,'Configuration Area'!X67,1),'Clauses List'!A:A,0),3)),IF(IFERROR(INDEX('Configuration Area'!E:E,'Configuration Area'!X67,1),"N/A")="","NO CLAUSE ID SET",IFERROR(INDEX('Configuration Area'!E:E,'Configuration Area'!X67,1),"")))</f>
      </c>
    </row>
    <row r="66">
      <c r="A66" s="0">
        <f>IF(ISNUMBER(MATCH(INDEX('Configuration Area'!E:E,'Configuration Area'!X68,1),'Clauses List'!A:A,0))=TRUE,IF(INDEX('Clauses List'!A:D,MATCH(INDEX('Configuration Area'!E:E,'Configuration Area'!X68,1),'Clauses List'!A:A,0),3)="","NO CLAUSE NAME SET",INDEX('Clauses List'!A:D,MATCH(INDEX('Configuration Area'!E:E,'Configuration Area'!X68,1),'Clauses List'!A:A,0),3)),IF(IFERROR(INDEX('Configuration Area'!E:E,'Configuration Area'!X68,1),"N/A")="","NO CLAUSE ID SET",IFERROR(INDEX('Configuration Area'!E:E,'Configuration Area'!X68,1),"")))</f>
      </c>
    </row>
    <row r="67">
      <c r="A67" s="0">
        <f>IF(ISNUMBER(MATCH(INDEX('Configuration Area'!E:E,'Configuration Area'!X69,1),'Clauses List'!A:A,0))=TRUE,IF(INDEX('Clauses List'!A:D,MATCH(INDEX('Configuration Area'!E:E,'Configuration Area'!X69,1),'Clauses List'!A:A,0),3)="","NO CLAUSE NAME SET",INDEX('Clauses List'!A:D,MATCH(INDEX('Configuration Area'!E:E,'Configuration Area'!X69,1),'Clauses List'!A:A,0),3)),IF(IFERROR(INDEX('Configuration Area'!E:E,'Configuration Area'!X69,1),"N/A")="","NO CLAUSE ID SET",IFERROR(INDEX('Configuration Area'!E:E,'Configuration Area'!X69,1),"")))</f>
      </c>
    </row>
    <row r="68">
      <c r="A68" s="0">
        <f>IF(ISNUMBER(MATCH(INDEX('Configuration Area'!E:E,'Configuration Area'!X70,1),'Clauses List'!A:A,0))=TRUE,IF(INDEX('Clauses List'!A:D,MATCH(INDEX('Configuration Area'!E:E,'Configuration Area'!X70,1),'Clauses List'!A:A,0),3)="","NO CLAUSE NAME SET",INDEX('Clauses List'!A:D,MATCH(INDEX('Configuration Area'!E:E,'Configuration Area'!X70,1),'Clauses List'!A:A,0),3)),IF(IFERROR(INDEX('Configuration Area'!E:E,'Configuration Area'!X70,1),"N/A")="","NO CLAUSE ID SET",IFERROR(INDEX('Configuration Area'!E:E,'Configuration Area'!X70,1),"")))</f>
      </c>
    </row>
    <row r="69">
      <c r="A69" s="0">
        <f>IF(ISNUMBER(MATCH(INDEX('Configuration Area'!E:E,'Configuration Area'!X71,1),'Clauses List'!A:A,0))=TRUE,IF(INDEX('Clauses List'!A:D,MATCH(INDEX('Configuration Area'!E:E,'Configuration Area'!X71,1),'Clauses List'!A:A,0),3)="","NO CLAUSE NAME SET",INDEX('Clauses List'!A:D,MATCH(INDEX('Configuration Area'!E:E,'Configuration Area'!X71,1),'Clauses List'!A:A,0),3)),IF(IFERROR(INDEX('Configuration Area'!E:E,'Configuration Area'!X71,1),"N/A")="","NO CLAUSE ID SET",IFERROR(INDEX('Configuration Area'!E:E,'Configuration Area'!X71,1),"")))</f>
      </c>
    </row>
    <row r="70">
      <c r="A70" s="0">
        <f>IF(ISNUMBER(MATCH(INDEX('Configuration Area'!E:E,'Configuration Area'!X72,1),'Clauses List'!A:A,0))=TRUE,IF(INDEX('Clauses List'!A:D,MATCH(INDEX('Configuration Area'!E:E,'Configuration Area'!X72,1),'Clauses List'!A:A,0),3)="","NO CLAUSE NAME SET",INDEX('Clauses List'!A:D,MATCH(INDEX('Configuration Area'!E:E,'Configuration Area'!X72,1),'Clauses List'!A:A,0),3)),IF(IFERROR(INDEX('Configuration Area'!E:E,'Configuration Area'!X72,1),"N/A")="","NO CLAUSE ID SET",IFERROR(INDEX('Configuration Area'!E:E,'Configuration Area'!X72,1),"")))</f>
      </c>
    </row>
    <row r="71">
      <c r="A71" s="0">
        <f>IF(ISNUMBER(MATCH(INDEX('Configuration Area'!E:E,'Configuration Area'!X73,1),'Clauses List'!A:A,0))=TRUE,IF(INDEX('Clauses List'!A:D,MATCH(INDEX('Configuration Area'!E:E,'Configuration Area'!X73,1),'Clauses List'!A:A,0),3)="","NO CLAUSE NAME SET",INDEX('Clauses List'!A:D,MATCH(INDEX('Configuration Area'!E:E,'Configuration Area'!X73,1),'Clauses List'!A:A,0),3)),IF(IFERROR(INDEX('Configuration Area'!E:E,'Configuration Area'!X73,1),"N/A")="","NO CLAUSE ID SET",IFERROR(INDEX('Configuration Area'!E:E,'Configuration Area'!X73,1),"")))</f>
      </c>
    </row>
    <row r="72">
      <c r="A72" s="0">
        <f>IF(ISNUMBER(MATCH(INDEX('Configuration Area'!E:E,'Configuration Area'!X74,1),'Clauses List'!A:A,0))=TRUE,IF(INDEX('Clauses List'!A:D,MATCH(INDEX('Configuration Area'!E:E,'Configuration Area'!X74,1),'Clauses List'!A:A,0),3)="","NO CLAUSE NAME SET",INDEX('Clauses List'!A:D,MATCH(INDEX('Configuration Area'!E:E,'Configuration Area'!X74,1),'Clauses List'!A:A,0),3)),IF(IFERROR(INDEX('Configuration Area'!E:E,'Configuration Area'!X74,1),"N/A")="","NO CLAUSE ID SET",IFERROR(INDEX('Configuration Area'!E:E,'Configuration Area'!X74,1),"")))</f>
      </c>
    </row>
    <row r="73">
      <c r="A73" s="0">
        <f>IF(ISNUMBER(MATCH(INDEX('Configuration Area'!E:E,'Configuration Area'!X75,1),'Clauses List'!A:A,0))=TRUE,IF(INDEX('Clauses List'!A:D,MATCH(INDEX('Configuration Area'!E:E,'Configuration Area'!X75,1),'Clauses List'!A:A,0),3)="","NO CLAUSE NAME SET",INDEX('Clauses List'!A:D,MATCH(INDEX('Configuration Area'!E:E,'Configuration Area'!X75,1),'Clauses List'!A:A,0),3)),IF(IFERROR(INDEX('Configuration Area'!E:E,'Configuration Area'!X75,1),"N/A")="","NO CLAUSE ID SET",IFERROR(INDEX('Configuration Area'!E:E,'Configuration Area'!X75,1),"")))</f>
      </c>
    </row>
    <row r="74">
      <c r="A74" s="0">
        <f>IF(ISNUMBER(MATCH(INDEX('Configuration Area'!E:E,'Configuration Area'!X76,1),'Clauses List'!A:A,0))=TRUE,IF(INDEX('Clauses List'!A:D,MATCH(INDEX('Configuration Area'!E:E,'Configuration Area'!X76,1),'Clauses List'!A:A,0),3)="","NO CLAUSE NAME SET",INDEX('Clauses List'!A:D,MATCH(INDEX('Configuration Area'!E:E,'Configuration Area'!X76,1),'Clauses List'!A:A,0),3)),IF(IFERROR(INDEX('Configuration Area'!E:E,'Configuration Area'!X76,1),"N/A")="","NO CLAUSE ID SET",IFERROR(INDEX('Configuration Area'!E:E,'Configuration Area'!X76,1),"")))</f>
      </c>
    </row>
    <row r="75">
      <c r="A75" s="0">
        <f>IF(ISNUMBER(MATCH(INDEX('Configuration Area'!E:E,'Configuration Area'!X77,1),'Clauses List'!A:A,0))=TRUE,IF(INDEX('Clauses List'!A:D,MATCH(INDEX('Configuration Area'!E:E,'Configuration Area'!X77,1),'Clauses List'!A:A,0),3)="","NO CLAUSE NAME SET",INDEX('Clauses List'!A:D,MATCH(INDEX('Configuration Area'!E:E,'Configuration Area'!X77,1),'Clauses List'!A:A,0),3)),IF(IFERROR(INDEX('Configuration Area'!E:E,'Configuration Area'!X77,1),"N/A")="","NO CLAUSE ID SET",IFERROR(INDEX('Configuration Area'!E:E,'Configuration Area'!X77,1),"")))</f>
      </c>
    </row>
    <row r="76">
      <c r="A76" s="0">
        <f>IF(ISNUMBER(MATCH(INDEX('Configuration Area'!E:E,'Configuration Area'!X78,1),'Clauses List'!A:A,0))=TRUE,IF(INDEX('Clauses List'!A:D,MATCH(INDEX('Configuration Area'!E:E,'Configuration Area'!X78,1),'Clauses List'!A:A,0),3)="","NO CLAUSE NAME SET",INDEX('Clauses List'!A:D,MATCH(INDEX('Configuration Area'!E:E,'Configuration Area'!X78,1),'Clauses List'!A:A,0),3)),IF(IFERROR(INDEX('Configuration Area'!E:E,'Configuration Area'!X78,1),"N/A")="","NO CLAUSE ID SET",IFERROR(INDEX('Configuration Area'!E:E,'Configuration Area'!X78,1),"")))</f>
      </c>
    </row>
    <row r="77">
      <c r="A77" s="0">
        <f>IF(ISNUMBER(MATCH(INDEX('Configuration Area'!E:E,'Configuration Area'!X79,1),'Clauses List'!A:A,0))=TRUE,IF(INDEX('Clauses List'!A:D,MATCH(INDEX('Configuration Area'!E:E,'Configuration Area'!X79,1),'Clauses List'!A:A,0),3)="","NO CLAUSE NAME SET",INDEX('Clauses List'!A:D,MATCH(INDEX('Configuration Area'!E:E,'Configuration Area'!X79,1),'Clauses List'!A:A,0),3)),IF(IFERROR(INDEX('Configuration Area'!E:E,'Configuration Area'!X79,1),"N/A")="","NO CLAUSE ID SET",IFERROR(INDEX('Configuration Area'!E:E,'Configuration Area'!X79,1),"")))</f>
      </c>
    </row>
    <row r="78">
      <c r="A78" s="0">
        <f>IF(ISNUMBER(MATCH(INDEX('Configuration Area'!E:E,'Configuration Area'!X80,1),'Clauses List'!A:A,0))=TRUE,IF(INDEX('Clauses List'!A:D,MATCH(INDEX('Configuration Area'!E:E,'Configuration Area'!X80,1),'Clauses List'!A:A,0),3)="","NO CLAUSE NAME SET",INDEX('Clauses List'!A:D,MATCH(INDEX('Configuration Area'!E:E,'Configuration Area'!X80,1),'Clauses List'!A:A,0),3)),IF(IFERROR(INDEX('Configuration Area'!E:E,'Configuration Area'!X80,1),"N/A")="","NO CLAUSE ID SET",IFERROR(INDEX('Configuration Area'!E:E,'Configuration Area'!X80,1),"")))</f>
      </c>
    </row>
    <row r="79">
      <c r="A79" s="0">
        <f>IF(ISNUMBER(MATCH(INDEX('Configuration Area'!E:E,'Configuration Area'!X81,1),'Clauses List'!A:A,0))=TRUE,IF(INDEX('Clauses List'!A:D,MATCH(INDEX('Configuration Area'!E:E,'Configuration Area'!X81,1),'Clauses List'!A:A,0),3)="","NO CLAUSE NAME SET",INDEX('Clauses List'!A:D,MATCH(INDEX('Configuration Area'!E:E,'Configuration Area'!X81,1),'Clauses List'!A:A,0),3)),IF(IFERROR(INDEX('Configuration Area'!E:E,'Configuration Area'!X81,1),"N/A")="","NO CLAUSE ID SET",IFERROR(INDEX('Configuration Area'!E:E,'Configuration Area'!X81,1),"")))</f>
      </c>
    </row>
    <row r="80">
      <c r="A80" s="0">
        <f>IF(ISNUMBER(MATCH(INDEX('Configuration Area'!E:E,'Configuration Area'!X82,1),'Clauses List'!A:A,0))=TRUE,IF(INDEX('Clauses List'!A:D,MATCH(INDEX('Configuration Area'!E:E,'Configuration Area'!X82,1),'Clauses List'!A:A,0),3)="","NO CLAUSE NAME SET",INDEX('Clauses List'!A:D,MATCH(INDEX('Configuration Area'!E:E,'Configuration Area'!X82,1),'Clauses List'!A:A,0),3)),IF(IFERROR(INDEX('Configuration Area'!E:E,'Configuration Area'!X82,1),"N/A")="","NO CLAUSE ID SET",IFERROR(INDEX('Configuration Area'!E:E,'Configuration Area'!X82,1),"")))</f>
      </c>
    </row>
    <row r="81">
      <c r="A81" s="0">
        <f>IF(ISNUMBER(MATCH(INDEX('Configuration Area'!E:E,'Configuration Area'!X83,1),'Clauses List'!A:A,0))=TRUE,IF(INDEX('Clauses List'!A:D,MATCH(INDEX('Configuration Area'!E:E,'Configuration Area'!X83,1),'Clauses List'!A:A,0),3)="","NO CLAUSE NAME SET",INDEX('Clauses List'!A:D,MATCH(INDEX('Configuration Area'!E:E,'Configuration Area'!X83,1),'Clauses List'!A:A,0),3)),IF(IFERROR(INDEX('Configuration Area'!E:E,'Configuration Area'!X83,1),"N/A")="","NO CLAUSE ID SET",IFERROR(INDEX('Configuration Area'!E:E,'Configuration Area'!X83,1),"")))</f>
      </c>
    </row>
    <row r="82">
      <c r="A82" s="0">
        <f>IF(ISNUMBER(MATCH(INDEX('Configuration Area'!E:E,'Configuration Area'!X84,1),'Clauses List'!A:A,0))=TRUE,IF(INDEX('Clauses List'!A:D,MATCH(INDEX('Configuration Area'!E:E,'Configuration Area'!X84,1),'Clauses List'!A:A,0),3)="","NO CLAUSE NAME SET",INDEX('Clauses List'!A:D,MATCH(INDEX('Configuration Area'!E:E,'Configuration Area'!X84,1),'Clauses List'!A:A,0),3)),IF(IFERROR(INDEX('Configuration Area'!E:E,'Configuration Area'!X84,1),"N/A")="","NO CLAUSE ID SET",IFERROR(INDEX('Configuration Area'!E:E,'Configuration Area'!X84,1),"")))</f>
      </c>
    </row>
    <row r="83">
      <c r="A83" s="0">
        <f>IF(ISNUMBER(MATCH(INDEX('Configuration Area'!E:E,'Configuration Area'!X85,1),'Clauses List'!A:A,0))=TRUE,IF(INDEX('Clauses List'!A:D,MATCH(INDEX('Configuration Area'!E:E,'Configuration Area'!X85,1),'Clauses List'!A:A,0),3)="","NO CLAUSE NAME SET",INDEX('Clauses List'!A:D,MATCH(INDEX('Configuration Area'!E:E,'Configuration Area'!X85,1),'Clauses List'!A:A,0),3)),IF(IFERROR(INDEX('Configuration Area'!E:E,'Configuration Area'!X85,1),"N/A")="","NO CLAUSE ID SET",IFERROR(INDEX('Configuration Area'!E:E,'Configuration Area'!X85,1),"")))</f>
      </c>
    </row>
    <row r="84">
      <c r="A84" s="0">
        <f>IF(ISNUMBER(MATCH(INDEX('Configuration Area'!E:E,'Configuration Area'!X86,1),'Clauses List'!A:A,0))=TRUE,IF(INDEX('Clauses List'!A:D,MATCH(INDEX('Configuration Area'!E:E,'Configuration Area'!X86,1),'Clauses List'!A:A,0),3)="","NO CLAUSE NAME SET",INDEX('Clauses List'!A:D,MATCH(INDEX('Configuration Area'!E:E,'Configuration Area'!X86,1),'Clauses List'!A:A,0),3)),IF(IFERROR(INDEX('Configuration Area'!E:E,'Configuration Area'!X86,1),"N/A")="","NO CLAUSE ID SET",IFERROR(INDEX('Configuration Area'!E:E,'Configuration Area'!X86,1),"")))</f>
      </c>
    </row>
    <row r="85">
      <c r="A85" s="0">
        <f>IF(ISNUMBER(MATCH(INDEX('Configuration Area'!E:E,'Configuration Area'!X87,1),'Clauses List'!A:A,0))=TRUE,IF(INDEX('Clauses List'!A:D,MATCH(INDEX('Configuration Area'!E:E,'Configuration Area'!X87,1),'Clauses List'!A:A,0),3)="","NO CLAUSE NAME SET",INDEX('Clauses List'!A:D,MATCH(INDEX('Configuration Area'!E:E,'Configuration Area'!X87,1),'Clauses List'!A:A,0),3)),IF(IFERROR(INDEX('Configuration Area'!E:E,'Configuration Area'!X87,1),"N/A")="","NO CLAUSE ID SET",IFERROR(INDEX('Configuration Area'!E:E,'Configuration Area'!X87,1),"")))</f>
      </c>
    </row>
    <row r="86">
      <c r="A86" s="0">
        <f>IF(ISNUMBER(MATCH(INDEX('Configuration Area'!E:E,'Configuration Area'!X88,1),'Clauses List'!A:A,0))=TRUE,IF(INDEX('Clauses List'!A:D,MATCH(INDEX('Configuration Area'!E:E,'Configuration Area'!X88,1),'Clauses List'!A:A,0),3)="","NO CLAUSE NAME SET",INDEX('Clauses List'!A:D,MATCH(INDEX('Configuration Area'!E:E,'Configuration Area'!X88,1),'Clauses List'!A:A,0),3)),IF(IFERROR(INDEX('Configuration Area'!E:E,'Configuration Area'!X88,1),"N/A")="","NO CLAUSE ID SET",IFERROR(INDEX('Configuration Area'!E:E,'Configuration Area'!X88,1),"")))</f>
      </c>
    </row>
    <row r="87">
      <c r="A87" s="0">
        <f>IF(ISNUMBER(MATCH(INDEX('Configuration Area'!E:E,'Configuration Area'!X89,1),'Clauses List'!A:A,0))=TRUE,IF(INDEX('Clauses List'!A:D,MATCH(INDEX('Configuration Area'!E:E,'Configuration Area'!X89,1),'Clauses List'!A:A,0),3)="","NO CLAUSE NAME SET",INDEX('Clauses List'!A:D,MATCH(INDEX('Configuration Area'!E:E,'Configuration Area'!X89,1),'Clauses List'!A:A,0),3)),IF(IFERROR(INDEX('Configuration Area'!E:E,'Configuration Area'!X89,1),"N/A")="","NO CLAUSE ID SET",IFERROR(INDEX('Configuration Area'!E:E,'Configuration Area'!X89,1),"")))</f>
      </c>
    </row>
    <row r="88">
      <c r="A88" s="0">
        <f>IF(ISNUMBER(MATCH(INDEX('Configuration Area'!E:E,'Configuration Area'!X90,1),'Clauses List'!A:A,0))=TRUE,IF(INDEX('Clauses List'!A:D,MATCH(INDEX('Configuration Area'!E:E,'Configuration Area'!X90,1),'Clauses List'!A:A,0),3)="","NO CLAUSE NAME SET",INDEX('Clauses List'!A:D,MATCH(INDEX('Configuration Area'!E:E,'Configuration Area'!X90,1),'Clauses List'!A:A,0),3)),IF(IFERROR(INDEX('Configuration Area'!E:E,'Configuration Area'!X90,1),"N/A")="","NO CLAUSE ID SET",IFERROR(INDEX('Configuration Area'!E:E,'Configuration Area'!X90,1),"")))</f>
      </c>
    </row>
    <row r="89">
      <c r="A89" s="0">
        <f>IF(ISNUMBER(MATCH(INDEX('Configuration Area'!E:E,'Configuration Area'!X91,1),'Clauses List'!A:A,0))=TRUE,IF(INDEX('Clauses List'!A:D,MATCH(INDEX('Configuration Area'!E:E,'Configuration Area'!X91,1),'Clauses List'!A:A,0),3)="","NO CLAUSE NAME SET",INDEX('Clauses List'!A:D,MATCH(INDEX('Configuration Area'!E:E,'Configuration Area'!X91,1),'Clauses List'!A:A,0),3)),IF(IFERROR(INDEX('Configuration Area'!E:E,'Configuration Area'!X91,1),"N/A")="","NO CLAUSE ID SET",IFERROR(INDEX('Configuration Area'!E:E,'Configuration Area'!X91,1),"")))</f>
      </c>
    </row>
    <row r="90">
      <c r="A90" s="0">
        <f>IF(ISNUMBER(MATCH(INDEX('Configuration Area'!E:E,'Configuration Area'!X92,1),'Clauses List'!A:A,0))=TRUE,IF(INDEX('Clauses List'!A:D,MATCH(INDEX('Configuration Area'!E:E,'Configuration Area'!X92,1),'Clauses List'!A:A,0),3)="","NO CLAUSE NAME SET",INDEX('Clauses List'!A:D,MATCH(INDEX('Configuration Area'!E:E,'Configuration Area'!X92,1),'Clauses List'!A:A,0),3)),IF(IFERROR(INDEX('Configuration Area'!E:E,'Configuration Area'!X92,1),"N/A")="","NO CLAUSE ID SET",IFERROR(INDEX('Configuration Area'!E:E,'Configuration Area'!X92,1),"")))</f>
      </c>
    </row>
    <row r="91">
      <c r="A91" s="0">
        <f>IF(ISNUMBER(MATCH(INDEX('Configuration Area'!E:E,'Configuration Area'!X93,1),'Clauses List'!A:A,0))=TRUE,IF(INDEX('Clauses List'!A:D,MATCH(INDEX('Configuration Area'!E:E,'Configuration Area'!X93,1),'Clauses List'!A:A,0),3)="","NO CLAUSE NAME SET",INDEX('Clauses List'!A:D,MATCH(INDEX('Configuration Area'!E:E,'Configuration Area'!X93,1),'Clauses List'!A:A,0),3)),IF(IFERROR(INDEX('Configuration Area'!E:E,'Configuration Area'!X93,1),"N/A")="","NO CLAUSE ID SET",IFERROR(INDEX('Configuration Area'!E:E,'Configuration Area'!X93,1),"")))</f>
      </c>
    </row>
    <row r="92">
      <c r="A92" s="0">
        <f>IF(ISNUMBER(MATCH(INDEX('Configuration Area'!E:E,'Configuration Area'!X94,1),'Clauses List'!A:A,0))=TRUE,IF(INDEX('Clauses List'!A:D,MATCH(INDEX('Configuration Area'!E:E,'Configuration Area'!X94,1),'Clauses List'!A:A,0),3)="","NO CLAUSE NAME SET",INDEX('Clauses List'!A:D,MATCH(INDEX('Configuration Area'!E:E,'Configuration Area'!X94,1),'Clauses List'!A:A,0),3)),IF(IFERROR(INDEX('Configuration Area'!E:E,'Configuration Area'!X94,1),"N/A")="","NO CLAUSE ID SET",IFERROR(INDEX('Configuration Area'!E:E,'Configuration Area'!X94,1),"")))</f>
      </c>
    </row>
    <row r="93">
      <c r="A93" s="0">
        <f>IF(ISNUMBER(MATCH(INDEX('Configuration Area'!E:E,'Configuration Area'!X95,1),'Clauses List'!A:A,0))=TRUE,IF(INDEX('Clauses List'!A:D,MATCH(INDEX('Configuration Area'!E:E,'Configuration Area'!X95,1),'Clauses List'!A:A,0),3)="","NO CLAUSE NAME SET",INDEX('Clauses List'!A:D,MATCH(INDEX('Configuration Area'!E:E,'Configuration Area'!X95,1),'Clauses List'!A:A,0),3)),IF(IFERROR(INDEX('Configuration Area'!E:E,'Configuration Area'!X95,1),"N/A")="","NO CLAUSE ID SET",IFERROR(INDEX('Configuration Area'!E:E,'Configuration Area'!X95,1),"")))</f>
      </c>
    </row>
    <row r="94">
      <c r="A94" s="0">
        <f>IF(ISNUMBER(MATCH(INDEX('Configuration Area'!E:E,'Configuration Area'!X96,1),'Clauses List'!A:A,0))=TRUE,IF(INDEX('Clauses List'!A:D,MATCH(INDEX('Configuration Area'!E:E,'Configuration Area'!X96,1),'Clauses List'!A:A,0),3)="","NO CLAUSE NAME SET",INDEX('Clauses List'!A:D,MATCH(INDEX('Configuration Area'!E:E,'Configuration Area'!X96,1),'Clauses List'!A:A,0),3)),IF(IFERROR(INDEX('Configuration Area'!E:E,'Configuration Area'!X96,1),"N/A")="","NO CLAUSE ID SET",IFERROR(INDEX('Configuration Area'!E:E,'Configuration Area'!X96,1),"")))</f>
      </c>
    </row>
    <row r="95">
      <c r="A95" s="0">
        <f>IF(ISNUMBER(MATCH(INDEX('Configuration Area'!E:E,'Configuration Area'!X97,1),'Clauses List'!A:A,0))=TRUE,IF(INDEX('Clauses List'!A:D,MATCH(INDEX('Configuration Area'!E:E,'Configuration Area'!X97,1),'Clauses List'!A:A,0),3)="","NO CLAUSE NAME SET",INDEX('Clauses List'!A:D,MATCH(INDEX('Configuration Area'!E:E,'Configuration Area'!X97,1),'Clauses List'!A:A,0),3)),IF(IFERROR(INDEX('Configuration Area'!E:E,'Configuration Area'!X97,1),"N/A")="","NO CLAUSE ID SET",IFERROR(INDEX('Configuration Area'!E:E,'Configuration Area'!X97,1),"")))</f>
      </c>
    </row>
    <row r="96">
      <c r="A96" s="0">
        <f>IF(ISNUMBER(MATCH(INDEX('Configuration Area'!E:E,'Configuration Area'!X98,1),'Clauses List'!A:A,0))=TRUE,IF(INDEX('Clauses List'!A:D,MATCH(INDEX('Configuration Area'!E:E,'Configuration Area'!X98,1),'Clauses List'!A:A,0),3)="","NO CLAUSE NAME SET",INDEX('Clauses List'!A:D,MATCH(INDEX('Configuration Area'!E:E,'Configuration Area'!X98,1),'Clauses List'!A:A,0),3)),IF(IFERROR(INDEX('Configuration Area'!E:E,'Configuration Area'!X98,1),"N/A")="","NO CLAUSE ID SET",IFERROR(INDEX('Configuration Area'!E:E,'Configuration Area'!X98,1),"")))</f>
      </c>
    </row>
    <row r="97">
      <c r="A97" s="0">
        <f>IF(ISNUMBER(MATCH(INDEX('Configuration Area'!E:E,'Configuration Area'!X99,1),'Clauses List'!A:A,0))=TRUE,IF(INDEX('Clauses List'!A:D,MATCH(INDEX('Configuration Area'!E:E,'Configuration Area'!X99,1),'Clauses List'!A:A,0),3)="","NO CLAUSE NAME SET",INDEX('Clauses List'!A:D,MATCH(INDEX('Configuration Area'!E:E,'Configuration Area'!X99,1),'Clauses List'!A:A,0),3)),IF(IFERROR(INDEX('Configuration Area'!E:E,'Configuration Area'!X99,1),"N/A")="","NO CLAUSE ID SET",IFERROR(INDEX('Configuration Area'!E:E,'Configuration Area'!X99,1),"")))</f>
      </c>
    </row>
    <row r="98">
      <c r="A98" s="0">
        <f>IF(ISNUMBER(MATCH(INDEX('Configuration Area'!E:E,'Configuration Area'!X100,1),'Clauses List'!A:A,0))=TRUE,IF(INDEX('Clauses List'!A:D,MATCH(INDEX('Configuration Area'!E:E,'Configuration Area'!X100,1),'Clauses List'!A:A,0),3)="","NO CLAUSE NAME SET",INDEX('Clauses List'!A:D,MATCH(INDEX('Configuration Area'!E:E,'Configuration Area'!X100,1),'Clauses List'!A:A,0),3)),IF(IFERROR(INDEX('Configuration Area'!E:E,'Configuration Area'!X100,1),"N/A")="","NO CLAUSE ID SET",IFERROR(INDEX('Configuration Area'!E:E,'Configuration Area'!X100,1),"")))</f>
      </c>
    </row>
    <row r="99">
      <c r="A99" s="0">
        <f>IF(ISNUMBER(MATCH(INDEX('Configuration Area'!E:E,'Configuration Area'!X101,1),'Clauses List'!A:A,0))=TRUE,IF(INDEX('Clauses List'!A:D,MATCH(INDEX('Configuration Area'!E:E,'Configuration Area'!X101,1),'Clauses List'!A:A,0),3)="","NO CLAUSE NAME SET",INDEX('Clauses List'!A:D,MATCH(INDEX('Configuration Area'!E:E,'Configuration Area'!X101,1),'Clauses List'!A:A,0),3)),IF(IFERROR(INDEX('Configuration Area'!E:E,'Configuration Area'!X101,1),"N/A")="","NO CLAUSE ID SET",IFERROR(INDEX('Configuration Area'!E:E,'Configuration Area'!X101,1),"")))</f>
      </c>
    </row>
    <row r="100">
      <c r="A100" s="0">
        <f>IF(ISNUMBER(MATCH(INDEX('Configuration Area'!E:E,'Configuration Area'!X102,1),'Clauses List'!A:A,0))=TRUE,IF(INDEX('Clauses List'!A:D,MATCH(INDEX('Configuration Area'!E:E,'Configuration Area'!X102,1),'Clauses List'!A:A,0),3)="","NO CLAUSE NAME SET",INDEX('Clauses List'!A:D,MATCH(INDEX('Configuration Area'!E:E,'Configuration Area'!X102,1),'Clauses List'!A:A,0),3)),IF(IFERROR(INDEX('Configuration Area'!E:E,'Configuration Area'!X102,1),"N/A")="","NO CLAUSE ID SET",IFERROR(INDEX('Configuration Area'!E:E,'Configuration Area'!X102,1),"")))</f>
      </c>
    </row>
    <row r="101">
      <c r="A101" s="0">
        <f>IF(ISNUMBER(MATCH(INDEX('Configuration Area'!E:E,'Configuration Area'!X103,1),'Clauses List'!A:A,0))=TRUE,IF(INDEX('Clauses List'!A:D,MATCH(INDEX('Configuration Area'!E:E,'Configuration Area'!X103,1),'Clauses List'!A:A,0),3)="","NO CLAUSE NAME SET",INDEX('Clauses List'!A:D,MATCH(INDEX('Configuration Area'!E:E,'Configuration Area'!X103,1),'Clauses List'!A:A,0),3)),IF(IFERROR(INDEX('Configuration Area'!E:E,'Configuration Area'!X103,1),"N/A")="","NO CLAUSE ID SET",IFERROR(INDEX('Configuration Area'!E:E,'Configuration Area'!X103,1),"")))</f>
      </c>
    </row>
    <row r="102">
      <c r="A102" s="0">
        <f>IF(ISNUMBER(MATCH(INDEX('Configuration Area'!E:E,'Configuration Area'!X104,1),'Clauses List'!A:A,0))=TRUE,IF(INDEX('Clauses List'!A:D,MATCH(INDEX('Configuration Area'!E:E,'Configuration Area'!X104,1),'Clauses List'!A:A,0),3)="","NO CLAUSE NAME SET",INDEX('Clauses List'!A:D,MATCH(INDEX('Configuration Area'!E:E,'Configuration Area'!X104,1),'Clauses List'!A:A,0),3)),IF(IFERROR(INDEX('Configuration Area'!E:E,'Configuration Area'!X104,1),"N/A")="","NO CLAUSE ID SET",IFERROR(INDEX('Configuration Area'!E:E,'Configuration Area'!X104,1),"")))</f>
      </c>
    </row>
    <row r="103">
      <c r="A103" s="0">
        <f>IF(ISNUMBER(MATCH(INDEX('Configuration Area'!E:E,'Configuration Area'!X105,1),'Clauses List'!A:A,0))=TRUE,IF(INDEX('Clauses List'!A:D,MATCH(INDEX('Configuration Area'!E:E,'Configuration Area'!X105,1),'Clauses List'!A:A,0),3)="","NO CLAUSE NAME SET",INDEX('Clauses List'!A:D,MATCH(INDEX('Configuration Area'!E:E,'Configuration Area'!X105,1),'Clauses List'!A:A,0),3)),IF(IFERROR(INDEX('Configuration Area'!E:E,'Configuration Area'!X105,1),"N/A")="","NO CLAUSE ID SET",IFERROR(INDEX('Configuration Area'!E:E,'Configuration Area'!X105,1),"")))</f>
      </c>
    </row>
    <row r="104">
      <c r="A104" s="0">
        <f>IF(ISNUMBER(MATCH(INDEX('Configuration Area'!E:E,'Configuration Area'!X106,1),'Clauses List'!A:A,0))=TRUE,IF(INDEX('Clauses List'!A:D,MATCH(INDEX('Configuration Area'!E:E,'Configuration Area'!X106,1),'Clauses List'!A:A,0),3)="","NO CLAUSE NAME SET",INDEX('Clauses List'!A:D,MATCH(INDEX('Configuration Area'!E:E,'Configuration Area'!X106,1),'Clauses List'!A:A,0),3)),IF(IFERROR(INDEX('Configuration Area'!E:E,'Configuration Area'!X106,1),"N/A")="","NO CLAUSE ID SET",IFERROR(INDEX('Configuration Area'!E:E,'Configuration Area'!X106,1),"")))</f>
      </c>
    </row>
    <row r="105">
      <c r="A105" s="0">
        <f>IF(ISNUMBER(MATCH(INDEX('Configuration Area'!E:E,'Configuration Area'!X107,1),'Clauses List'!A:A,0))=TRUE,IF(INDEX('Clauses List'!A:D,MATCH(INDEX('Configuration Area'!E:E,'Configuration Area'!X107,1),'Clauses List'!A:A,0),3)="","NO CLAUSE NAME SET",INDEX('Clauses List'!A:D,MATCH(INDEX('Configuration Area'!E:E,'Configuration Area'!X107,1),'Clauses List'!A:A,0),3)),IF(IFERROR(INDEX('Configuration Area'!E:E,'Configuration Area'!X107,1),"N/A")="","NO CLAUSE ID SET",IFERROR(INDEX('Configuration Area'!E:E,'Configuration Area'!X107,1),"")))</f>
      </c>
    </row>
    <row r="106">
      <c r="A106" s="0">
        <f>IF(ISNUMBER(MATCH(INDEX('Configuration Area'!E:E,'Configuration Area'!X108,1),'Clauses List'!A:A,0))=TRUE,IF(INDEX('Clauses List'!A:D,MATCH(INDEX('Configuration Area'!E:E,'Configuration Area'!X108,1),'Clauses List'!A:A,0),3)="","NO CLAUSE NAME SET",INDEX('Clauses List'!A:D,MATCH(INDEX('Configuration Area'!E:E,'Configuration Area'!X108,1),'Clauses List'!A:A,0),3)),IF(IFERROR(INDEX('Configuration Area'!E:E,'Configuration Area'!X108,1),"N/A")="","NO CLAUSE ID SET",IFERROR(INDEX('Configuration Area'!E:E,'Configuration Area'!X108,1),"")))</f>
      </c>
    </row>
    <row r="107">
      <c r="A107" s="0">
        <f>IF(ISNUMBER(MATCH(INDEX('Configuration Area'!E:E,'Configuration Area'!X109,1),'Clauses List'!A:A,0))=TRUE,IF(INDEX('Clauses List'!A:D,MATCH(INDEX('Configuration Area'!E:E,'Configuration Area'!X109,1),'Clauses List'!A:A,0),3)="","NO CLAUSE NAME SET",INDEX('Clauses List'!A:D,MATCH(INDEX('Configuration Area'!E:E,'Configuration Area'!X109,1),'Clauses List'!A:A,0),3)),IF(IFERROR(INDEX('Configuration Area'!E:E,'Configuration Area'!X109,1),"N/A")="","NO CLAUSE ID SET",IFERROR(INDEX('Configuration Area'!E:E,'Configuration Area'!X109,1),"")))</f>
      </c>
    </row>
    <row r="108">
      <c r="A108" s="0">
        <f>IF(ISNUMBER(MATCH(INDEX('Configuration Area'!E:E,'Configuration Area'!X110,1),'Clauses List'!A:A,0))=TRUE,IF(INDEX('Clauses List'!A:D,MATCH(INDEX('Configuration Area'!E:E,'Configuration Area'!X110,1),'Clauses List'!A:A,0),3)="","NO CLAUSE NAME SET",INDEX('Clauses List'!A:D,MATCH(INDEX('Configuration Area'!E:E,'Configuration Area'!X110,1),'Clauses List'!A:A,0),3)),IF(IFERROR(INDEX('Configuration Area'!E:E,'Configuration Area'!X110,1),"N/A")="","NO CLAUSE ID SET",IFERROR(INDEX('Configuration Area'!E:E,'Configuration Area'!X110,1),"")))</f>
      </c>
    </row>
    <row r="109">
      <c r="A109" s="0">
        <f>IF(ISNUMBER(MATCH(INDEX('Configuration Area'!E:E,'Configuration Area'!X111,1),'Clauses List'!A:A,0))=TRUE,IF(INDEX('Clauses List'!A:D,MATCH(INDEX('Configuration Area'!E:E,'Configuration Area'!X111,1),'Clauses List'!A:A,0),3)="","NO CLAUSE NAME SET",INDEX('Clauses List'!A:D,MATCH(INDEX('Configuration Area'!E:E,'Configuration Area'!X111,1),'Clauses List'!A:A,0),3)),IF(IFERROR(INDEX('Configuration Area'!E:E,'Configuration Area'!X111,1),"N/A")="","NO CLAUSE ID SET",IFERROR(INDEX('Configuration Area'!E:E,'Configuration Area'!X111,1),"")))</f>
      </c>
    </row>
    <row r="110">
      <c r="A110" s="0">
        <f>IF(ISNUMBER(MATCH(INDEX('Configuration Area'!E:E,'Configuration Area'!X112,1),'Clauses List'!A:A,0))=TRUE,IF(INDEX('Clauses List'!A:D,MATCH(INDEX('Configuration Area'!E:E,'Configuration Area'!X112,1),'Clauses List'!A:A,0),3)="","NO CLAUSE NAME SET",INDEX('Clauses List'!A:D,MATCH(INDEX('Configuration Area'!E:E,'Configuration Area'!X112,1),'Clauses List'!A:A,0),3)),IF(IFERROR(INDEX('Configuration Area'!E:E,'Configuration Area'!X112,1),"N/A")="","NO CLAUSE ID SET",IFERROR(INDEX('Configuration Area'!E:E,'Configuration Area'!X112,1),"")))</f>
      </c>
    </row>
    <row r="111">
      <c r="A111" s="0">
        <f>IF(ISNUMBER(MATCH(INDEX('Configuration Area'!E:E,'Configuration Area'!X113,1),'Clauses List'!A:A,0))=TRUE,IF(INDEX('Clauses List'!A:D,MATCH(INDEX('Configuration Area'!E:E,'Configuration Area'!X113,1),'Clauses List'!A:A,0),3)="","NO CLAUSE NAME SET",INDEX('Clauses List'!A:D,MATCH(INDEX('Configuration Area'!E:E,'Configuration Area'!X113,1),'Clauses List'!A:A,0),3)),IF(IFERROR(INDEX('Configuration Area'!E:E,'Configuration Area'!X113,1),"N/A")="","NO CLAUSE ID SET",IFERROR(INDEX('Configuration Area'!E:E,'Configuration Area'!X113,1),"")))</f>
      </c>
    </row>
    <row r="112">
      <c r="A112" s="0">
        <f>IF(ISNUMBER(MATCH(INDEX('Configuration Area'!E:E,'Configuration Area'!X114,1),'Clauses List'!A:A,0))=TRUE,IF(INDEX('Clauses List'!A:D,MATCH(INDEX('Configuration Area'!E:E,'Configuration Area'!X114,1),'Clauses List'!A:A,0),3)="","NO CLAUSE NAME SET",INDEX('Clauses List'!A:D,MATCH(INDEX('Configuration Area'!E:E,'Configuration Area'!X114,1),'Clauses List'!A:A,0),3)),IF(IFERROR(INDEX('Configuration Area'!E:E,'Configuration Area'!X114,1),"N/A")="","NO CLAUSE ID SET",IFERROR(INDEX('Configuration Area'!E:E,'Configuration Area'!X114,1),"")))</f>
      </c>
    </row>
    <row r="113">
      <c r="A113" s="0">
        <f>IF(ISNUMBER(MATCH(INDEX('Configuration Area'!E:E,'Configuration Area'!X115,1),'Clauses List'!A:A,0))=TRUE,IF(INDEX('Clauses List'!A:D,MATCH(INDEX('Configuration Area'!E:E,'Configuration Area'!X115,1),'Clauses List'!A:A,0),3)="","NO CLAUSE NAME SET",INDEX('Clauses List'!A:D,MATCH(INDEX('Configuration Area'!E:E,'Configuration Area'!X115,1),'Clauses List'!A:A,0),3)),IF(IFERROR(INDEX('Configuration Area'!E:E,'Configuration Area'!X115,1),"N/A")="","NO CLAUSE ID SET",IFERROR(INDEX('Configuration Area'!E:E,'Configuration Area'!X115,1),"")))</f>
      </c>
    </row>
    <row r="114">
      <c r="A114" s="0">
        <f>IF(ISNUMBER(MATCH(INDEX('Configuration Area'!E:E,'Configuration Area'!X116,1),'Clauses List'!A:A,0))=TRUE,IF(INDEX('Clauses List'!A:D,MATCH(INDEX('Configuration Area'!E:E,'Configuration Area'!X116,1),'Clauses List'!A:A,0),3)="","NO CLAUSE NAME SET",INDEX('Clauses List'!A:D,MATCH(INDEX('Configuration Area'!E:E,'Configuration Area'!X116,1),'Clauses List'!A:A,0),3)),IF(IFERROR(INDEX('Configuration Area'!E:E,'Configuration Area'!X116,1),"N/A")="","NO CLAUSE ID SET",IFERROR(INDEX('Configuration Area'!E:E,'Configuration Area'!X116,1),"")))</f>
      </c>
    </row>
    <row r="115">
      <c r="A115" s="0">
        <f>IF(ISNUMBER(MATCH(INDEX('Configuration Area'!E:E,'Configuration Area'!X117,1),'Clauses List'!A:A,0))=TRUE,IF(INDEX('Clauses List'!A:D,MATCH(INDEX('Configuration Area'!E:E,'Configuration Area'!X117,1),'Clauses List'!A:A,0),3)="","NO CLAUSE NAME SET",INDEX('Clauses List'!A:D,MATCH(INDEX('Configuration Area'!E:E,'Configuration Area'!X117,1),'Clauses List'!A:A,0),3)),IF(IFERROR(INDEX('Configuration Area'!E:E,'Configuration Area'!X117,1),"N/A")="","NO CLAUSE ID SET",IFERROR(INDEX('Configuration Area'!E:E,'Configuration Area'!X117,1),"")))</f>
      </c>
    </row>
    <row r="116">
      <c r="A116" s="0">
        <f>IF(ISNUMBER(MATCH(INDEX('Configuration Area'!E:E,'Configuration Area'!X118,1),'Clauses List'!A:A,0))=TRUE,IF(INDEX('Clauses List'!A:D,MATCH(INDEX('Configuration Area'!E:E,'Configuration Area'!X118,1),'Clauses List'!A:A,0),3)="","NO CLAUSE NAME SET",INDEX('Clauses List'!A:D,MATCH(INDEX('Configuration Area'!E:E,'Configuration Area'!X118,1),'Clauses List'!A:A,0),3)),IF(IFERROR(INDEX('Configuration Area'!E:E,'Configuration Area'!X118,1),"N/A")="","NO CLAUSE ID SET",IFERROR(INDEX('Configuration Area'!E:E,'Configuration Area'!X118,1),"")))</f>
      </c>
    </row>
    <row r="117">
      <c r="A117" s="0">
        <f>IF(ISNUMBER(MATCH(INDEX('Configuration Area'!E:E,'Configuration Area'!X119,1),'Clauses List'!A:A,0))=TRUE,IF(INDEX('Clauses List'!A:D,MATCH(INDEX('Configuration Area'!E:E,'Configuration Area'!X119,1),'Clauses List'!A:A,0),3)="","NO CLAUSE NAME SET",INDEX('Clauses List'!A:D,MATCH(INDEX('Configuration Area'!E:E,'Configuration Area'!X119,1),'Clauses List'!A:A,0),3)),IF(IFERROR(INDEX('Configuration Area'!E:E,'Configuration Area'!X119,1),"N/A")="","NO CLAUSE ID SET",IFERROR(INDEX('Configuration Area'!E:E,'Configuration Area'!X119,1),"")))</f>
      </c>
    </row>
    <row r="118">
      <c r="A118" s="0">
        <f>IF(ISNUMBER(MATCH(INDEX('Configuration Area'!E:E,'Configuration Area'!X120,1),'Clauses List'!A:A,0))=TRUE,IF(INDEX('Clauses List'!A:D,MATCH(INDEX('Configuration Area'!E:E,'Configuration Area'!X120,1),'Clauses List'!A:A,0),3)="","NO CLAUSE NAME SET",INDEX('Clauses List'!A:D,MATCH(INDEX('Configuration Area'!E:E,'Configuration Area'!X120,1),'Clauses List'!A:A,0),3)),IF(IFERROR(INDEX('Configuration Area'!E:E,'Configuration Area'!X120,1),"N/A")="","NO CLAUSE ID SET",IFERROR(INDEX('Configuration Area'!E:E,'Configuration Area'!X120,1),"")))</f>
      </c>
    </row>
    <row r="119">
      <c r="A119" s="0">
        <f>IF(ISNUMBER(MATCH(INDEX('Configuration Area'!E:E,'Configuration Area'!X121,1),'Clauses List'!A:A,0))=TRUE,IF(INDEX('Clauses List'!A:D,MATCH(INDEX('Configuration Area'!E:E,'Configuration Area'!X121,1),'Clauses List'!A:A,0),3)="","NO CLAUSE NAME SET",INDEX('Clauses List'!A:D,MATCH(INDEX('Configuration Area'!E:E,'Configuration Area'!X121,1),'Clauses List'!A:A,0),3)),IF(IFERROR(INDEX('Configuration Area'!E:E,'Configuration Area'!X121,1),"N/A")="","NO CLAUSE ID SET",IFERROR(INDEX('Configuration Area'!E:E,'Configuration Area'!X121,1),"")))</f>
      </c>
    </row>
    <row r="120">
      <c r="A120" s="0">
        <f>IF(ISNUMBER(MATCH(INDEX('Configuration Area'!E:E,'Configuration Area'!X122,1),'Clauses List'!A:A,0))=TRUE,IF(INDEX('Clauses List'!A:D,MATCH(INDEX('Configuration Area'!E:E,'Configuration Area'!X122,1),'Clauses List'!A:A,0),3)="","NO CLAUSE NAME SET",INDEX('Clauses List'!A:D,MATCH(INDEX('Configuration Area'!E:E,'Configuration Area'!X122,1),'Clauses List'!A:A,0),3)),IF(IFERROR(INDEX('Configuration Area'!E:E,'Configuration Area'!X122,1),"N/A")="","NO CLAUSE ID SET",IFERROR(INDEX('Configuration Area'!E:E,'Configuration Area'!X122,1),"")))</f>
      </c>
    </row>
    <row r="121">
      <c r="A121" s="0">
        <f>IF(ISNUMBER(MATCH(INDEX('Configuration Area'!E:E,'Configuration Area'!X123,1),'Clauses List'!A:A,0))=TRUE,IF(INDEX('Clauses List'!A:D,MATCH(INDEX('Configuration Area'!E:E,'Configuration Area'!X123,1),'Clauses List'!A:A,0),3)="","NO CLAUSE NAME SET",INDEX('Clauses List'!A:D,MATCH(INDEX('Configuration Area'!E:E,'Configuration Area'!X123,1),'Clauses List'!A:A,0),3)),IF(IFERROR(INDEX('Configuration Area'!E:E,'Configuration Area'!X123,1),"N/A")="","NO CLAUSE ID SET",IFERROR(INDEX('Configuration Area'!E:E,'Configuration Area'!X123,1),"")))</f>
      </c>
    </row>
    <row r="122">
      <c r="A122" s="0">
        <f>IF(ISNUMBER(MATCH(INDEX('Configuration Area'!E:E,'Configuration Area'!X124,1),'Clauses List'!A:A,0))=TRUE,IF(INDEX('Clauses List'!A:D,MATCH(INDEX('Configuration Area'!E:E,'Configuration Area'!X124,1),'Clauses List'!A:A,0),3)="","NO CLAUSE NAME SET",INDEX('Clauses List'!A:D,MATCH(INDEX('Configuration Area'!E:E,'Configuration Area'!X124,1),'Clauses List'!A:A,0),3)),IF(IFERROR(INDEX('Configuration Area'!E:E,'Configuration Area'!X124,1),"N/A")="","NO CLAUSE ID SET",IFERROR(INDEX('Configuration Area'!E:E,'Configuration Area'!X124,1),"")))</f>
      </c>
    </row>
    <row r="123">
      <c r="A123" s="0">
        <f>IF(ISNUMBER(MATCH(INDEX('Configuration Area'!E:E,'Configuration Area'!X125,1),'Clauses List'!A:A,0))=TRUE,IF(INDEX('Clauses List'!A:D,MATCH(INDEX('Configuration Area'!E:E,'Configuration Area'!X125,1),'Clauses List'!A:A,0),3)="","NO CLAUSE NAME SET",INDEX('Clauses List'!A:D,MATCH(INDEX('Configuration Area'!E:E,'Configuration Area'!X125,1),'Clauses List'!A:A,0),3)),IF(IFERROR(INDEX('Configuration Area'!E:E,'Configuration Area'!X125,1),"N/A")="","NO CLAUSE ID SET",IFERROR(INDEX('Configuration Area'!E:E,'Configuration Area'!X125,1),"")))</f>
      </c>
    </row>
    <row r="124">
      <c r="A124" s="0">
        <f>IF(ISNUMBER(MATCH(INDEX('Configuration Area'!E:E,'Configuration Area'!X126,1),'Clauses List'!A:A,0))=TRUE,IF(INDEX('Clauses List'!A:D,MATCH(INDEX('Configuration Area'!E:E,'Configuration Area'!X126,1),'Clauses List'!A:A,0),3)="","NO CLAUSE NAME SET",INDEX('Clauses List'!A:D,MATCH(INDEX('Configuration Area'!E:E,'Configuration Area'!X126,1),'Clauses List'!A:A,0),3)),IF(IFERROR(INDEX('Configuration Area'!E:E,'Configuration Area'!X126,1),"N/A")="","NO CLAUSE ID SET",IFERROR(INDEX('Configuration Area'!E:E,'Configuration Area'!X126,1),"")))</f>
      </c>
    </row>
    <row r="125">
      <c r="A125" s="0">
        <f>IF(ISNUMBER(MATCH(INDEX('Configuration Area'!E:E,'Configuration Area'!X127,1),'Clauses List'!A:A,0))=TRUE,IF(INDEX('Clauses List'!A:D,MATCH(INDEX('Configuration Area'!E:E,'Configuration Area'!X127,1),'Clauses List'!A:A,0),3)="","NO CLAUSE NAME SET",INDEX('Clauses List'!A:D,MATCH(INDEX('Configuration Area'!E:E,'Configuration Area'!X127,1),'Clauses List'!A:A,0),3)),IF(IFERROR(INDEX('Configuration Area'!E:E,'Configuration Area'!X127,1),"N/A")="","NO CLAUSE ID SET",IFERROR(INDEX('Configuration Area'!E:E,'Configuration Area'!X127,1),"")))</f>
      </c>
    </row>
    <row r="126">
      <c r="A126" s="0">
        <f>IF(ISNUMBER(MATCH(INDEX('Configuration Area'!E:E,'Configuration Area'!X128,1),'Clauses List'!A:A,0))=TRUE,IF(INDEX('Clauses List'!A:D,MATCH(INDEX('Configuration Area'!E:E,'Configuration Area'!X128,1),'Clauses List'!A:A,0),3)="","NO CLAUSE NAME SET",INDEX('Clauses List'!A:D,MATCH(INDEX('Configuration Area'!E:E,'Configuration Area'!X128,1),'Clauses List'!A:A,0),3)),IF(IFERROR(INDEX('Configuration Area'!E:E,'Configuration Area'!X128,1),"N/A")="","NO CLAUSE ID SET",IFERROR(INDEX('Configuration Area'!E:E,'Configuration Area'!X128,1),"")))</f>
      </c>
    </row>
    <row r="127">
      <c r="A127" s="0">
        <f>IF(ISNUMBER(MATCH(INDEX('Configuration Area'!E:E,'Configuration Area'!X129,1),'Clauses List'!A:A,0))=TRUE,IF(INDEX('Clauses List'!A:D,MATCH(INDEX('Configuration Area'!E:E,'Configuration Area'!X129,1),'Clauses List'!A:A,0),3)="","NO CLAUSE NAME SET",INDEX('Clauses List'!A:D,MATCH(INDEX('Configuration Area'!E:E,'Configuration Area'!X129,1),'Clauses List'!A:A,0),3)),IF(IFERROR(INDEX('Configuration Area'!E:E,'Configuration Area'!X129,1),"N/A")="","NO CLAUSE ID SET",IFERROR(INDEX('Configuration Area'!E:E,'Configuration Area'!X129,1),"")))</f>
      </c>
    </row>
    <row r="128">
      <c r="A128" s="0">
        <f>IF(ISNUMBER(MATCH(INDEX('Configuration Area'!E:E,'Configuration Area'!X130,1),'Clauses List'!A:A,0))=TRUE,IF(INDEX('Clauses List'!A:D,MATCH(INDEX('Configuration Area'!E:E,'Configuration Area'!X130,1),'Clauses List'!A:A,0),3)="","NO CLAUSE NAME SET",INDEX('Clauses List'!A:D,MATCH(INDEX('Configuration Area'!E:E,'Configuration Area'!X130,1),'Clauses List'!A:A,0),3)),IF(IFERROR(INDEX('Configuration Area'!E:E,'Configuration Area'!X130,1),"N/A")="","NO CLAUSE ID SET",IFERROR(INDEX('Configuration Area'!E:E,'Configuration Area'!X130,1),"")))</f>
      </c>
    </row>
    <row r="129">
      <c r="A129" s="0">
        <f>IF(ISNUMBER(MATCH(INDEX('Configuration Area'!E:E,'Configuration Area'!X131,1),'Clauses List'!A:A,0))=TRUE,IF(INDEX('Clauses List'!A:D,MATCH(INDEX('Configuration Area'!E:E,'Configuration Area'!X131,1),'Clauses List'!A:A,0),3)="","NO CLAUSE NAME SET",INDEX('Clauses List'!A:D,MATCH(INDEX('Configuration Area'!E:E,'Configuration Area'!X131,1),'Clauses List'!A:A,0),3)),IF(IFERROR(INDEX('Configuration Area'!E:E,'Configuration Area'!X131,1),"N/A")="","NO CLAUSE ID SET",IFERROR(INDEX('Configuration Area'!E:E,'Configuration Area'!X131,1),"")))</f>
      </c>
    </row>
    <row r="130">
      <c r="A130" s="0">
        <f>IF(ISNUMBER(MATCH(INDEX('Configuration Area'!E:E,'Configuration Area'!X132,1),'Clauses List'!A:A,0))=TRUE,IF(INDEX('Clauses List'!A:D,MATCH(INDEX('Configuration Area'!E:E,'Configuration Area'!X132,1),'Clauses List'!A:A,0),3)="","NO CLAUSE NAME SET",INDEX('Clauses List'!A:D,MATCH(INDEX('Configuration Area'!E:E,'Configuration Area'!X132,1),'Clauses List'!A:A,0),3)),IF(IFERROR(INDEX('Configuration Area'!E:E,'Configuration Area'!X132,1),"N/A")="","NO CLAUSE ID SET",IFERROR(INDEX('Configuration Area'!E:E,'Configuration Area'!X132,1),"")))</f>
      </c>
    </row>
    <row r="131">
      <c r="A131" s="0">
        <f>IF(ISNUMBER(MATCH(INDEX('Configuration Area'!E:E,'Configuration Area'!X133,1),'Clauses List'!A:A,0))=TRUE,IF(INDEX('Clauses List'!A:D,MATCH(INDEX('Configuration Area'!E:E,'Configuration Area'!X133,1),'Clauses List'!A:A,0),3)="","NO CLAUSE NAME SET",INDEX('Clauses List'!A:D,MATCH(INDEX('Configuration Area'!E:E,'Configuration Area'!X133,1),'Clauses List'!A:A,0),3)),IF(IFERROR(INDEX('Configuration Area'!E:E,'Configuration Area'!X133,1),"N/A")="","NO CLAUSE ID SET",IFERROR(INDEX('Configuration Area'!E:E,'Configuration Area'!X133,1),"")))</f>
      </c>
    </row>
    <row r="132">
      <c r="A132" s="0">
        <f>IF(ISNUMBER(MATCH(INDEX('Configuration Area'!E:E,'Configuration Area'!X134,1),'Clauses List'!A:A,0))=TRUE,IF(INDEX('Clauses List'!A:D,MATCH(INDEX('Configuration Area'!E:E,'Configuration Area'!X134,1),'Clauses List'!A:A,0),3)="","NO CLAUSE NAME SET",INDEX('Clauses List'!A:D,MATCH(INDEX('Configuration Area'!E:E,'Configuration Area'!X134,1),'Clauses List'!A:A,0),3)),IF(IFERROR(INDEX('Configuration Area'!E:E,'Configuration Area'!X134,1),"N/A")="","NO CLAUSE ID SET",IFERROR(INDEX('Configuration Area'!E:E,'Configuration Area'!X134,1),"")))</f>
      </c>
    </row>
    <row r="133">
      <c r="A133" s="0">
        <f>IF(ISNUMBER(MATCH(INDEX('Configuration Area'!E:E,'Configuration Area'!X135,1),'Clauses List'!A:A,0))=TRUE,IF(INDEX('Clauses List'!A:D,MATCH(INDEX('Configuration Area'!E:E,'Configuration Area'!X135,1),'Clauses List'!A:A,0),3)="","NO CLAUSE NAME SET",INDEX('Clauses List'!A:D,MATCH(INDEX('Configuration Area'!E:E,'Configuration Area'!X135,1),'Clauses List'!A:A,0),3)),IF(IFERROR(INDEX('Configuration Area'!E:E,'Configuration Area'!X135,1),"N/A")="","NO CLAUSE ID SET",IFERROR(INDEX('Configuration Area'!E:E,'Configuration Area'!X135,1),"")))</f>
      </c>
    </row>
    <row r="134">
      <c r="A134" s="0">
        <f>IF(ISNUMBER(MATCH(INDEX('Configuration Area'!E:E,'Configuration Area'!X136,1),'Clauses List'!A:A,0))=TRUE,IF(INDEX('Clauses List'!A:D,MATCH(INDEX('Configuration Area'!E:E,'Configuration Area'!X136,1),'Clauses List'!A:A,0),3)="","NO CLAUSE NAME SET",INDEX('Clauses List'!A:D,MATCH(INDEX('Configuration Area'!E:E,'Configuration Area'!X136,1),'Clauses List'!A:A,0),3)),IF(IFERROR(INDEX('Configuration Area'!E:E,'Configuration Area'!X136,1),"N/A")="","NO CLAUSE ID SET",IFERROR(INDEX('Configuration Area'!E:E,'Configuration Area'!X136,1),"")))</f>
      </c>
    </row>
    <row r="135">
      <c r="A135" s="0">
        <f>IF(ISNUMBER(MATCH(INDEX('Configuration Area'!E:E,'Configuration Area'!X137,1),'Clauses List'!A:A,0))=TRUE,IF(INDEX('Clauses List'!A:D,MATCH(INDEX('Configuration Area'!E:E,'Configuration Area'!X137,1),'Clauses List'!A:A,0),3)="","NO CLAUSE NAME SET",INDEX('Clauses List'!A:D,MATCH(INDEX('Configuration Area'!E:E,'Configuration Area'!X137,1),'Clauses List'!A:A,0),3)),IF(IFERROR(INDEX('Configuration Area'!E:E,'Configuration Area'!X137,1),"N/A")="","NO CLAUSE ID SET",IFERROR(INDEX('Configuration Area'!E:E,'Configuration Area'!X137,1),"")))</f>
      </c>
    </row>
    <row r="136">
      <c r="A136" s="0">
        <f>IF(ISNUMBER(MATCH(INDEX('Configuration Area'!E:E,'Configuration Area'!X138,1),'Clauses List'!A:A,0))=TRUE,IF(INDEX('Clauses List'!A:D,MATCH(INDEX('Configuration Area'!E:E,'Configuration Area'!X138,1),'Clauses List'!A:A,0),3)="","NO CLAUSE NAME SET",INDEX('Clauses List'!A:D,MATCH(INDEX('Configuration Area'!E:E,'Configuration Area'!X138,1),'Clauses List'!A:A,0),3)),IF(IFERROR(INDEX('Configuration Area'!E:E,'Configuration Area'!X138,1),"N/A")="","NO CLAUSE ID SET",IFERROR(INDEX('Configuration Area'!E:E,'Configuration Area'!X138,1),"")))</f>
      </c>
    </row>
    <row r="137">
      <c r="A137" s="0">
        <f>IF(ISNUMBER(MATCH(INDEX('Configuration Area'!E:E,'Configuration Area'!X139,1),'Clauses List'!A:A,0))=TRUE,IF(INDEX('Clauses List'!A:D,MATCH(INDEX('Configuration Area'!E:E,'Configuration Area'!X139,1),'Clauses List'!A:A,0),3)="","NO CLAUSE NAME SET",INDEX('Clauses List'!A:D,MATCH(INDEX('Configuration Area'!E:E,'Configuration Area'!X139,1),'Clauses List'!A:A,0),3)),IF(IFERROR(INDEX('Configuration Area'!E:E,'Configuration Area'!X139,1),"N/A")="","NO CLAUSE ID SET",IFERROR(INDEX('Configuration Area'!E:E,'Configuration Area'!X139,1),"")))</f>
      </c>
    </row>
    <row r="138">
      <c r="A138" s="0">
        <f>IF(ISNUMBER(MATCH(INDEX('Configuration Area'!E:E,'Configuration Area'!X140,1),'Clauses List'!A:A,0))=TRUE,IF(INDEX('Clauses List'!A:D,MATCH(INDEX('Configuration Area'!E:E,'Configuration Area'!X140,1),'Clauses List'!A:A,0),3)="","NO CLAUSE NAME SET",INDEX('Clauses List'!A:D,MATCH(INDEX('Configuration Area'!E:E,'Configuration Area'!X140,1),'Clauses List'!A:A,0),3)),IF(IFERROR(INDEX('Configuration Area'!E:E,'Configuration Area'!X140,1),"N/A")="","NO CLAUSE ID SET",IFERROR(INDEX('Configuration Area'!E:E,'Configuration Area'!X140,1),"")))</f>
      </c>
    </row>
    <row r="139">
      <c r="A139" s="0">
        <f>IF(ISNUMBER(MATCH(INDEX('Configuration Area'!E:E,'Configuration Area'!X141,1),'Clauses List'!A:A,0))=TRUE,IF(INDEX('Clauses List'!A:D,MATCH(INDEX('Configuration Area'!E:E,'Configuration Area'!X141,1),'Clauses List'!A:A,0),3)="","NO CLAUSE NAME SET",INDEX('Clauses List'!A:D,MATCH(INDEX('Configuration Area'!E:E,'Configuration Area'!X141,1),'Clauses List'!A:A,0),3)),IF(IFERROR(INDEX('Configuration Area'!E:E,'Configuration Area'!X141,1),"N/A")="","NO CLAUSE ID SET",IFERROR(INDEX('Configuration Area'!E:E,'Configuration Area'!X141,1),"")))</f>
      </c>
    </row>
    <row r="140">
      <c r="A140" s="0">
        <f>IF(ISNUMBER(MATCH(INDEX('Configuration Area'!E:E,'Configuration Area'!X142,1),'Clauses List'!A:A,0))=TRUE,IF(INDEX('Clauses List'!A:D,MATCH(INDEX('Configuration Area'!E:E,'Configuration Area'!X142,1),'Clauses List'!A:A,0),3)="","NO CLAUSE NAME SET",INDEX('Clauses List'!A:D,MATCH(INDEX('Configuration Area'!E:E,'Configuration Area'!X142,1),'Clauses List'!A:A,0),3)),IF(IFERROR(INDEX('Configuration Area'!E:E,'Configuration Area'!X142,1),"N/A")="","NO CLAUSE ID SET",IFERROR(INDEX('Configuration Area'!E:E,'Configuration Area'!X142,1),"")))</f>
      </c>
    </row>
    <row r="141">
      <c r="A141" s="0">
        <f>IF(ISNUMBER(MATCH(INDEX('Configuration Area'!E:E,'Configuration Area'!X143,1),'Clauses List'!A:A,0))=TRUE,IF(INDEX('Clauses List'!A:D,MATCH(INDEX('Configuration Area'!E:E,'Configuration Area'!X143,1),'Clauses List'!A:A,0),3)="","NO CLAUSE NAME SET",INDEX('Clauses List'!A:D,MATCH(INDEX('Configuration Area'!E:E,'Configuration Area'!X143,1),'Clauses List'!A:A,0),3)),IF(IFERROR(INDEX('Configuration Area'!E:E,'Configuration Area'!X143,1),"N/A")="","NO CLAUSE ID SET",IFERROR(INDEX('Configuration Area'!E:E,'Configuration Area'!X143,1),"")))</f>
      </c>
    </row>
    <row r="142">
      <c r="A142" s="0">
        <f>IF(ISNUMBER(MATCH(INDEX('Configuration Area'!E:E,'Configuration Area'!X144,1),'Clauses List'!A:A,0))=TRUE,IF(INDEX('Clauses List'!A:D,MATCH(INDEX('Configuration Area'!E:E,'Configuration Area'!X144,1),'Clauses List'!A:A,0),3)="","NO CLAUSE NAME SET",INDEX('Clauses List'!A:D,MATCH(INDEX('Configuration Area'!E:E,'Configuration Area'!X144,1),'Clauses List'!A:A,0),3)),IF(IFERROR(INDEX('Configuration Area'!E:E,'Configuration Area'!X144,1),"N/A")="","NO CLAUSE ID SET",IFERROR(INDEX('Configuration Area'!E:E,'Configuration Area'!X144,1),"")))</f>
      </c>
    </row>
    <row r="143">
      <c r="A143" s="0">
        <f>IF(ISNUMBER(MATCH(INDEX('Configuration Area'!E:E,'Configuration Area'!X145,1),'Clauses List'!A:A,0))=TRUE,IF(INDEX('Clauses List'!A:D,MATCH(INDEX('Configuration Area'!E:E,'Configuration Area'!X145,1),'Clauses List'!A:A,0),3)="","NO CLAUSE NAME SET",INDEX('Clauses List'!A:D,MATCH(INDEX('Configuration Area'!E:E,'Configuration Area'!X145,1),'Clauses List'!A:A,0),3)),IF(IFERROR(INDEX('Configuration Area'!E:E,'Configuration Area'!X145,1),"N/A")="","NO CLAUSE ID SET",IFERROR(INDEX('Configuration Area'!E:E,'Configuration Area'!X145,1),"")))</f>
      </c>
    </row>
    <row r="144">
      <c r="A144" s="0">
        <f>IF(ISNUMBER(MATCH(INDEX('Configuration Area'!E:E,'Configuration Area'!X146,1),'Clauses List'!A:A,0))=TRUE,IF(INDEX('Clauses List'!A:D,MATCH(INDEX('Configuration Area'!E:E,'Configuration Area'!X146,1),'Clauses List'!A:A,0),3)="","NO CLAUSE NAME SET",INDEX('Clauses List'!A:D,MATCH(INDEX('Configuration Area'!E:E,'Configuration Area'!X146,1),'Clauses List'!A:A,0),3)),IF(IFERROR(INDEX('Configuration Area'!E:E,'Configuration Area'!X146,1),"N/A")="","NO CLAUSE ID SET",IFERROR(INDEX('Configuration Area'!E:E,'Configuration Area'!X146,1),"")))</f>
      </c>
    </row>
    <row r="145">
      <c r="A145" s="0">
        <f>IF(ISNUMBER(MATCH(INDEX('Configuration Area'!E:E,'Configuration Area'!X147,1),'Clauses List'!A:A,0))=TRUE,IF(INDEX('Clauses List'!A:D,MATCH(INDEX('Configuration Area'!E:E,'Configuration Area'!X147,1),'Clauses List'!A:A,0),3)="","NO CLAUSE NAME SET",INDEX('Clauses List'!A:D,MATCH(INDEX('Configuration Area'!E:E,'Configuration Area'!X147,1),'Clauses List'!A:A,0),3)),IF(IFERROR(INDEX('Configuration Area'!E:E,'Configuration Area'!X147,1),"N/A")="","NO CLAUSE ID SET",IFERROR(INDEX('Configuration Area'!E:E,'Configuration Area'!X147,1),"")))</f>
      </c>
    </row>
    <row r="146">
      <c r="A146" s="0">
        <f>IF(ISNUMBER(MATCH(INDEX('Configuration Area'!E:E,'Configuration Area'!X148,1),'Clauses List'!A:A,0))=TRUE,IF(INDEX('Clauses List'!A:D,MATCH(INDEX('Configuration Area'!E:E,'Configuration Area'!X148,1),'Clauses List'!A:A,0),3)="","NO CLAUSE NAME SET",INDEX('Clauses List'!A:D,MATCH(INDEX('Configuration Area'!E:E,'Configuration Area'!X148,1),'Clauses List'!A:A,0),3)),IF(IFERROR(INDEX('Configuration Area'!E:E,'Configuration Area'!X148,1),"N/A")="","NO CLAUSE ID SET",IFERROR(INDEX('Configuration Area'!E:E,'Configuration Area'!X148,1),"")))</f>
      </c>
    </row>
    <row r="147">
      <c r="A147" s="0">
        <f>IF(ISNUMBER(MATCH(INDEX('Configuration Area'!E:E,'Configuration Area'!X149,1),'Clauses List'!A:A,0))=TRUE,IF(INDEX('Clauses List'!A:D,MATCH(INDEX('Configuration Area'!E:E,'Configuration Area'!X149,1),'Clauses List'!A:A,0),3)="","NO CLAUSE NAME SET",INDEX('Clauses List'!A:D,MATCH(INDEX('Configuration Area'!E:E,'Configuration Area'!X149,1),'Clauses List'!A:A,0),3)),IF(IFERROR(INDEX('Configuration Area'!E:E,'Configuration Area'!X149,1),"N/A")="","NO CLAUSE ID SET",IFERROR(INDEX('Configuration Area'!E:E,'Configuration Area'!X149,1),"")))</f>
      </c>
    </row>
    <row r="148">
      <c r="A148" s="0">
        <f>IF(ISNUMBER(MATCH(INDEX('Configuration Area'!E:E,'Configuration Area'!X150,1),'Clauses List'!A:A,0))=TRUE,IF(INDEX('Clauses List'!A:D,MATCH(INDEX('Configuration Area'!E:E,'Configuration Area'!X150,1),'Clauses List'!A:A,0),3)="","NO CLAUSE NAME SET",INDEX('Clauses List'!A:D,MATCH(INDEX('Configuration Area'!E:E,'Configuration Area'!X150,1),'Clauses List'!A:A,0),3)),IF(IFERROR(INDEX('Configuration Area'!E:E,'Configuration Area'!X150,1),"N/A")="","NO CLAUSE ID SET",IFERROR(INDEX('Configuration Area'!E:E,'Configuration Area'!X150,1),"")))</f>
      </c>
    </row>
    <row r="149">
      <c r="A149" s="0">
        <f>IF(ISNUMBER(MATCH(INDEX('Configuration Area'!E:E,'Configuration Area'!X151,1),'Clauses List'!A:A,0))=TRUE,IF(INDEX('Clauses List'!A:D,MATCH(INDEX('Configuration Area'!E:E,'Configuration Area'!X151,1),'Clauses List'!A:A,0),3)="","NO CLAUSE NAME SET",INDEX('Clauses List'!A:D,MATCH(INDEX('Configuration Area'!E:E,'Configuration Area'!X151,1),'Clauses List'!A:A,0),3)),IF(IFERROR(INDEX('Configuration Area'!E:E,'Configuration Area'!X151,1),"N/A")="","NO CLAUSE ID SET",IFERROR(INDEX('Configuration Area'!E:E,'Configuration Area'!X151,1),"")))</f>
      </c>
    </row>
    <row r="150">
      <c r="A150" s="0">
        <f>IF(ISNUMBER(MATCH(INDEX('Configuration Area'!E:E,'Configuration Area'!X152,1),'Clauses List'!A:A,0))=TRUE,IF(INDEX('Clauses List'!A:D,MATCH(INDEX('Configuration Area'!E:E,'Configuration Area'!X152,1),'Clauses List'!A:A,0),3)="","NO CLAUSE NAME SET",INDEX('Clauses List'!A:D,MATCH(INDEX('Configuration Area'!E:E,'Configuration Area'!X152,1),'Clauses List'!A:A,0),3)),IF(IFERROR(INDEX('Configuration Area'!E:E,'Configuration Area'!X152,1),"N/A")="","NO CLAUSE ID SET",IFERROR(INDEX('Configuration Area'!E:E,'Configuration Area'!X152,1),"")))</f>
      </c>
    </row>
    <row r="151">
      <c r="A151" s="0">
        <f>IF(ISNUMBER(MATCH(INDEX('Configuration Area'!E:E,'Configuration Area'!X153,1),'Clauses List'!A:A,0))=TRUE,IF(INDEX('Clauses List'!A:D,MATCH(INDEX('Configuration Area'!E:E,'Configuration Area'!X153,1),'Clauses List'!A:A,0),3)="","NO CLAUSE NAME SET",INDEX('Clauses List'!A:D,MATCH(INDEX('Configuration Area'!E:E,'Configuration Area'!X153,1),'Clauses List'!A:A,0),3)),IF(IFERROR(INDEX('Configuration Area'!E:E,'Configuration Area'!X153,1),"N/A")="","NO CLAUSE ID SET",IFERROR(INDEX('Configuration Area'!E:E,'Configuration Area'!X153,1),"")))</f>
      </c>
    </row>
    <row r="152">
      <c r="A152" s="0">
        <f>IF(ISNUMBER(MATCH(INDEX('Configuration Area'!E:E,'Configuration Area'!X154,1),'Clauses List'!A:A,0))=TRUE,IF(INDEX('Clauses List'!A:D,MATCH(INDEX('Configuration Area'!E:E,'Configuration Area'!X154,1),'Clauses List'!A:A,0),3)="","NO CLAUSE NAME SET",INDEX('Clauses List'!A:D,MATCH(INDEX('Configuration Area'!E:E,'Configuration Area'!X154,1),'Clauses List'!A:A,0),3)),IF(IFERROR(INDEX('Configuration Area'!E:E,'Configuration Area'!X154,1),"N/A")="","NO CLAUSE ID SET",IFERROR(INDEX('Configuration Area'!E:E,'Configuration Area'!X154,1),"")))</f>
      </c>
    </row>
    <row r="153">
      <c r="A153" s="0">
        <f>IF(ISNUMBER(MATCH(INDEX('Configuration Area'!E:E,'Configuration Area'!X155,1),'Clauses List'!A:A,0))=TRUE,IF(INDEX('Clauses List'!A:D,MATCH(INDEX('Configuration Area'!E:E,'Configuration Area'!X155,1),'Clauses List'!A:A,0),3)="","NO CLAUSE NAME SET",INDEX('Clauses List'!A:D,MATCH(INDEX('Configuration Area'!E:E,'Configuration Area'!X155,1),'Clauses List'!A:A,0),3)),IF(IFERROR(INDEX('Configuration Area'!E:E,'Configuration Area'!X155,1),"N/A")="","NO CLAUSE ID SET",IFERROR(INDEX('Configuration Area'!E:E,'Configuration Area'!X155,1),"")))</f>
      </c>
    </row>
    <row r="154">
      <c r="A154" s="0">
        <f>IF(ISNUMBER(MATCH(INDEX('Configuration Area'!E:E,'Configuration Area'!X156,1),'Clauses List'!A:A,0))=TRUE,IF(INDEX('Clauses List'!A:D,MATCH(INDEX('Configuration Area'!E:E,'Configuration Area'!X156,1),'Clauses List'!A:A,0),3)="","NO CLAUSE NAME SET",INDEX('Clauses List'!A:D,MATCH(INDEX('Configuration Area'!E:E,'Configuration Area'!X156,1),'Clauses List'!A:A,0),3)),IF(IFERROR(INDEX('Configuration Area'!E:E,'Configuration Area'!X156,1),"N/A")="","NO CLAUSE ID SET",IFERROR(INDEX('Configuration Area'!E:E,'Configuration Area'!X156,1),"")))</f>
      </c>
    </row>
    <row r="155">
      <c r="A155" s="0">
        <f>IF(ISNUMBER(MATCH(INDEX('Configuration Area'!E:E,'Configuration Area'!X157,1),'Clauses List'!A:A,0))=TRUE,IF(INDEX('Clauses List'!A:D,MATCH(INDEX('Configuration Area'!E:E,'Configuration Area'!X157,1),'Clauses List'!A:A,0),3)="","NO CLAUSE NAME SET",INDEX('Clauses List'!A:D,MATCH(INDEX('Configuration Area'!E:E,'Configuration Area'!X157,1),'Clauses List'!A:A,0),3)),IF(IFERROR(INDEX('Configuration Area'!E:E,'Configuration Area'!X157,1),"N/A")="","NO CLAUSE ID SET",IFERROR(INDEX('Configuration Area'!E:E,'Configuration Area'!X157,1),"")))</f>
      </c>
    </row>
    <row r="156">
      <c r="A156" s="0">
        <f>IF(ISNUMBER(MATCH(INDEX('Configuration Area'!E:E,'Configuration Area'!X158,1),'Clauses List'!A:A,0))=TRUE,IF(INDEX('Clauses List'!A:D,MATCH(INDEX('Configuration Area'!E:E,'Configuration Area'!X158,1),'Clauses List'!A:A,0),3)="","NO CLAUSE NAME SET",INDEX('Clauses List'!A:D,MATCH(INDEX('Configuration Area'!E:E,'Configuration Area'!X158,1),'Clauses List'!A:A,0),3)),IF(IFERROR(INDEX('Configuration Area'!E:E,'Configuration Area'!X158,1),"N/A")="","NO CLAUSE ID SET",IFERROR(INDEX('Configuration Area'!E:E,'Configuration Area'!X158,1),"")))</f>
      </c>
    </row>
    <row r="157">
      <c r="A157" s="0">
        <f>IF(ISNUMBER(MATCH(INDEX('Configuration Area'!E:E,'Configuration Area'!X159,1),'Clauses List'!A:A,0))=TRUE,IF(INDEX('Clauses List'!A:D,MATCH(INDEX('Configuration Area'!E:E,'Configuration Area'!X159,1),'Clauses List'!A:A,0),3)="","NO CLAUSE NAME SET",INDEX('Clauses List'!A:D,MATCH(INDEX('Configuration Area'!E:E,'Configuration Area'!X159,1),'Clauses List'!A:A,0),3)),IF(IFERROR(INDEX('Configuration Area'!E:E,'Configuration Area'!X159,1),"N/A")="","NO CLAUSE ID SET",IFERROR(INDEX('Configuration Area'!E:E,'Configuration Area'!X159,1),"")))</f>
      </c>
    </row>
    <row r="158">
      <c r="A158" s="0">
        <f>IF(ISNUMBER(MATCH(INDEX('Configuration Area'!E:E,'Configuration Area'!X160,1),'Clauses List'!A:A,0))=TRUE,IF(INDEX('Clauses List'!A:D,MATCH(INDEX('Configuration Area'!E:E,'Configuration Area'!X160,1),'Clauses List'!A:A,0),3)="","NO CLAUSE NAME SET",INDEX('Clauses List'!A:D,MATCH(INDEX('Configuration Area'!E:E,'Configuration Area'!X160,1),'Clauses List'!A:A,0),3)),IF(IFERROR(INDEX('Configuration Area'!E:E,'Configuration Area'!X160,1),"N/A")="","NO CLAUSE ID SET",IFERROR(INDEX('Configuration Area'!E:E,'Configuration Area'!X160,1),"")))</f>
      </c>
    </row>
    <row r="159">
      <c r="A159" s="0">
        <f>IF(ISNUMBER(MATCH(INDEX('Configuration Area'!E:E,'Configuration Area'!X161,1),'Clauses List'!A:A,0))=TRUE,IF(INDEX('Clauses List'!A:D,MATCH(INDEX('Configuration Area'!E:E,'Configuration Area'!X161,1),'Clauses List'!A:A,0),3)="","NO CLAUSE NAME SET",INDEX('Clauses List'!A:D,MATCH(INDEX('Configuration Area'!E:E,'Configuration Area'!X161,1),'Clauses List'!A:A,0),3)),IF(IFERROR(INDEX('Configuration Area'!E:E,'Configuration Area'!X161,1),"N/A")="","NO CLAUSE ID SET",IFERROR(INDEX('Configuration Area'!E:E,'Configuration Area'!X161,1),"")))</f>
      </c>
    </row>
    <row r="160">
      <c r="A160" s="0">
        <f>IF(ISNUMBER(MATCH(INDEX('Configuration Area'!E:E,'Configuration Area'!X162,1),'Clauses List'!A:A,0))=TRUE,IF(INDEX('Clauses List'!A:D,MATCH(INDEX('Configuration Area'!E:E,'Configuration Area'!X162,1),'Clauses List'!A:A,0),3)="","NO CLAUSE NAME SET",INDEX('Clauses List'!A:D,MATCH(INDEX('Configuration Area'!E:E,'Configuration Area'!X162,1),'Clauses List'!A:A,0),3)),IF(IFERROR(INDEX('Configuration Area'!E:E,'Configuration Area'!X162,1),"N/A")="","NO CLAUSE ID SET",IFERROR(INDEX('Configuration Area'!E:E,'Configuration Area'!X162,1),"")))</f>
      </c>
    </row>
    <row r="161">
      <c r="A161" s="0">
        <f>IF(ISNUMBER(MATCH(INDEX('Configuration Area'!E:E,'Configuration Area'!X163,1),'Clauses List'!A:A,0))=TRUE,IF(INDEX('Clauses List'!A:D,MATCH(INDEX('Configuration Area'!E:E,'Configuration Area'!X163,1),'Clauses List'!A:A,0),3)="","NO CLAUSE NAME SET",INDEX('Clauses List'!A:D,MATCH(INDEX('Configuration Area'!E:E,'Configuration Area'!X163,1),'Clauses List'!A:A,0),3)),IF(IFERROR(INDEX('Configuration Area'!E:E,'Configuration Area'!X163,1),"N/A")="","NO CLAUSE ID SET",IFERROR(INDEX('Configuration Area'!E:E,'Configuration Area'!X163,1),"")))</f>
      </c>
    </row>
    <row r="162">
      <c r="A162" s="0">
        <f>IF(ISNUMBER(MATCH(INDEX('Configuration Area'!E:E,'Configuration Area'!X164,1),'Clauses List'!A:A,0))=TRUE,IF(INDEX('Clauses List'!A:D,MATCH(INDEX('Configuration Area'!E:E,'Configuration Area'!X164,1),'Clauses List'!A:A,0),3)="","NO CLAUSE NAME SET",INDEX('Clauses List'!A:D,MATCH(INDEX('Configuration Area'!E:E,'Configuration Area'!X164,1),'Clauses List'!A:A,0),3)),IF(IFERROR(INDEX('Configuration Area'!E:E,'Configuration Area'!X164,1),"N/A")="","NO CLAUSE ID SET",IFERROR(INDEX('Configuration Area'!E:E,'Configuration Area'!X164,1),"")))</f>
      </c>
    </row>
    <row r="163">
      <c r="A163" s="0">
        <f>IF(ISNUMBER(MATCH(INDEX('Configuration Area'!E:E,'Configuration Area'!X165,1),'Clauses List'!A:A,0))=TRUE,IF(INDEX('Clauses List'!A:D,MATCH(INDEX('Configuration Area'!E:E,'Configuration Area'!X165,1),'Clauses List'!A:A,0),3)="","NO CLAUSE NAME SET",INDEX('Clauses List'!A:D,MATCH(INDEX('Configuration Area'!E:E,'Configuration Area'!X165,1),'Clauses List'!A:A,0),3)),IF(IFERROR(INDEX('Configuration Area'!E:E,'Configuration Area'!X165,1),"N/A")="","NO CLAUSE ID SET",IFERROR(INDEX('Configuration Area'!E:E,'Configuration Area'!X165,1),"")))</f>
      </c>
    </row>
    <row r="164">
      <c r="A164" s="0">
        <f>IF(ISNUMBER(MATCH(INDEX('Configuration Area'!E:E,'Configuration Area'!X166,1),'Clauses List'!A:A,0))=TRUE,IF(INDEX('Clauses List'!A:D,MATCH(INDEX('Configuration Area'!E:E,'Configuration Area'!X166,1),'Clauses List'!A:A,0),3)="","NO CLAUSE NAME SET",INDEX('Clauses List'!A:D,MATCH(INDEX('Configuration Area'!E:E,'Configuration Area'!X166,1),'Clauses List'!A:A,0),3)),IF(IFERROR(INDEX('Configuration Area'!E:E,'Configuration Area'!X166,1),"N/A")="","NO CLAUSE ID SET",IFERROR(INDEX('Configuration Area'!E:E,'Configuration Area'!X166,1),"")))</f>
      </c>
    </row>
    <row r="165">
      <c r="A165" s="0">
        <f>IF(ISNUMBER(MATCH(INDEX('Configuration Area'!E:E,'Configuration Area'!X167,1),'Clauses List'!A:A,0))=TRUE,IF(INDEX('Clauses List'!A:D,MATCH(INDEX('Configuration Area'!E:E,'Configuration Area'!X167,1),'Clauses List'!A:A,0),3)="","NO CLAUSE NAME SET",INDEX('Clauses List'!A:D,MATCH(INDEX('Configuration Area'!E:E,'Configuration Area'!X167,1),'Clauses List'!A:A,0),3)),IF(IFERROR(INDEX('Configuration Area'!E:E,'Configuration Area'!X167,1),"N/A")="","NO CLAUSE ID SET",IFERROR(INDEX('Configuration Area'!E:E,'Configuration Area'!X167,1),"")))</f>
      </c>
    </row>
    <row r="166">
      <c r="A166" s="0">
        <f>IF(ISNUMBER(MATCH(INDEX('Configuration Area'!E:E,'Configuration Area'!X168,1),'Clauses List'!A:A,0))=TRUE,IF(INDEX('Clauses List'!A:D,MATCH(INDEX('Configuration Area'!E:E,'Configuration Area'!X168,1),'Clauses List'!A:A,0),3)="","NO CLAUSE NAME SET",INDEX('Clauses List'!A:D,MATCH(INDEX('Configuration Area'!E:E,'Configuration Area'!X168,1),'Clauses List'!A:A,0),3)),IF(IFERROR(INDEX('Configuration Area'!E:E,'Configuration Area'!X168,1),"N/A")="","NO CLAUSE ID SET",IFERROR(INDEX('Configuration Area'!E:E,'Configuration Area'!X168,1),"")))</f>
      </c>
    </row>
    <row r="167">
      <c r="A167" s="0">
        <f>IF(ISNUMBER(MATCH(INDEX('Configuration Area'!E:E,'Configuration Area'!X169,1),'Clauses List'!A:A,0))=TRUE,IF(INDEX('Clauses List'!A:D,MATCH(INDEX('Configuration Area'!E:E,'Configuration Area'!X169,1),'Clauses List'!A:A,0),3)="","NO CLAUSE NAME SET",INDEX('Clauses List'!A:D,MATCH(INDEX('Configuration Area'!E:E,'Configuration Area'!X169,1),'Clauses List'!A:A,0),3)),IF(IFERROR(INDEX('Configuration Area'!E:E,'Configuration Area'!X169,1),"N/A")="","NO CLAUSE ID SET",IFERROR(INDEX('Configuration Area'!E:E,'Configuration Area'!X169,1),"")))</f>
      </c>
    </row>
    <row r="168">
      <c r="A168" s="0">
        <f>IF(ISNUMBER(MATCH(INDEX('Configuration Area'!E:E,'Configuration Area'!X170,1),'Clauses List'!A:A,0))=TRUE,IF(INDEX('Clauses List'!A:D,MATCH(INDEX('Configuration Area'!E:E,'Configuration Area'!X170,1),'Clauses List'!A:A,0),3)="","NO CLAUSE NAME SET",INDEX('Clauses List'!A:D,MATCH(INDEX('Configuration Area'!E:E,'Configuration Area'!X170,1),'Clauses List'!A:A,0),3)),IF(IFERROR(INDEX('Configuration Area'!E:E,'Configuration Area'!X170,1),"N/A")="","NO CLAUSE ID SET",IFERROR(INDEX('Configuration Area'!E:E,'Configuration Area'!X170,1),"")))</f>
      </c>
    </row>
    <row r="169">
      <c r="A169" s="0">
        <f>IF(ISNUMBER(MATCH(INDEX('Configuration Area'!E:E,'Configuration Area'!X171,1),'Clauses List'!A:A,0))=TRUE,IF(INDEX('Clauses List'!A:D,MATCH(INDEX('Configuration Area'!E:E,'Configuration Area'!X171,1),'Clauses List'!A:A,0),3)="","NO CLAUSE NAME SET",INDEX('Clauses List'!A:D,MATCH(INDEX('Configuration Area'!E:E,'Configuration Area'!X171,1),'Clauses List'!A:A,0),3)),IF(IFERROR(INDEX('Configuration Area'!E:E,'Configuration Area'!X171,1),"N/A")="","NO CLAUSE ID SET",IFERROR(INDEX('Configuration Area'!E:E,'Configuration Area'!X171,1),"")))</f>
      </c>
    </row>
    <row r="170">
      <c r="A170" s="0">
        <f>IF(ISNUMBER(MATCH(INDEX('Configuration Area'!E:E,'Configuration Area'!X172,1),'Clauses List'!A:A,0))=TRUE,IF(INDEX('Clauses List'!A:D,MATCH(INDEX('Configuration Area'!E:E,'Configuration Area'!X172,1),'Clauses List'!A:A,0),3)="","NO CLAUSE NAME SET",INDEX('Clauses List'!A:D,MATCH(INDEX('Configuration Area'!E:E,'Configuration Area'!X172,1),'Clauses List'!A:A,0),3)),IF(IFERROR(INDEX('Configuration Area'!E:E,'Configuration Area'!X172,1),"N/A")="","NO CLAUSE ID SET",IFERROR(INDEX('Configuration Area'!E:E,'Configuration Area'!X172,1),"")))</f>
      </c>
    </row>
    <row r="171">
      <c r="A171" s="0">
        <f>IF(ISNUMBER(MATCH(INDEX('Configuration Area'!E:E,'Configuration Area'!X173,1),'Clauses List'!A:A,0))=TRUE,IF(INDEX('Clauses List'!A:D,MATCH(INDEX('Configuration Area'!E:E,'Configuration Area'!X173,1),'Clauses List'!A:A,0),3)="","NO CLAUSE NAME SET",INDEX('Clauses List'!A:D,MATCH(INDEX('Configuration Area'!E:E,'Configuration Area'!X173,1),'Clauses List'!A:A,0),3)),IF(IFERROR(INDEX('Configuration Area'!E:E,'Configuration Area'!X173,1),"N/A")="","NO CLAUSE ID SET",IFERROR(INDEX('Configuration Area'!E:E,'Configuration Area'!X173,1),"")))</f>
      </c>
    </row>
    <row r="172">
      <c r="A172" s="0">
        <f>IF(ISNUMBER(MATCH(INDEX('Configuration Area'!E:E,'Configuration Area'!X174,1),'Clauses List'!A:A,0))=TRUE,IF(INDEX('Clauses List'!A:D,MATCH(INDEX('Configuration Area'!E:E,'Configuration Area'!X174,1),'Clauses List'!A:A,0),3)="","NO CLAUSE NAME SET",INDEX('Clauses List'!A:D,MATCH(INDEX('Configuration Area'!E:E,'Configuration Area'!X174,1),'Clauses List'!A:A,0),3)),IF(IFERROR(INDEX('Configuration Area'!E:E,'Configuration Area'!X174,1),"N/A")="","NO CLAUSE ID SET",IFERROR(INDEX('Configuration Area'!E:E,'Configuration Area'!X174,1),"")))</f>
      </c>
    </row>
    <row r="173">
      <c r="A173" s="0">
        <f>IF(ISNUMBER(MATCH(INDEX('Configuration Area'!E:E,'Configuration Area'!X175,1),'Clauses List'!A:A,0))=TRUE,IF(INDEX('Clauses List'!A:D,MATCH(INDEX('Configuration Area'!E:E,'Configuration Area'!X175,1),'Clauses List'!A:A,0),3)="","NO CLAUSE NAME SET",INDEX('Clauses List'!A:D,MATCH(INDEX('Configuration Area'!E:E,'Configuration Area'!X175,1),'Clauses List'!A:A,0),3)),IF(IFERROR(INDEX('Configuration Area'!E:E,'Configuration Area'!X175,1),"N/A")="","NO CLAUSE ID SET",IFERROR(INDEX('Configuration Area'!E:E,'Configuration Area'!X175,1),"")))</f>
      </c>
    </row>
    <row r="174">
      <c r="A174" s="0">
        <f>IF(ISNUMBER(MATCH(INDEX('Configuration Area'!E:E,'Configuration Area'!X176,1),'Clauses List'!A:A,0))=TRUE,IF(INDEX('Clauses List'!A:D,MATCH(INDEX('Configuration Area'!E:E,'Configuration Area'!X176,1),'Clauses List'!A:A,0),3)="","NO CLAUSE NAME SET",INDEX('Clauses List'!A:D,MATCH(INDEX('Configuration Area'!E:E,'Configuration Area'!X176,1),'Clauses List'!A:A,0),3)),IF(IFERROR(INDEX('Configuration Area'!E:E,'Configuration Area'!X176,1),"N/A")="","NO CLAUSE ID SET",IFERROR(INDEX('Configuration Area'!E:E,'Configuration Area'!X176,1),"")))</f>
      </c>
    </row>
    <row r="175">
      <c r="A175" s="0">
        <f>IF(ISNUMBER(MATCH(INDEX('Configuration Area'!E:E,'Configuration Area'!X177,1),'Clauses List'!A:A,0))=TRUE,IF(INDEX('Clauses List'!A:D,MATCH(INDEX('Configuration Area'!E:E,'Configuration Area'!X177,1),'Clauses List'!A:A,0),3)="","NO CLAUSE NAME SET",INDEX('Clauses List'!A:D,MATCH(INDEX('Configuration Area'!E:E,'Configuration Area'!X177,1),'Clauses List'!A:A,0),3)),IF(IFERROR(INDEX('Configuration Area'!E:E,'Configuration Area'!X177,1),"N/A")="","NO CLAUSE ID SET",IFERROR(INDEX('Configuration Area'!E:E,'Configuration Area'!X177,1),"")))</f>
      </c>
    </row>
    <row r="176">
      <c r="A176" s="0">
        <f>IF(ISNUMBER(MATCH(INDEX('Configuration Area'!E:E,'Configuration Area'!X178,1),'Clauses List'!A:A,0))=TRUE,IF(INDEX('Clauses List'!A:D,MATCH(INDEX('Configuration Area'!E:E,'Configuration Area'!X178,1),'Clauses List'!A:A,0),3)="","NO CLAUSE NAME SET",INDEX('Clauses List'!A:D,MATCH(INDEX('Configuration Area'!E:E,'Configuration Area'!X178,1),'Clauses List'!A:A,0),3)),IF(IFERROR(INDEX('Configuration Area'!E:E,'Configuration Area'!X178,1),"N/A")="","NO CLAUSE ID SET",IFERROR(INDEX('Configuration Area'!E:E,'Configuration Area'!X178,1),"")))</f>
      </c>
    </row>
    <row r="177">
      <c r="A177" s="0">
        <f>IF(ISNUMBER(MATCH(INDEX('Configuration Area'!E:E,'Configuration Area'!X179,1),'Clauses List'!A:A,0))=TRUE,IF(INDEX('Clauses List'!A:D,MATCH(INDEX('Configuration Area'!E:E,'Configuration Area'!X179,1),'Clauses List'!A:A,0),3)="","NO CLAUSE NAME SET",INDEX('Clauses List'!A:D,MATCH(INDEX('Configuration Area'!E:E,'Configuration Area'!X179,1),'Clauses List'!A:A,0),3)),IF(IFERROR(INDEX('Configuration Area'!E:E,'Configuration Area'!X179,1),"N/A")="","NO CLAUSE ID SET",IFERROR(INDEX('Configuration Area'!E:E,'Configuration Area'!X179,1),"")))</f>
      </c>
    </row>
    <row r="178">
      <c r="A178" s="0">
        <f>IF(ISNUMBER(MATCH(INDEX('Configuration Area'!E:E,'Configuration Area'!X180,1),'Clauses List'!A:A,0))=TRUE,IF(INDEX('Clauses List'!A:D,MATCH(INDEX('Configuration Area'!E:E,'Configuration Area'!X180,1),'Clauses List'!A:A,0),3)="","NO CLAUSE NAME SET",INDEX('Clauses List'!A:D,MATCH(INDEX('Configuration Area'!E:E,'Configuration Area'!X180,1),'Clauses List'!A:A,0),3)),IF(IFERROR(INDEX('Configuration Area'!E:E,'Configuration Area'!X180,1),"N/A")="","NO CLAUSE ID SET",IFERROR(INDEX('Configuration Area'!E:E,'Configuration Area'!X180,1),"")))</f>
      </c>
    </row>
    <row r="179">
      <c r="A179" s="0">
        <f>IF(ISNUMBER(MATCH(INDEX('Configuration Area'!E:E,'Configuration Area'!X181,1),'Clauses List'!A:A,0))=TRUE,IF(INDEX('Clauses List'!A:D,MATCH(INDEX('Configuration Area'!E:E,'Configuration Area'!X181,1),'Clauses List'!A:A,0),3)="","NO CLAUSE NAME SET",INDEX('Clauses List'!A:D,MATCH(INDEX('Configuration Area'!E:E,'Configuration Area'!X181,1),'Clauses List'!A:A,0),3)),IF(IFERROR(INDEX('Configuration Area'!E:E,'Configuration Area'!X181,1),"N/A")="","NO CLAUSE ID SET",IFERROR(INDEX('Configuration Area'!E:E,'Configuration Area'!X181,1),"")))</f>
      </c>
    </row>
    <row r="180">
      <c r="A180" s="0">
        <f>IF(ISNUMBER(MATCH(INDEX('Configuration Area'!E:E,'Configuration Area'!X182,1),'Clauses List'!A:A,0))=TRUE,IF(INDEX('Clauses List'!A:D,MATCH(INDEX('Configuration Area'!E:E,'Configuration Area'!X182,1),'Clauses List'!A:A,0),3)="","NO CLAUSE NAME SET",INDEX('Clauses List'!A:D,MATCH(INDEX('Configuration Area'!E:E,'Configuration Area'!X182,1),'Clauses List'!A:A,0),3)),IF(IFERROR(INDEX('Configuration Area'!E:E,'Configuration Area'!X182,1),"N/A")="","NO CLAUSE ID SET",IFERROR(INDEX('Configuration Area'!E:E,'Configuration Area'!X182,1),"")))</f>
      </c>
    </row>
    <row r="181">
      <c r="A181" s="0">
        <f>IF(ISNUMBER(MATCH(INDEX('Configuration Area'!E:E,'Configuration Area'!X183,1),'Clauses List'!A:A,0))=TRUE,IF(INDEX('Clauses List'!A:D,MATCH(INDEX('Configuration Area'!E:E,'Configuration Area'!X183,1),'Clauses List'!A:A,0),3)="","NO CLAUSE NAME SET",INDEX('Clauses List'!A:D,MATCH(INDEX('Configuration Area'!E:E,'Configuration Area'!X183,1),'Clauses List'!A:A,0),3)),IF(IFERROR(INDEX('Configuration Area'!E:E,'Configuration Area'!X183,1),"N/A")="","NO CLAUSE ID SET",IFERROR(INDEX('Configuration Area'!E:E,'Configuration Area'!X183,1),"")))</f>
      </c>
    </row>
    <row r="182">
      <c r="A182" s="0">
        <f>IF(ISNUMBER(MATCH(INDEX('Configuration Area'!E:E,'Configuration Area'!X184,1),'Clauses List'!A:A,0))=TRUE,IF(INDEX('Clauses List'!A:D,MATCH(INDEX('Configuration Area'!E:E,'Configuration Area'!X184,1),'Clauses List'!A:A,0),3)="","NO CLAUSE NAME SET",INDEX('Clauses List'!A:D,MATCH(INDEX('Configuration Area'!E:E,'Configuration Area'!X184,1),'Clauses List'!A:A,0),3)),IF(IFERROR(INDEX('Configuration Area'!E:E,'Configuration Area'!X184,1),"N/A")="","NO CLAUSE ID SET",IFERROR(INDEX('Configuration Area'!E:E,'Configuration Area'!X184,1),"")))</f>
      </c>
    </row>
    <row r="183">
      <c r="A183" s="0">
        <f>IF(ISNUMBER(MATCH(INDEX('Configuration Area'!E:E,'Configuration Area'!X185,1),'Clauses List'!A:A,0))=TRUE,IF(INDEX('Clauses List'!A:D,MATCH(INDEX('Configuration Area'!E:E,'Configuration Area'!X185,1),'Clauses List'!A:A,0),3)="","NO CLAUSE NAME SET",INDEX('Clauses List'!A:D,MATCH(INDEX('Configuration Area'!E:E,'Configuration Area'!X185,1),'Clauses List'!A:A,0),3)),IF(IFERROR(INDEX('Configuration Area'!E:E,'Configuration Area'!X185,1),"N/A")="","NO CLAUSE ID SET",IFERROR(INDEX('Configuration Area'!E:E,'Configuration Area'!X185,1),"")))</f>
      </c>
    </row>
    <row r="184">
      <c r="A184" s="0">
        <f>IF(ISNUMBER(MATCH(INDEX('Configuration Area'!E:E,'Configuration Area'!X186,1),'Clauses List'!A:A,0))=TRUE,IF(INDEX('Clauses List'!A:D,MATCH(INDEX('Configuration Area'!E:E,'Configuration Area'!X186,1),'Clauses List'!A:A,0),3)="","NO CLAUSE NAME SET",INDEX('Clauses List'!A:D,MATCH(INDEX('Configuration Area'!E:E,'Configuration Area'!X186,1),'Clauses List'!A:A,0),3)),IF(IFERROR(INDEX('Configuration Area'!E:E,'Configuration Area'!X186,1),"N/A")="","NO CLAUSE ID SET",IFERROR(INDEX('Configuration Area'!E:E,'Configuration Area'!X186,1),"")))</f>
      </c>
    </row>
    <row r="185">
      <c r="A185" s="0">
        <f>IF(ISNUMBER(MATCH(INDEX('Configuration Area'!E:E,'Configuration Area'!X187,1),'Clauses List'!A:A,0))=TRUE,IF(INDEX('Clauses List'!A:D,MATCH(INDEX('Configuration Area'!E:E,'Configuration Area'!X187,1),'Clauses List'!A:A,0),3)="","NO CLAUSE NAME SET",INDEX('Clauses List'!A:D,MATCH(INDEX('Configuration Area'!E:E,'Configuration Area'!X187,1),'Clauses List'!A:A,0),3)),IF(IFERROR(INDEX('Configuration Area'!E:E,'Configuration Area'!X187,1),"N/A")="","NO CLAUSE ID SET",IFERROR(INDEX('Configuration Area'!E:E,'Configuration Area'!X187,1),"")))</f>
      </c>
    </row>
    <row r="186">
      <c r="A186" s="0">
        <f>IF(ISNUMBER(MATCH(INDEX('Configuration Area'!E:E,'Configuration Area'!X188,1),'Clauses List'!A:A,0))=TRUE,IF(INDEX('Clauses List'!A:D,MATCH(INDEX('Configuration Area'!E:E,'Configuration Area'!X188,1),'Clauses List'!A:A,0),3)="","NO CLAUSE NAME SET",INDEX('Clauses List'!A:D,MATCH(INDEX('Configuration Area'!E:E,'Configuration Area'!X188,1),'Clauses List'!A:A,0),3)),IF(IFERROR(INDEX('Configuration Area'!E:E,'Configuration Area'!X188,1),"N/A")="","NO CLAUSE ID SET",IFERROR(INDEX('Configuration Area'!E:E,'Configuration Area'!X188,1),"")))</f>
      </c>
    </row>
    <row r="187">
      <c r="A187" s="0">
        <f>IF(ISNUMBER(MATCH(INDEX('Configuration Area'!E:E,'Configuration Area'!X189,1),'Clauses List'!A:A,0))=TRUE,IF(INDEX('Clauses List'!A:D,MATCH(INDEX('Configuration Area'!E:E,'Configuration Area'!X189,1),'Clauses List'!A:A,0),3)="","NO CLAUSE NAME SET",INDEX('Clauses List'!A:D,MATCH(INDEX('Configuration Area'!E:E,'Configuration Area'!X189,1),'Clauses List'!A:A,0),3)),IF(IFERROR(INDEX('Configuration Area'!E:E,'Configuration Area'!X189,1),"N/A")="","NO CLAUSE ID SET",IFERROR(INDEX('Configuration Area'!E:E,'Configuration Area'!X189,1),"")))</f>
      </c>
    </row>
    <row r="188">
      <c r="A188" s="0">
        <f>IF(ISNUMBER(MATCH(INDEX('Configuration Area'!E:E,'Configuration Area'!X190,1),'Clauses List'!A:A,0))=TRUE,IF(INDEX('Clauses List'!A:D,MATCH(INDEX('Configuration Area'!E:E,'Configuration Area'!X190,1),'Clauses List'!A:A,0),3)="","NO CLAUSE NAME SET",INDEX('Clauses List'!A:D,MATCH(INDEX('Configuration Area'!E:E,'Configuration Area'!X190,1),'Clauses List'!A:A,0),3)),IF(IFERROR(INDEX('Configuration Area'!E:E,'Configuration Area'!X190,1),"N/A")="","NO CLAUSE ID SET",IFERROR(INDEX('Configuration Area'!E:E,'Configuration Area'!X190,1),"")))</f>
      </c>
    </row>
    <row r="189">
      <c r="A189" s="0">
        <f>IF(ISNUMBER(MATCH(INDEX('Configuration Area'!E:E,'Configuration Area'!X191,1),'Clauses List'!A:A,0))=TRUE,IF(INDEX('Clauses List'!A:D,MATCH(INDEX('Configuration Area'!E:E,'Configuration Area'!X191,1),'Clauses List'!A:A,0),3)="","NO CLAUSE NAME SET",INDEX('Clauses List'!A:D,MATCH(INDEX('Configuration Area'!E:E,'Configuration Area'!X191,1),'Clauses List'!A:A,0),3)),IF(IFERROR(INDEX('Configuration Area'!E:E,'Configuration Area'!X191,1),"N/A")="","NO CLAUSE ID SET",IFERROR(INDEX('Configuration Area'!E:E,'Configuration Area'!X191,1),"")))</f>
      </c>
    </row>
    <row r="190">
      <c r="A190" s="0">
        <f>IF(ISNUMBER(MATCH(INDEX('Configuration Area'!E:E,'Configuration Area'!X192,1),'Clauses List'!A:A,0))=TRUE,IF(INDEX('Clauses List'!A:D,MATCH(INDEX('Configuration Area'!E:E,'Configuration Area'!X192,1),'Clauses List'!A:A,0),3)="","NO CLAUSE NAME SET",INDEX('Clauses List'!A:D,MATCH(INDEX('Configuration Area'!E:E,'Configuration Area'!X192,1),'Clauses List'!A:A,0),3)),IF(IFERROR(INDEX('Configuration Area'!E:E,'Configuration Area'!X192,1),"N/A")="","NO CLAUSE ID SET",IFERROR(INDEX('Configuration Area'!E:E,'Configuration Area'!X192,1),"")))</f>
      </c>
    </row>
    <row r="191">
      <c r="A191" s="0">
        <f>IF(ISNUMBER(MATCH(INDEX('Configuration Area'!E:E,'Configuration Area'!X193,1),'Clauses List'!A:A,0))=TRUE,IF(INDEX('Clauses List'!A:D,MATCH(INDEX('Configuration Area'!E:E,'Configuration Area'!X193,1),'Clauses List'!A:A,0),3)="","NO CLAUSE NAME SET",INDEX('Clauses List'!A:D,MATCH(INDEX('Configuration Area'!E:E,'Configuration Area'!X193,1),'Clauses List'!A:A,0),3)),IF(IFERROR(INDEX('Configuration Area'!E:E,'Configuration Area'!X193,1),"N/A")="","NO CLAUSE ID SET",IFERROR(INDEX('Configuration Area'!E:E,'Configuration Area'!X193,1),"")))</f>
      </c>
    </row>
    <row r="192">
      <c r="A192" s="0">
        <f>IF(ISNUMBER(MATCH(INDEX('Configuration Area'!E:E,'Configuration Area'!X194,1),'Clauses List'!A:A,0))=TRUE,IF(INDEX('Clauses List'!A:D,MATCH(INDEX('Configuration Area'!E:E,'Configuration Area'!X194,1),'Clauses List'!A:A,0),3)="","NO CLAUSE NAME SET",INDEX('Clauses List'!A:D,MATCH(INDEX('Configuration Area'!E:E,'Configuration Area'!X194,1),'Clauses List'!A:A,0),3)),IF(IFERROR(INDEX('Configuration Area'!E:E,'Configuration Area'!X194,1),"N/A")="","NO CLAUSE ID SET",IFERROR(INDEX('Configuration Area'!E:E,'Configuration Area'!X194,1),"")))</f>
      </c>
    </row>
    <row r="193">
      <c r="A193" s="0">
        <f>IF(ISNUMBER(MATCH(INDEX('Configuration Area'!E:E,'Configuration Area'!X195,1),'Clauses List'!A:A,0))=TRUE,IF(INDEX('Clauses List'!A:D,MATCH(INDEX('Configuration Area'!E:E,'Configuration Area'!X195,1),'Clauses List'!A:A,0),3)="","NO CLAUSE NAME SET",INDEX('Clauses List'!A:D,MATCH(INDEX('Configuration Area'!E:E,'Configuration Area'!X195,1),'Clauses List'!A:A,0),3)),IF(IFERROR(INDEX('Configuration Area'!E:E,'Configuration Area'!X195,1),"N/A")="","NO CLAUSE ID SET",IFERROR(INDEX('Configuration Area'!E:E,'Configuration Area'!X195,1),"")))</f>
      </c>
    </row>
    <row r="194">
      <c r="A194" s="0">
        <f>IF(ISNUMBER(MATCH(INDEX('Configuration Area'!E:E,'Configuration Area'!X196,1),'Clauses List'!A:A,0))=TRUE,IF(INDEX('Clauses List'!A:D,MATCH(INDEX('Configuration Area'!E:E,'Configuration Area'!X196,1),'Clauses List'!A:A,0),3)="","NO CLAUSE NAME SET",INDEX('Clauses List'!A:D,MATCH(INDEX('Configuration Area'!E:E,'Configuration Area'!X196,1),'Clauses List'!A:A,0),3)),IF(IFERROR(INDEX('Configuration Area'!E:E,'Configuration Area'!X196,1),"N/A")="","NO CLAUSE ID SET",IFERROR(INDEX('Configuration Area'!E:E,'Configuration Area'!X196,1),"")))</f>
      </c>
    </row>
    <row r="195">
      <c r="A195" s="0">
        <f>IF(ISNUMBER(MATCH(INDEX('Configuration Area'!E:E,'Configuration Area'!X197,1),'Clauses List'!A:A,0))=TRUE,IF(INDEX('Clauses List'!A:D,MATCH(INDEX('Configuration Area'!E:E,'Configuration Area'!X197,1),'Clauses List'!A:A,0),3)="","NO CLAUSE NAME SET",INDEX('Clauses List'!A:D,MATCH(INDEX('Configuration Area'!E:E,'Configuration Area'!X197,1),'Clauses List'!A:A,0),3)),IF(IFERROR(INDEX('Configuration Area'!E:E,'Configuration Area'!X197,1),"N/A")="","NO CLAUSE ID SET",IFERROR(INDEX('Configuration Area'!E:E,'Configuration Area'!X197,1),"")))</f>
      </c>
    </row>
    <row r="196">
      <c r="A196" s="0">
        <f>IF(ISNUMBER(MATCH(INDEX('Configuration Area'!E:E,'Configuration Area'!X198,1),'Clauses List'!A:A,0))=TRUE,IF(INDEX('Clauses List'!A:D,MATCH(INDEX('Configuration Area'!E:E,'Configuration Area'!X198,1),'Clauses List'!A:A,0),3)="","NO CLAUSE NAME SET",INDEX('Clauses List'!A:D,MATCH(INDEX('Configuration Area'!E:E,'Configuration Area'!X198,1),'Clauses List'!A:A,0),3)),IF(IFERROR(INDEX('Configuration Area'!E:E,'Configuration Area'!X198,1),"N/A")="","NO CLAUSE ID SET",IFERROR(INDEX('Configuration Area'!E:E,'Configuration Area'!X198,1),"")))</f>
      </c>
    </row>
    <row r="197">
      <c r="A197" s="0">
        <f>IF(ISNUMBER(MATCH(INDEX('Configuration Area'!E:E,'Configuration Area'!X199,1),'Clauses List'!A:A,0))=TRUE,IF(INDEX('Clauses List'!A:D,MATCH(INDEX('Configuration Area'!E:E,'Configuration Area'!X199,1),'Clauses List'!A:A,0),3)="","NO CLAUSE NAME SET",INDEX('Clauses List'!A:D,MATCH(INDEX('Configuration Area'!E:E,'Configuration Area'!X199,1),'Clauses List'!A:A,0),3)),IF(IFERROR(INDEX('Configuration Area'!E:E,'Configuration Area'!X199,1),"N/A")="","NO CLAUSE ID SET",IFERROR(INDEX('Configuration Area'!E:E,'Configuration Area'!X199,1),"")))</f>
      </c>
    </row>
    <row r="198">
      <c r="A198" s="0">
        <f>IF(ISNUMBER(MATCH(INDEX('Configuration Area'!E:E,'Configuration Area'!X200,1),'Clauses List'!A:A,0))=TRUE,IF(INDEX('Clauses List'!A:D,MATCH(INDEX('Configuration Area'!E:E,'Configuration Area'!X200,1),'Clauses List'!A:A,0),3)="","NO CLAUSE NAME SET",INDEX('Clauses List'!A:D,MATCH(INDEX('Configuration Area'!E:E,'Configuration Area'!X200,1),'Clauses List'!A:A,0),3)),IF(IFERROR(INDEX('Configuration Area'!E:E,'Configuration Area'!X200,1),"N/A")="","NO CLAUSE ID SET",IFERROR(INDEX('Configuration Area'!E:E,'Configuration Area'!X200,1),"")))</f>
      </c>
    </row>
    <row r="199">
      <c r="A199" s="0">
        <f>IF(ISNUMBER(MATCH(INDEX('Configuration Area'!E:E,'Configuration Area'!X201,1),'Clauses List'!A:A,0))=TRUE,IF(INDEX('Clauses List'!A:D,MATCH(INDEX('Configuration Area'!E:E,'Configuration Area'!X201,1),'Clauses List'!A:A,0),3)="","NO CLAUSE NAME SET",INDEX('Clauses List'!A:D,MATCH(INDEX('Configuration Area'!E:E,'Configuration Area'!X201,1),'Clauses List'!A:A,0),3)),IF(IFERROR(INDEX('Configuration Area'!E:E,'Configuration Area'!X201,1),"N/A")="","NO CLAUSE ID SET",IFERROR(INDEX('Configuration Area'!E:E,'Configuration Area'!X201,1),"")))</f>
      </c>
    </row>
    <row r="200">
      <c r="A200" s="0">
        <f>IF(ISNUMBER(MATCH(INDEX('Configuration Area'!E:E,'Configuration Area'!X202,1),'Clauses List'!A:A,0))=TRUE,IF(INDEX('Clauses List'!A:D,MATCH(INDEX('Configuration Area'!E:E,'Configuration Area'!X202,1),'Clauses List'!A:A,0),3)="","NO CLAUSE NAME SET",INDEX('Clauses List'!A:D,MATCH(INDEX('Configuration Area'!E:E,'Configuration Area'!X202,1),'Clauses List'!A:A,0),3)),IF(IFERROR(INDEX('Configuration Area'!E:E,'Configuration Area'!X202,1),"N/A")="","NO CLAUSE ID SET",IFERROR(INDEX('Configuration Area'!E:E,'Configuration Area'!X202,1),"")))</f>
      </c>
    </row>
    <row r="201">
      <c r="A201" s="0">
        <f>IF(ISNUMBER(MATCH(INDEX('Configuration Area'!E:E,'Configuration Area'!X203,1),'Clauses List'!A:A,0))=TRUE,IF(INDEX('Clauses List'!A:D,MATCH(INDEX('Configuration Area'!E:E,'Configuration Area'!X203,1),'Clauses List'!A:A,0),3)="","NO CLAUSE NAME SET",INDEX('Clauses List'!A:D,MATCH(INDEX('Configuration Area'!E:E,'Configuration Area'!X203,1),'Clauses List'!A:A,0),3)),IF(IFERROR(INDEX('Configuration Area'!E:E,'Configuration Area'!X203,1),"N/A")="","NO CLAUSE ID SET",IFERROR(INDEX('Configuration Area'!E:E,'Configuration Area'!X203,1),"")))</f>
      </c>
    </row>
    <row r="202">
      <c r="A202" s="0">
        <f>IF(ISNUMBER(MATCH(INDEX('Configuration Area'!E:E,'Configuration Area'!X204,1),'Clauses List'!A:A,0))=TRUE,IF(INDEX('Clauses List'!A:D,MATCH(INDEX('Configuration Area'!E:E,'Configuration Area'!X204,1),'Clauses List'!A:A,0),3)="","NO CLAUSE NAME SET",INDEX('Clauses List'!A:D,MATCH(INDEX('Configuration Area'!E:E,'Configuration Area'!X204,1),'Clauses List'!A:A,0),3)),IF(IFERROR(INDEX('Configuration Area'!E:E,'Configuration Area'!X204,1),"N/A")="","NO CLAUSE ID SET",IFERROR(INDEX('Configuration Area'!E:E,'Configuration Area'!X204,1),"")))</f>
      </c>
    </row>
    <row r="203">
      <c r="A203" s="0">
        <f>IF(ISNUMBER(MATCH(INDEX('Configuration Area'!E:E,'Configuration Area'!X205,1),'Clauses List'!A:A,0))=TRUE,IF(INDEX('Clauses List'!A:D,MATCH(INDEX('Configuration Area'!E:E,'Configuration Area'!X205,1),'Clauses List'!A:A,0),3)="","NO CLAUSE NAME SET",INDEX('Clauses List'!A:D,MATCH(INDEX('Configuration Area'!E:E,'Configuration Area'!X205,1),'Clauses List'!A:A,0),3)),IF(IFERROR(INDEX('Configuration Area'!E:E,'Configuration Area'!X205,1),"N/A")="","NO CLAUSE ID SET",IFERROR(INDEX('Configuration Area'!E:E,'Configuration Area'!X205,1),"")))</f>
      </c>
    </row>
    <row r="204">
      <c r="A204" s="0">
        <f>IF(ISNUMBER(MATCH(INDEX('Configuration Area'!E:E,'Configuration Area'!X206,1),'Clauses List'!A:A,0))=TRUE,IF(INDEX('Clauses List'!A:D,MATCH(INDEX('Configuration Area'!E:E,'Configuration Area'!X206,1),'Clauses List'!A:A,0),3)="","NO CLAUSE NAME SET",INDEX('Clauses List'!A:D,MATCH(INDEX('Configuration Area'!E:E,'Configuration Area'!X206,1),'Clauses List'!A:A,0),3)),IF(IFERROR(INDEX('Configuration Area'!E:E,'Configuration Area'!X206,1),"N/A")="","NO CLAUSE ID SET",IFERROR(INDEX('Configuration Area'!E:E,'Configuration Area'!X206,1),"")))</f>
      </c>
    </row>
    <row r="205">
      <c r="A205" s="0">
        <f>IF(ISNUMBER(MATCH(INDEX('Configuration Area'!E:E,'Configuration Area'!X207,1),'Clauses List'!A:A,0))=TRUE,IF(INDEX('Clauses List'!A:D,MATCH(INDEX('Configuration Area'!E:E,'Configuration Area'!X207,1),'Clauses List'!A:A,0),3)="","NO CLAUSE NAME SET",INDEX('Clauses List'!A:D,MATCH(INDEX('Configuration Area'!E:E,'Configuration Area'!X207,1),'Clauses List'!A:A,0),3)),IF(IFERROR(INDEX('Configuration Area'!E:E,'Configuration Area'!X207,1),"N/A")="","NO CLAUSE ID SET",IFERROR(INDEX('Configuration Area'!E:E,'Configuration Area'!X207,1),"")))</f>
      </c>
    </row>
    <row r="206">
      <c r="A206" s="0">
        <f>IF(ISNUMBER(MATCH(INDEX('Configuration Area'!E:E,'Configuration Area'!X208,1),'Clauses List'!A:A,0))=TRUE,IF(INDEX('Clauses List'!A:D,MATCH(INDEX('Configuration Area'!E:E,'Configuration Area'!X208,1),'Clauses List'!A:A,0),3)="","NO CLAUSE NAME SET",INDEX('Clauses List'!A:D,MATCH(INDEX('Configuration Area'!E:E,'Configuration Area'!X208,1),'Clauses List'!A:A,0),3)),IF(IFERROR(INDEX('Configuration Area'!E:E,'Configuration Area'!X208,1),"N/A")="","NO CLAUSE ID SET",IFERROR(INDEX('Configuration Area'!E:E,'Configuration Area'!X208,1),"")))</f>
      </c>
    </row>
    <row r="207">
      <c r="A207" s="0">
        <f>IF(ISNUMBER(MATCH(INDEX('Configuration Area'!E:E,'Configuration Area'!X209,1),'Clauses List'!A:A,0))=TRUE,IF(INDEX('Clauses List'!A:D,MATCH(INDEX('Configuration Area'!E:E,'Configuration Area'!X209,1),'Clauses List'!A:A,0),3)="","NO CLAUSE NAME SET",INDEX('Clauses List'!A:D,MATCH(INDEX('Configuration Area'!E:E,'Configuration Area'!X209,1),'Clauses List'!A:A,0),3)),IF(IFERROR(INDEX('Configuration Area'!E:E,'Configuration Area'!X209,1),"N/A")="","NO CLAUSE ID SET",IFERROR(INDEX('Configuration Area'!E:E,'Configuration Area'!X209,1),"")))</f>
      </c>
    </row>
    <row r="208">
      <c r="A208" s="0">
        <f>IF(ISNUMBER(MATCH(INDEX('Configuration Area'!E:E,'Configuration Area'!X210,1),'Clauses List'!A:A,0))=TRUE,IF(INDEX('Clauses List'!A:D,MATCH(INDEX('Configuration Area'!E:E,'Configuration Area'!X210,1),'Clauses List'!A:A,0),3)="","NO CLAUSE NAME SET",INDEX('Clauses List'!A:D,MATCH(INDEX('Configuration Area'!E:E,'Configuration Area'!X210,1),'Clauses List'!A:A,0),3)),IF(IFERROR(INDEX('Configuration Area'!E:E,'Configuration Area'!X210,1),"N/A")="","NO CLAUSE ID SET",IFERROR(INDEX('Configuration Area'!E:E,'Configuration Area'!X210,1),"")))</f>
      </c>
    </row>
    <row r="209">
      <c r="A209" s="0">
        <f>IF(ISNUMBER(MATCH(INDEX('Configuration Area'!E:E,'Configuration Area'!X211,1),'Clauses List'!A:A,0))=TRUE,IF(INDEX('Clauses List'!A:D,MATCH(INDEX('Configuration Area'!E:E,'Configuration Area'!X211,1),'Clauses List'!A:A,0),3)="","NO CLAUSE NAME SET",INDEX('Clauses List'!A:D,MATCH(INDEX('Configuration Area'!E:E,'Configuration Area'!X211,1),'Clauses List'!A:A,0),3)),IF(IFERROR(INDEX('Configuration Area'!E:E,'Configuration Area'!X211,1),"N/A")="","NO CLAUSE ID SET",IFERROR(INDEX('Configuration Area'!E:E,'Configuration Area'!X211,1),"")))</f>
      </c>
    </row>
    <row r="210">
      <c r="A210" s="0">
        <f>IF(ISNUMBER(MATCH(INDEX('Configuration Area'!E:E,'Configuration Area'!X212,1),'Clauses List'!A:A,0))=TRUE,IF(INDEX('Clauses List'!A:D,MATCH(INDEX('Configuration Area'!E:E,'Configuration Area'!X212,1),'Clauses List'!A:A,0),3)="","NO CLAUSE NAME SET",INDEX('Clauses List'!A:D,MATCH(INDEX('Configuration Area'!E:E,'Configuration Area'!X212,1),'Clauses List'!A:A,0),3)),IF(IFERROR(INDEX('Configuration Area'!E:E,'Configuration Area'!X212,1),"N/A")="","NO CLAUSE ID SET",IFERROR(INDEX('Configuration Area'!E:E,'Configuration Area'!X212,1),"")))</f>
      </c>
    </row>
    <row r="211">
      <c r="A211" s="0">
        <f>IF(ISNUMBER(MATCH(INDEX('Configuration Area'!E:E,'Configuration Area'!X213,1),'Clauses List'!A:A,0))=TRUE,IF(INDEX('Clauses List'!A:D,MATCH(INDEX('Configuration Area'!E:E,'Configuration Area'!X213,1),'Clauses List'!A:A,0),3)="","NO CLAUSE NAME SET",INDEX('Clauses List'!A:D,MATCH(INDEX('Configuration Area'!E:E,'Configuration Area'!X213,1),'Clauses List'!A:A,0),3)),IF(IFERROR(INDEX('Configuration Area'!E:E,'Configuration Area'!X213,1),"N/A")="","NO CLAUSE ID SET",IFERROR(INDEX('Configuration Area'!E:E,'Configuration Area'!X213,1),"")))</f>
      </c>
    </row>
    <row r="212">
      <c r="A212" s="0">
        <f>IF(ISNUMBER(MATCH(INDEX('Configuration Area'!E:E,'Configuration Area'!X214,1),'Clauses List'!A:A,0))=TRUE,IF(INDEX('Clauses List'!A:D,MATCH(INDEX('Configuration Area'!E:E,'Configuration Area'!X214,1),'Clauses List'!A:A,0),3)="","NO CLAUSE NAME SET",INDEX('Clauses List'!A:D,MATCH(INDEX('Configuration Area'!E:E,'Configuration Area'!X214,1),'Clauses List'!A:A,0),3)),IF(IFERROR(INDEX('Configuration Area'!E:E,'Configuration Area'!X214,1),"N/A")="","NO CLAUSE ID SET",IFERROR(INDEX('Configuration Area'!E:E,'Configuration Area'!X214,1),"")))</f>
      </c>
    </row>
    <row r="213">
      <c r="A213" s="0">
        <f>IF(ISNUMBER(MATCH(INDEX('Configuration Area'!E:E,'Configuration Area'!X215,1),'Clauses List'!A:A,0))=TRUE,IF(INDEX('Clauses List'!A:D,MATCH(INDEX('Configuration Area'!E:E,'Configuration Area'!X215,1),'Clauses List'!A:A,0),3)="","NO CLAUSE NAME SET",INDEX('Clauses List'!A:D,MATCH(INDEX('Configuration Area'!E:E,'Configuration Area'!X215,1),'Clauses List'!A:A,0),3)),IF(IFERROR(INDEX('Configuration Area'!E:E,'Configuration Area'!X215,1),"N/A")="","NO CLAUSE ID SET",IFERROR(INDEX('Configuration Area'!E:E,'Configuration Area'!X215,1),"")))</f>
      </c>
    </row>
    <row r="214">
      <c r="A214" s="0">
        <f>IF(ISNUMBER(MATCH(INDEX('Configuration Area'!E:E,'Configuration Area'!X216,1),'Clauses List'!A:A,0))=TRUE,IF(INDEX('Clauses List'!A:D,MATCH(INDEX('Configuration Area'!E:E,'Configuration Area'!X216,1),'Clauses List'!A:A,0),3)="","NO CLAUSE NAME SET",INDEX('Clauses List'!A:D,MATCH(INDEX('Configuration Area'!E:E,'Configuration Area'!X216,1),'Clauses List'!A:A,0),3)),IF(IFERROR(INDEX('Configuration Area'!E:E,'Configuration Area'!X216,1),"N/A")="","NO CLAUSE ID SET",IFERROR(INDEX('Configuration Area'!E:E,'Configuration Area'!X216,1),"")))</f>
      </c>
    </row>
    <row r="215">
      <c r="A215" s="0">
        <f>IF(ISNUMBER(MATCH(INDEX('Configuration Area'!E:E,'Configuration Area'!X217,1),'Clauses List'!A:A,0))=TRUE,IF(INDEX('Clauses List'!A:D,MATCH(INDEX('Configuration Area'!E:E,'Configuration Area'!X217,1),'Clauses List'!A:A,0),3)="","NO CLAUSE NAME SET",INDEX('Clauses List'!A:D,MATCH(INDEX('Configuration Area'!E:E,'Configuration Area'!X217,1),'Clauses List'!A:A,0),3)),IF(IFERROR(INDEX('Configuration Area'!E:E,'Configuration Area'!X217,1),"N/A")="","NO CLAUSE ID SET",IFERROR(INDEX('Configuration Area'!E:E,'Configuration Area'!X217,1),"")))</f>
      </c>
    </row>
    <row r="216">
      <c r="A216" s="0">
        <f>IF(ISNUMBER(MATCH(INDEX('Configuration Area'!E:E,'Configuration Area'!X218,1),'Clauses List'!A:A,0))=TRUE,IF(INDEX('Clauses List'!A:D,MATCH(INDEX('Configuration Area'!E:E,'Configuration Area'!X218,1),'Clauses List'!A:A,0),3)="","NO CLAUSE NAME SET",INDEX('Clauses List'!A:D,MATCH(INDEX('Configuration Area'!E:E,'Configuration Area'!X218,1),'Clauses List'!A:A,0),3)),IF(IFERROR(INDEX('Configuration Area'!E:E,'Configuration Area'!X218,1),"N/A")="","NO CLAUSE ID SET",IFERROR(INDEX('Configuration Area'!E:E,'Configuration Area'!X218,1),"")))</f>
      </c>
    </row>
    <row r="217">
      <c r="A217" s="0">
        <f>IF(ISNUMBER(MATCH(INDEX('Configuration Area'!E:E,'Configuration Area'!X219,1),'Clauses List'!A:A,0))=TRUE,IF(INDEX('Clauses List'!A:D,MATCH(INDEX('Configuration Area'!E:E,'Configuration Area'!X219,1),'Clauses List'!A:A,0),3)="","NO CLAUSE NAME SET",INDEX('Clauses List'!A:D,MATCH(INDEX('Configuration Area'!E:E,'Configuration Area'!X219,1),'Clauses List'!A:A,0),3)),IF(IFERROR(INDEX('Configuration Area'!E:E,'Configuration Area'!X219,1),"N/A")="","NO CLAUSE ID SET",IFERROR(INDEX('Configuration Area'!E:E,'Configuration Area'!X219,1),"")))</f>
      </c>
    </row>
    <row r="218">
      <c r="A218" s="0">
        <f>IF(ISNUMBER(MATCH(INDEX('Configuration Area'!E:E,'Configuration Area'!X220,1),'Clauses List'!A:A,0))=TRUE,IF(INDEX('Clauses List'!A:D,MATCH(INDEX('Configuration Area'!E:E,'Configuration Area'!X220,1),'Clauses List'!A:A,0),3)="","NO CLAUSE NAME SET",INDEX('Clauses List'!A:D,MATCH(INDEX('Configuration Area'!E:E,'Configuration Area'!X220,1),'Clauses List'!A:A,0),3)),IF(IFERROR(INDEX('Configuration Area'!E:E,'Configuration Area'!X220,1),"N/A")="","NO CLAUSE ID SET",IFERROR(INDEX('Configuration Area'!E:E,'Configuration Area'!X220,1),"")))</f>
      </c>
    </row>
    <row r="219">
      <c r="A219" s="0">
        <f>IF(ISNUMBER(MATCH(INDEX('Configuration Area'!E:E,'Configuration Area'!X221,1),'Clauses List'!A:A,0))=TRUE,IF(INDEX('Clauses List'!A:D,MATCH(INDEX('Configuration Area'!E:E,'Configuration Area'!X221,1),'Clauses List'!A:A,0),3)="","NO CLAUSE NAME SET",INDEX('Clauses List'!A:D,MATCH(INDEX('Configuration Area'!E:E,'Configuration Area'!X221,1),'Clauses List'!A:A,0),3)),IF(IFERROR(INDEX('Configuration Area'!E:E,'Configuration Area'!X221,1),"N/A")="","NO CLAUSE ID SET",IFERROR(INDEX('Configuration Area'!E:E,'Configuration Area'!X221,1),"")))</f>
      </c>
    </row>
    <row r="220">
      <c r="A220" s="0">
        <f>IF(ISNUMBER(MATCH(INDEX('Configuration Area'!E:E,'Configuration Area'!X222,1),'Clauses List'!A:A,0))=TRUE,IF(INDEX('Clauses List'!A:D,MATCH(INDEX('Configuration Area'!E:E,'Configuration Area'!X222,1),'Clauses List'!A:A,0),3)="","NO CLAUSE NAME SET",INDEX('Clauses List'!A:D,MATCH(INDEX('Configuration Area'!E:E,'Configuration Area'!X222,1),'Clauses List'!A:A,0),3)),IF(IFERROR(INDEX('Configuration Area'!E:E,'Configuration Area'!X222,1),"N/A")="","NO CLAUSE ID SET",IFERROR(INDEX('Configuration Area'!E:E,'Configuration Area'!X222,1),"")))</f>
      </c>
    </row>
    <row r="221">
      <c r="A221" s="0">
        <f>IF(ISNUMBER(MATCH(INDEX('Configuration Area'!E:E,'Configuration Area'!X223,1),'Clauses List'!A:A,0))=TRUE,IF(INDEX('Clauses List'!A:D,MATCH(INDEX('Configuration Area'!E:E,'Configuration Area'!X223,1),'Clauses List'!A:A,0),3)="","NO CLAUSE NAME SET",INDEX('Clauses List'!A:D,MATCH(INDEX('Configuration Area'!E:E,'Configuration Area'!X223,1),'Clauses List'!A:A,0),3)),IF(IFERROR(INDEX('Configuration Area'!E:E,'Configuration Area'!X223,1),"N/A")="","NO CLAUSE ID SET",IFERROR(INDEX('Configuration Area'!E:E,'Configuration Area'!X223,1),"")))</f>
      </c>
    </row>
    <row r="222">
      <c r="A222" s="0">
        <f>IF(ISNUMBER(MATCH(INDEX('Configuration Area'!E:E,'Configuration Area'!X224,1),'Clauses List'!A:A,0))=TRUE,IF(INDEX('Clauses List'!A:D,MATCH(INDEX('Configuration Area'!E:E,'Configuration Area'!X224,1),'Clauses List'!A:A,0),3)="","NO CLAUSE NAME SET",INDEX('Clauses List'!A:D,MATCH(INDEX('Configuration Area'!E:E,'Configuration Area'!X224,1),'Clauses List'!A:A,0),3)),IF(IFERROR(INDEX('Configuration Area'!E:E,'Configuration Area'!X224,1),"N/A")="","NO CLAUSE ID SET",IFERROR(INDEX('Configuration Area'!E:E,'Configuration Area'!X224,1),"")))</f>
      </c>
    </row>
    <row r="223">
      <c r="A223" s="0">
        <f>IF(ISNUMBER(MATCH(INDEX('Configuration Area'!E:E,'Configuration Area'!X225,1),'Clauses List'!A:A,0))=TRUE,IF(INDEX('Clauses List'!A:D,MATCH(INDEX('Configuration Area'!E:E,'Configuration Area'!X225,1),'Clauses List'!A:A,0),3)="","NO CLAUSE NAME SET",INDEX('Clauses List'!A:D,MATCH(INDEX('Configuration Area'!E:E,'Configuration Area'!X225,1),'Clauses List'!A:A,0),3)),IF(IFERROR(INDEX('Configuration Area'!E:E,'Configuration Area'!X225,1),"N/A")="","NO CLAUSE ID SET",IFERROR(INDEX('Configuration Area'!E:E,'Configuration Area'!X225,1),"")))</f>
      </c>
    </row>
    <row r="224">
      <c r="A224" s="0">
        <f>IF(ISNUMBER(MATCH(INDEX('Configuration Area'!E:E,'Configuration Area'!X226,1),'Clauses List'!A:A,0))=TRUE,IF(INDEX('Clauses List'!A:D,MATCH(INDEX('Configuration Area'!E:E,'Configuration Area'!X226,1),'Clauses List'!A:A,0),3)="","NO CLAUSE NAME SET",INDEX('Clauses List'!A:D,MATCH(INDEX('Configuration Area'!E:E,'Configuration Area'!X226,1),'Clauses List'!A:A,0),3)),IF(IFERROR(INDEX('Configuration Area'!E:E,'Configuration Area'!X226,1),"N/A")="","NO CLAUSE ID SET",IFERROR(INDEX('Configuration Area'!E:E,'Configuration Area'!X226,1),"")))</f>
      </c>
    </row>
    <row r="225">
      <c r="A225" s="0">
        <f>IF(ISNUMBER(MATCH(INDEX('Configuration Area'!E:E,'Configuration Area'!X227,1),'Clauses List'!A:A,0))=TRUE,IF(INDEX('Clauses List'!A:D,MATCH(INDEX('Configuration Area'!E:E,'Configuration Area'!X227,1),'Clauses List'!A:A,0),3)="","NO CLAUSE NAME SET",INDEX('Clauses List'!A:D,MATCH(INDEX('Configuration Area'!E:E,'Configuration Area'!X227,1),'Clauses List'!A:A,0),3)),IF(IFERROR(INDEX('Configuration Area'!E:E,'Configuration Area'!X227,1),"N/A")="","NO CLAUSE ID SET",IFERROR(INDEX('Configuration Area'!E:E,'Configuration Area'!X227,1),"")))</f>
      </c>
    </row>
    <row r="226">
      <c r="A226" s="0">
        <f>IF(ISNUMBER(MATCH(INDEX('Configuration Area'!E:E,'Configuration Area'!X228,1),'Clauses List'!A:A,0))=TRUE,IF(INDEX('Clauses List'!A:D,MATCH(INDEX('Configuration Area'!E:E,'Configuration Area'!X228,1),'Clauses List'!A:A,0),3)="","NO CLAUSE NAME SET",INDEX('Clauses List'!A:D,MATCH(INDEX('Configuration Area'!E:E,'Configuration Area'!X228,1),'Clauses List'!A:A,0),3)),IF(IFERROR(INDEX('Configuration Area'!E:E,'Configuration Area'!X228,1),"N/A")="","NO CLAUSE ID SET",IFERROR(INDEX('Configuration Area'!E:E,'Configuration Area'!X228,1),"")))</f>
      </c>
    </row>
    <row r="227">
      <c r="A227" s="0">
        <f>IF(ISNUMBER(MATCH(INDEX('Configuration Area'!E:E,'Configuration Area'!X229,1),'Clauses List'!A:A,0))=TRUE,IF(INDEX('Clauses List'!A:D,MATCH(INDEX('Configuration Area'!E:E,'Configuration Area'!X229,1),'Clauses List'!A:A,0),3)="","NO CLAUSE NAME SET",INDEX('Clauses List'!A:D,MATCH(INDEX('Configuration Area'!E:E,'Configuration Area'!X229,1),'Clauses List'!A:A,0),3)),IF(IFERROR(INDEX('Configuration Area'!E:E,'Configuration Area'!X229,1),"N/A")="","NO CLAUSE ID SET",IFERROR(INDEX('Configuration Area'!E:E,'Configuration Area'!X229,1),"")))</f>
      </c>
    </row>
    <row r="228">
      <c r="A228" s="0">
        <f>IF(ISNUMBER(MATCH(INDEX('Configuration Area'!E:E,'Configuration Area'!X230,1),'Clauses List'!A:A,0))=TRUE,IF(INDEX('Clauses List'!A:D,MATCH(INDEX('Configuration Area'!E:E,'Configuration Area'!X230,1),'Clauses List'!A:A,0),3)="","NO CLAUSE NAME SET",INDEX('Clauses List'!A:D,MATCH(INDEX('Configuration Area'!E:E,'Configuration Area'!X230,1),'Clauses List'!A:A,0),3)),IF(IFERROR(INDEX('Configuration Area'!E:E,'Configuration Area'!X230,1),"N/A")="","NO CLAUSE ID SET",IFERROR(INDEX('Configuration Area'!E:E,'Configuration Area'!X230,1),"")))</f>
      </c>
    </row>
    <row r="229">
      <c r="A229" s="0">
        <f>IF(ISNUMBER(MATCH(INDEX('Configuration Area'!E:E,'Configuration Area'!X231,1),'Clauses List'!A:A,0))=TRUE,IF(INDEX('Clauses List'!A:D,MATCH(INDEX('Configuration Area'!E:E,'Configuration Area'!X231,1),'Clauses List'!A:A,0),3)="","NO CLAUSE NAME SET",INDEX('Clauses List'!A:D,MATCH(INDEX('Configuration Area'!E:E,'Configuration Area'!X231,1),'Clauses List'!A:A,0),3)),IF(IFERROR(INDEX('Configuration Area'!E:E,'Configuration Area'!X231,1),"N/A")="","NO CLAUSE ID SET",IFERROR(INDEX('Configuration Area'!E:E,'Configuration Area'!X231,1),"")))</f>
      </c>
    </row>
    <row r="230">
      <c r="A230" s="0">
        <f>IF(ISNUMBER(MATCH(INDEX('Configuration Area'!E:E,'Configuration Area'!X232,1),'Clauses List'!A:A,0))=TRUE,IF(INDEX('Clauses List'!A:D,MATCH(INDEX('Configuration Area'!E:E,'Configuration Area'!X232,1),'Clauses List'!A:A,0),3)="","NO CLAUSE NAME SET",INDEX('Clauses List'!A:D,MATCH(INDEX('Configuration Area'!E:E,'Configuration Area'!X232,1),'Clauses List'!A:A,0),3)),IF(IFERROR(INDEX('Configuration Area'!E:E,'Configuration Area'!X232,1),"N/A")="","NO CLAUSE ID SET",IFERROR(INDEX('Configuration Area'!E:E,'Configuration Area'!X232,1),"")))</f>
      </c>
    </row>
    <row r="231">
      <c r="A231" s="0">
        <f>IF(ISNUMBER(MATCH(INDEX('Configuration Area'!E:E,'Configuration Area'!X233,1),'Clauses List'!A:A,0))=TRUE,IF(INDEX('Clauses List'!A:D,MATCH(INDEX('Configuration Area'!E:E,'Configuration Area'!X233,1),'Clauses List'!A:A,0),3)="","NO CLAUSE NAME SET",INDEX('Clauses List'!A:D,MATCH(INDEX('Configuration Area'!E:E,'Configuration Area'!X233,1),'Clauses List'!A:A,0),3)),IF(IFERROR(INDEX('Configuration Area'!E:E,'Configuration Area'!X233,1),"N/A")="","NO CLAUSE ID SET",IFERROR(INDEX('Configuration Area'!E:E,'Configuration Area'!X233,1),"")))</f>
      </c>
    </row>
    <row r="232">
      <c r="A232" s="0">
        <f>IF(ISNUMBER(MATCH(INDEX('Configuration Area'!E:E,'Configuration Area'!X234,1),'Clauses List'!A:A,0))=TRUE,IF(INDEX('Clauses List'!A:D,MATCH(INDEX('Configuration Area'!E:E,'Configuration Area'!X234,1),'Clauses List'!A:A,0),3)="","NO CLAUSE NAME SET",INDEX('Clauses List'!A:D,MATCH(INDEX('Configuration Area'!E:E,'Configuration Area'!X234,1),'Clauses List'!A:A,0),3)),IF(IFERROR(INDEX('Configuration Area'!E:E,'Configuration Area'!X234,1),"N/A")="","NO CLAUSE ID SET",IFERROR(INDEX('Configuration Area'!E:E,'Configuration Area'!X234,1),"")))</f>
      </c>
    </row>
    <row r="233">
      <c r="A233" s="0">
        <f>IF(ISNUMBER(MATCH(INDEX('Configuration Area'!E:E,'Configuration Area'!X235,1),'Clauses List'!A:A,0))=TRUE,IF(INDEX('Clauses List'!A:D,MATCH(INDEX('Configuration Area'!E:E,'Configuration Area'!X235,1),'Clauses List'!A:A,0),3)="","NO CLAUSE NAME SET",INDEX('Clauses List'!A:D,MATCH(INDEX('Configuration Area'!E:E,'Configuration Area'!X235,1),'Clauses List'!A:A,0),3)),IF(IFERROR(INDEX('Configuration Area'!E:E,'Configuration Area'!X235,1),"N/A")="","NO CLAUSE ID SET",IFERROR(INDEX('Configuration Area'!E:E,'Configuration Area'!X235,1),"")))</f>
      </c>
    </row>
    <row r="234">
      <c r="A234" s="0">
        <f>IF(ISNUMBER(MATCH(INDEX('Configuration Area'!E:E,'Configuration Area'!X236,1),'Clauses List'!A:A,0))=TRUE,IF(INDEX('Clauses List'!A:D,MATCH(INDEX('Configuration Area'!E:E,'Configuration Area'!X236,1),'Clauses List'!A:A,0),3)="","NO CLAUSE NAME SET",INDEX('Clauses List'!A:D,MATCH(INDEX('Configuration Area'!E:E,'Configuration Area'!X236,1),'Clauses List'!A:A,0),3)),IF(IFERROR(INDEX('Configuration Area'!E:E,'Configuration Area'!X236,1),"N/A")="","NO CLAUSE ID SET",IFERROR(INDEX('Configuration Area'!E:E,'Configuration Area'!X236,1),"")))</f>
      </c>
    </row>
    <row r="235">
      <c r="A235" s="0">
        <f>IF(ISNUMBER(MATCH(INDEX('Configuration Area'!E:E,'Configuration Area'!X237,1),'Clauses List'!A:A,0))=TRUE,IF(INDEX('Clauses List'!A:D,MATCH(INDEX('Configuration Area'!E:E,'Configuration Area'!X237,1),'Clauses List'!A:A,0),3)="","NO CLAUSE NAME SET",INDEX('Clauses List'!A:D,MATCH(INDEX('Configuration Area'!E:E,'Configuration Area'!X237,1),'Clauses List'!A:A,0),3)),IF(IFERROR(INDEX('Configuration Area'!E:E,'Configuration Area'!X237,1),"N/A")="","NO CLAUSE ID SET",IFERROR(INDEX('Configuration Area'!E:E,'Configuration Area'!X237,1),"")))</f>
      </c>
    </row>
    <row r="236">
      <c r="A236" s="0">
        <f>IF(ISNUMBER(MATCH(INDEX('Configuration Area'!E:E,'Configuration Area'!X238,1),'Clauses List'!A:A,0))=TRUE,IF(INDEX('Clauses List'!A:D,MATCH(INDEX('Configuration Area'!E:E,'Configuration Area'!X238,1),'Clauses List'!A:A,0),3)="","NO CLAUSE NAME SET",INDEX('Clauses List'!A:D,MATCH(INDEX('Configuration Area'!E:E,'Configuration Area'!X238,1),'Clauses List'!A:A,0),3)),IF(IFERROR(INDEX('Configuration Area'!E:E,'Configuration Area'!X238,1),"N/A")="","NO CLAUSE ID SET",IFERROR(INDEX('Configuration Area'!E:E,'Configuration Area'!X238,1),"")))</f>
      </c>
    </row>
    <row r="237">
      <c r="A237" s="0">
        <f>IF(ISNUMBER(MATCH(INDEX('Configuration Area'!E:E,'Configuration Area'!X239,1),'Clauses List'!A:A,0))=TRUE,IF(INDEX('Clauses List'!A:D,MATCH(INDEX('Configuration Area'!E:E,'Configuration Area'!X239,1),'Clauses List'!A:A,0),3)="","NO CLAUSE NAME SET",INDEX('Clauses List'!A:D,MATCH(INDEX('Configuration Area'!E:E,'Configuration Area'!X239,1),'Clauses List'!A:A,0),3)),IF(IFERROR(INDEX('Configuration Area'!E:E,'Configuration Area'!X239,1),"N/A")="","NO CLAUSE ID SET",IFERROR(INDEX('Configuration Area'!E:E,'Configuration Area'!X239,1),"")))</f>
      </c>
    </row>
    <row r="238">
      <c r="A238" s="0">
        <f>IF(ISNUMBER(MATCH(INDEX('Configuration Area'!E:E,'Configuration Area'!X240,1),'Clauses List'!A:A,0))=TRUE,IF(INDEX('Clauses List'!A:D,MATCH(INDEX('Configuration Area'!E:E,'Configuration Area'!X240,1),'Clauses List'!A:A,0),3)="","NO CLAUSE NAME SET",INDEX('Clauses List'!A:D,MATCH(INDEX('Configuration Area'!E:E,'Configuration Area'!X240,1),'Clauses List'!A:A,0),3)),IF(IFERROR(INDEX('Configuration Area'!E:E,'Configuration Area'!X240,1),"N/A")="","NO CLAUSE ID SET",IFERROR(INDEX('Configuration Area'!E:E,'Configuration Area'!X240,1),"")))</f>
      </c>
    </row>
    <row r="239">
      <c r="A239" s="0">
        <f>IF(ISNUMBER(MATCH(INDEX('Configuration Area'!E:E,'Configuration Area'!X241,1),'Clauses List'!A:A,0))=TRUE,IF(INDEX('Clauses List'!A:D,MATCH(INDEX('Configuration Area'!E:E,'Configuration Area'!X241,1),'Clauses List'!A:A,0),3)="","NO CLAUSE NAME SET",INDEX('Clauses List'!A:D,MATCH(INDEX('Configuration Area'!E:E,'Configuration Area'!X241,1),'Clauses List'!A:A,0),3)),IF(IFERROR(INDEX('Configuration Area'!E:E,'Configuration Area'!X241,1),"N/A")="","NO CLAUSE ID SET",IFERROR(INDEX('Configuration Area'!E:E,'Configuration Area'!X241,1),"")))</f>
      </c>
    </row>
    <row r="240">
      <c r="A240" s="0">
        <f>IF(ISNUMBER(MATCH(INDEX('Configuration Area'!E:E,'Configuration Area'!X242,1),'Clauses List'!A:A,0))=TRUE,IF(INDEX('Clauses List'!A:D,MATCH(INDEX('Configuration Area'!E:E,'Configuration Area'!X242,1),'Clauses List'!A:A,0),3)="","NO CLAUSE NAME SET",INDEX('Clauses List'!A:D,MATCH(INDEX('Configuration Area'!E:E,'Configuration Area'!X242,1),'Clauses List'!A:A,0),3)),IF(IFERROR(INDEX('Configuration Area'!E:E,'Configuration Area'!X242,1),"N/A")="","NO CLAUSE ID SET",IFERROR(INDEX('Configuration Area'!E:E,'Configuration Area'!X242,1),"")))</f>
      </c>
    </row>
    <row r="241">
      <c r="A241" s="0">
        <f>IF(ISNUMBER(MATCH(INDEX('Configuration Area'!E:E,'Configuration Area'!X243,1),'Clauses List'!A:A,0))=TRUE,IF(INDEX('Clauses List'!A:D,MATCH(INDEX('Configuration Area'!E:E,'Configuration Area'!X243,1),'Clauses List'!A:A,0),3)="","NO CLAUSE NAME SET",INDEX('Clauses List'!A:D,MATCH(INDEX('Configuration Area'!E:E,'Configuration Area'!X243,1),'Clauses List'!A:A,0),3)),IF(IFERROR(INDEX('Configuration Area'!E:E,'Configuration Area'!X243,1),"N/A")="","NO CLAUSE ID SET",IFERROR(INDEX('Configuration Area'!E:E,'Configuration Area'!X243,1),"")))</f>
      </c>
    </row>
    <row r="242">
      <c r="A242" s="0">
        <f>IF(ISNUMBER(MATCH(INDEX('Configuration Area'!E:E,'Configuration Area'!X244,1),'Clauses List'!A:A,0))=TRUE,IF(INDEX('Clauses List'!A:D,MATCH(INDEX('Configuration Area'!E:E,'Configuration Area'!X244,1),'Clauses List'!A:A,0),3)="","NO CLAUSE NAME SET",INDEX('Clauses List'!A:D,MATCH(INDEX('Configuration Area'!E:E,'Configuration Area'!X244,1),'Clauses List'!A:A,0),3)),IF(IFERROR(INDEX('Configuration Area'!E:E,'Configuration Area'!X244,1),"N/A")="","NO CLAUSE ID SET",IFERROR(INDEX('Configuration Area'!E:E,'Configuration Area'!X244,1),"")))</f>
      </c>
    </row>
    <row r="243">
      <c r="A243" s="0">
        <f>IF(ISNUMBER(MATCH(INDEX('Configuration Area'!E:E,'Configuration Area'!X245,1),'Clauses List'!A:A,0))=TRUE,IF(INDEX('Clauses List'!A:D,MATCH(INDEX('Configuration Area'!E:E,'Configuration Area'!X245,1),'Clauses List'!A:A,0),3)="","NO CLAUSE NAME SET",INDEX('Clauses List'!A:D,MATCH(INDEX('Configuration Area'!E:E,'Configuration Area'!X245,1),'Clauses List'!A:A,0),3)),IF(IFERROR(INDEX('Configuration Area'!E:E,'Configuration Area'!X245,1),"N/A")="","NO CLAUSE ID SET",IFERROR(INDEX('Configuration Area'!E:E,'Configuration Area'!X245,1),"")))</f>
      </c>
    </row>
    <row r="244">
      <c r="A244" s="0">
        <f>IF(ISNUMBER(MATCH(INDEX('Configuration Area'!E:E,'Configuration Area'!X246,1),'Clauses List'!A:A,0))=TRUE,IF(INDEX('Clauses List'!A:D,MATCH(INDEX('Configuration Area'!E:E,'Configuration Area'!X246,1),'Clauses List'!A:A,0),3)="","NO CLAUSE NAME SET",INDEX('Clauses List'!A:D,MATCH(INDEX('Configuration Area'!E:E,'Configuration Area'!X246,1),'Clauses List'!A:A,0),3)),IF(IFERROR(INDEX('Configuration Area'!E:E,'Configuration Area'!X246,1),"N/A")="","NO CLAUSE ID SET",IFERROR(INDEX('Configuration Area'!E:E,'Configuration Area'!X246,1),"")))</f>
      </c>
    </row>
    <row r="245">
      <c r="A245" s="0">
        <f>IF(ISNUMBER(MATCH(INDEX('Configuration Area'!E:E,'Configuration Area'!X247,1),'Clauses List'!A:A,0))=TRUE,IF(INDEX('Clauses List'!A:D,MATCH(INDEX('Configuration Area'!E:E,'Configuration Area'!X247,1),'Clauses List'!A:A,0),3)="","NO CLAUSE NAME SET",INDEX('Clauses List'!A:D,MATCH(INDEX('Configuration Area'!E:E,'Configuration Area'!X247,1),'Clauses List'!A:A,0),3)),IF(IFERROR(INDEX('Configuration Area'!E:E,'Configuration Area'!X247,1),"N/A")="","NO CLAUSE ID SET",IFERROR(INDEX('Configuration Area'!E:E,'Configuration Area'!X247,1),"")))</f>
      </c>
    </row>
    <row r="246">
      <c r="A246" s="0">
        <f>IF(ISNUMBER(MATCH(INDEX('Configuration Area'!E:E,'Configuration Area'!X248,1),'Clauses List'!A:A,0))=TRUE,IF(INDEX('Clauses List'!A:D,MATCH(INDEX('Configuration Area'!E:E,'Configuration Area'!X248,1),'Clauses List'!A:A,0),3)="","NO CLAUSE NAME SET",INDEX('Clauses List'!A:D,MATCH(INDEX('Configuration Area'!E:E,'Configuration Area'!X248,1),'Clauses List'!A:A,0),3)),IF(IFERROR(INDEX('Configuration Area'!E:E,'Configuration Area'!X248,1),"N/A")="","NO CLAUSE ID SET",IFERROR(INDEX('Configuration Area'!E:E,'Configuration Area'!X248,1),"")))</f>
      </c>
    </row>
    <row r="247">
      <c r="A247" s="0">
        <f>IF(ISNUMBER(MATCH(INDEX('Configuration Area'!E:E,'Configuration Area'!X249,1),'Clauses List'!A:A,0))=TRUE,IF(INDEX('Clauses List'!A:D,MATCH(INDEX('Configuration Area'!E:E,'Configuration Area'!X249,1),'Clauses List'!A:A,0),3)="","NO CLAUSE NAME SET",INDEX('Clauses List'!A:D,MATCH(INDEX('Configuration Area'!E:E,'Configuration Area'!X249,1),'Clauses List'!A:A,0),3)),IF(IFERROR(INDEX('Configuration Area'!E:E,'Configuration Area'!X249,1),"N/A")="","NO CLAUSE ID SET",IFERROR(INDEX('Configuration Area'!E:E,'Configuration Area'!X249,1),"")))</f>
      </c>
    </row>
    <row r="248">
      <c r="A248" s="0">
        <f>IF(ISNUMBER(MATCH(INDEX('Configuration Area'!E:E,'Configuration Area'!X250,1),'Clauses List'!A:A,0))=TRUE,IF(INDEX('Clauses List'!A:D,MATCH(INDEX('Configuration Area'!E:E,'Configuration Area'!X250,1),'Clauses List'!A:A,0),3)="","NO CLAUSE NAME SET",INDEX('Clauses List'!A:D,MATCH(INDEX('Configuration Area'!E:E,'Configuration Area'!X250,1),'Clauses List'!A:A,0),3)),IF(IFERROR(INDEX('Configuration Area'!E:E,'Configuration Area'!X250,1),"N/A")="","NO CLAUSE ID SET",IFERROR(INDEX('Configuration Area'!E:E,'Configuration Area'!X250,1),"")))</f>
      </c>
    </row>
    <row r="249">
      <c r="A249" s="0">
        <f>IF(ISNUMBER(MATCH(INDEX('Configuration Area'!E:E,'Configuration Area'!X251,1),'Clauses List'!A:A,0))=TRUE,IF(INDEX('Clauses List'!A:D,MATCH(INDEX('Configuration Area'!E:E,'Configuration Area'!X251,1),'Clauses List'!A:A,0),3)="","NO CLAUSE NAME SET",INDEX('Clauses List'!A:D,MATCH(INDEX('Configuration Area'!E:E,'Configuration Area'!X251,1),'Clauses List'!A:A,0),3)),IF(IFERROR(INDEX('Configuration Area'!E:E,'Configuration Area'!X251,1),"N/A")="","NO CLAUSE ID SET",IFERROR(INDEX('Configuration Area'!E:E,'Configuration Area'!X251,1),"")))</f>
      </c>
    </row>
    <row r="250">
      <c r="A250" s="0">
        <f>IF(ISNUMBER(MATCH(INDEX('Configuration Area'!E:E,'Configuration Area'!X252,1),'Clauses List'!A:A,0))=TRUE,IF(INDEX('Clauses List'!A:D,MATCH(INDEX('Configuration Area'!E:E,'Configuration Area'!X252,1),'Clauses List'!A:A,0),3)="","NO CLAUSE NAME SET",INDEX('Clauses List'!A:D,MATCH(INDEX('Configuration Area'!E:E,'Configuration Area'!X252,1),'Clauses List'!A:A,0),3)),IF(IFERROR(INDEX('Configuration Area'!E:E,'Configuration Area'!X252,1),"N/A")="","NO CLAUSE ID SET",IFERROR(INDEX('Configuration Area'!E:E,'Configuration Area'!X252,1),"")))</f>
      </c>
    </row>
    <row r="251">
      <c r="A251" s="0">
        <f>IF(ISNUMBER(MATCH(INDEX('Configuration Area'!E:E,'Configuration Area'!X253,1),'Clauses List'!A:A,0))=TRUE,IF(INDEX('Clauses List'!A:D,MATCH(INDEX('Configuration Area'!E:E,'Configuration Area'!X253,1),'Clauses List'!A:A,0),3)="","NO CLAUSE NAME SET",INDEX('Clauses List'!A:D,MATCH(INDEX('Configuration Area'!E:E,'Configuration Area'!X253,1),'Clauses List'!A:A,0),3)),IF(IFERROR(INDEX('Configuration Area'!E:E,'Configuration Area'!X253,1),"N/A")="","NO CLAUSE ID SET",IFERROR(INDEX('Configuration Area'!E:E,'Configuration Area'!X253,1),"")))</f>
      </c>
    </row>
    <row r="252">
      <c r="A252" s="0">
        <f>IF(ISNUMBER(MATCH(INDEX('Configuration Area'!E:E,'Configuration Area'!X254,1),'Clauses List'!A:A,0))=TRUE,IF(INDEX('Clauses List'!A:D,MATCH(INDEX('Configuration Area'!E:E,'Configuration Area'!X254,1),'Clauses List'!A:A,0),3)="","NO CLAUSE NAME SET",INDEX('Clauses List'!A:D,MATCH(INDEX('Configuration Area'!E:E,'Configuration Area'!X254,1),'Clauses List'!A:A,0),3)),IF(IFERROR(INDEX('Configuration Area'!E:E,'Configuration Area'!X254,1),"N/A")="","NO CLAUSE ID SET",IFERROR(INDEX('Configuration Area'!E:E,'Configuration Area'!X254,1),"")))</f>
      </c>
    </row>
    <row r="253">
      <c r="A253" s="0">
        <f>IF(ISNUMBER(MATCH(INDEX('Configuration Area'!E:E,'Configuration Area'!X255,1),'Clauses List'!A:A,0))=TRUE,IF(INDEX('Clauses List'!A:D,MATCH(INDEX('Configuration Area'!E:E,'Configuration Area'!X255,1),'Clauses List'!A:A,0),3)="","NO CLAUSE NAME SET",INDEX('Clauses List'!A:D,MATCH(INDEX('Configuration Area'!E:E,'Configuration Area'!X255,1),'Clauses List'!A:A,0),3)),IF(IFERROR(INDEX('Configuration Area'!E:E,'Configuration Area'!X255,1),"N/A")="","NO CLAUSE ID SET",IFERROR(INDEX('Configuration Area'!E:E,'Configuration Area'!X255,1),"")))</f>
      </c>
    </row>
    <row r="254">
      <c r="A254" s="0">
        <f>IF(ISNUMBER(MATCH(INDEX('Configuration Area'!E:E,'Configuration Area'!X256,1),'Clauses List'!A:A,0))=TRUE,IF(INDEX('Clauses List'!A:D,MATCH(INDEX('Configuration Area'!E:E,'Configuration Area'!X256,1),'Clauses List'!A:A,0),3)="","NO CLAUSE NAME SET",INDEX('Clauses List'!A:D,MATCH(INDEX('Configuration Area'!E:E,'Configuration Area'!X256,1),'Clauses List'!A:A,0),3)),IF(IFERROR(INDEX('Configuration Area'!E:E,'Configuration Area'!X256,1),"N/A")="","NO CLAUSE ID SET",IFERROR(INDEX('Configuration Area'!E:E,'Configuration Area'!X256,1),"")))</f>
      </c>
    </row>
    <row r="255">
      <c r="A255" s="0">
        <f>IF(ISNUMBER(MATCH(INDEX('Configuration Area'!E:E,'Configuration Area'!X257,1),'Clauses List'!A:A,0))=TRUE,IF(INDEX('Clauses List'!A:D,MATCH(INDEX('Configuration Area'!E:E,'Configuration Area'!X257,1),'Clauses List'!A:A,0),3)="","NO CLAUSE NAME SET",INDEX('Clauses List'!A:D,MATCH(INDEX('Configuration Area'!E:E,'Configuration Area'!X257,1),'Clauses List'!A:A,0),3)),IF(IFERROR(INDEX('Configuration Area'!E:E,'Configuration Area'!X257,1),"N/A")="","NO CLAUSE ID SET",IFERROR(INDEX('Configuration Area'!E:E,'Configuration Area'!X257,1),"")))</f>
      </c>
    </row>
    <row r="256">
      <c r="A256" s="0">
        <f>IF(ISNUMBER(MATCH(INDEX('Configuration Area'!E:E,'Configuration Area'!X258,1),'Clauses List'!A:A,0))=TRUE,IF(INDEX('Clauses List'!A:D,MATCH(INDEX('Configuration Area'!E:E,'Configuration Area'!X258,1),'Clauses List'!A:A,0),3)="","NO CLAUSE NAME SET",INDEX('Clauses List'!A:D,MATCH(INDEX('Configuration Area'!E:E,'Configuration Area'!X258,1),'Clauses List'!A:A,0),3)),IF(IFERROR(INDEX('Configuration Area'!E:E,'Configuration Area'!X258,1),"N/A")="","NO CLAUSE ID SET",IFERROR(INDEX('Configuration Area'!E:E,'Configuration Area'!X258,1),"")))</f>
      </c>
    </row>
    <row r="257">
      <c r="A257" s="0">
        <f>IF(ISNUMBER(MATCH(INDEX('Configuration Area'!E:E,'Configuration Area'!X259,1),'Clauses List'!A:A,0))=TRUE,IF(INDEX('Clauses List'!A:D,MATCH(INDEX('Configuration Area'!E:E,'Configuration Area'!X259,1),'Clauses List'!A:A,0),3)="","NO CLAUSE NAME SET",INDEX('Clauses List'!A:D,MATCH(INDEX('Configuration Area'!E:E,'Configuration Area'!X259,1),'Clauses List'!A:A,0),3)),IF(IFERROR(INDEX('Configuration Area'!E:E,'Configuration Area'!X259,1),"N/A")="","NO CLAUSE ID SET",IFERROR(INDEX('Configuration Area'!E:E,'Configuration Area'!X259,1),"")))</f>
      </c>
    </row>
    <row r="258">
      <c r="A258" s="0">
        <f>IF(ISNUMBER(MATCH(INDEX('Configuration Area'!E:E,'Configuration Area'!X260,1),'Clauses List'!A:A,0))=TRUE,IF(INDEX('Clauses List'!A:D,MATCH(INDEX('Configuration Area'!E:E,'Configuration Area'!X260,1),'Clauses List'!A:A,0),3)="","NO CLAUSE NAME SET",INDEX('Clauses List'!A:D,MATCH(INDEX('Configuration Area'!E:E,'Configuration Area'!X260,1),'Clauses List'!A:A,0),3)),IF(IFERROR(INDEX('Configuration Area'!E:E,'Configuration Area'!X260,1),"N/A")="","NO CLAUSE ID SET",IFERROR(INDEX('Configuration Area'!E:E,'Configuration Area'!X260,1),"")))</f>
      </c>
    </row>
    <row r="259">
      <c r="A259" s="0">
        <f>IF(ISNUMBER(MATCH(INDEX('Configuration Area'!E:E,'Configuration Area'!X261,1),'Clauses List'!A:A,0))=TRUE,IF(INDEX('Clauses List'!A:D,MATCH(INDEX('Configuration Area'!E:E,'Configuration Area'!X261,1),'Clauses List'!A:A,0),3)="","NO CLAUSE NAME SET",INDEX('Clauses List'!A:D,MATCH(INDEX('Configuration Area'!E:E,'Configuration Area'!X261,1),'Clauses List'!A:A,0),3)),IF(IFERROR(INDEX('Configuration Area'!E:E,'Configuration Area'!X261,1),"N/A")="","NO CLAUSE ID SET",IFERROR(INDEX('Configuration Area'!E:E,'Configuration Area'!X261,1),"")))</f>
      </c>
    </row>
    <row r="260">
      <c r="A260" s="0">
        <f>IF(ISNUMBER(MATCH(INDEX('Configuration Area'!E:E,'Configuration Area'!X262,1),'Clauses List'!A:A,0))=TRUE,IF(INDEX('Clauses List'!A:D,MATCH(INDEX('Configuration Area'!E:E,'Configuration Area'!X262,1),'Clauses List'!A:A,0),3)="","NO CLAUSE NAME SET",INDEX('Clauses List'!A:D,MATCH(INDEX('Configuration Area'!E:E,'Configuration Area'!X262,1),'Clauses List'!A:A,0),3)),IF(IFERROR(INDEX('Configuration Area'!E:E,'Configuration Area'!X262,1),"N/A")="","NO CLAUSE ID SET",IFERROR(INDEX('Configuration Area'!E:E,'Configuration Area'!X262,1),"")))</f>
      </c>
    </row>
    <row r="261">
      <c r="A261" s="0">
        <f>IF(ISNUMBER(MATCH(INDEX('Configuration Area'!E:E,'Configuration Area'!X263,1),'Clauses List'!A:A,0))=TRUE,IF(INDEX('Clauses List'!A:D,MATCH(INDEX('Configuration Area'!E:E,'Configuration Area'!X263,1),'Clauses List'!A:A,0),3)="","NO CLAUSE NAME SET",INDEX('Clauses List'!A:D,MATCH(INDEX('Configuration Area'!E:E,'Configuration Area'!X263,1),'Clauses List'!A:A,0),3)),IF(IFERROR(INDEX('Configuration Area'!E:E,'Configuration Area'!X263,1),"N/A")="","NO CLAUSE ID SET",IFERROR(INDEX('Configuration Area'!E:E,'Configuration Area'!X263,1),"")))</f>
      </c>
    </row>
    <row r="262">
      <c r="A262" s="0">
        <f>IF(ISNUMBER(MATCH(INDEX('Configuration Area'!E:E,'Configuration Area'!X264,1),'Clauses List'!A:A,0))=TRUE,IF(INDEX('Clauses List'!A:D,MATCH(INDEX('Configuration Area'!E:E,'Configuration Area'!X264,1),'Clauses List'!A:A,0),3)="","NO CLAUSE NAME SET",INDEX('Clauses List'!A:D,MATCH(INDEX('Configuration Area'!E:E,'Configuration Area'!X264,1),'Clauses List'!A:A,0),3)),IF(IFERROR(INDEX('Configuration Area'!E:E,'Configuration Area'!X264,1),"N/A")="","NO CLAUSE ID SET",IFERROR(INDEX('Configuration Area'!E:E,'Configuration Area'!X264,1),"")))</f>
      </c>
    </row>
    <row r="263">
      <c r="A263" s="0">
        <f>IF(ISNUMBER(MATCH(INDEX('Configuration Area'!E:E,'Configuration Area'!X265,1),'Clauses List'!A:A,0))=TRUE,IF(INDEX('Clauses List'!A:D,MATCH(INDEX('Configuration Area'!E:E,'Configuration Area'!X265,1),'Clauses List'!A:A,0),3)="","NO CLAUSE NAME SET",INDEX('Clauses List'!A:D,MATCH(INDEX('Configuration Area'!E:E,'Configuration Area'!X265,1),'Clauses List'!A:A,0),3)),IF(IFERROR(INDEX('Configuration Area'!E:E,'Configuration Area'!X265,1),"N/A")="","NO CLAUSE ID SET",IFERROR(INDEX('Configuration Area'!E:E,'Configuration Area'!X265,1),"")))</f>
      </c>
    </row>
    <row r="264">
      <c r="A264" s="0">
        <f>IF(ISNUMBER(MATCH(INDEX('Configuration Area'!E:E,'Configuration Area'!X266,1),'Clauses List'!A:A,0))=TRUE,IF(INDEX('Clauses List'!A:D,MATCH(INDEX('Configuration Area'!E:E,'Configuration Area'!X266,1),'Clauses List'!A:A,0),3)="","NO CLAUSE NAME SET",INDEX('Clauses List'!A:D,MATCH(INDEX('Configuration Area'!E:E,'Configuration Area'!X266,1),'Clauses List'!A:A,0),3)),IF(IFERROR(INDEX('Configuration Area'!E:E,'Configuration Area'!X266,1),"N/A")="","NO CLAUSE ID SET",IFERROR(INDEX('Configuration Area'!E:E,'Configuration Area'!X266,1),"")))</f>
      </c>
    </row>
    <row r="265">
      <c r="A265" s="0">
        <f>IF(ISNUMBER(MATCH(INDEX('Configuration Area'!E:E,'Configuration Area'!X267,1),'Clauses List'!A:A,0))=TRUE,IF(INDEX('Clauses List'!A:D,MATCH(INDEX('Configuration Area'!E:E,'Configuration Area'!X267,1),'Clauses List'!A:A,0),3)="","NO CLAUSE NAME SET",INDEX('Clauses List'!A:D,MATCH(INDEX('Configuration Area'!E:E,'Configuration Area'!X267,1),'Clauses List'!A:A,0),3)),IF(IFERROR(INDEX('Configuration Area'!E:E,'Configuration Area'!X267,1),"N/A")="","NO CLAUSE ID SET",IFERROR(INDEX('Configuration Area'!E:E,'Configuration Area'!X267,1),"")))</f>
      </c>
    </row>
    <row r="266">
      <c r="A266" s="0">
        <f>IF(ISNUMBER(MATCH(INDEX('Configuration Area'!E:E,'Configuration Area'!X268,1),'Clauses List'!A:A,0))=TRUE,IF(INDEX('Clauses List'!A:D,MATCH(INDEX('Configuration Area'!E:E,'Configuration Area'!X268,1),'Clauses List'!A:A,0),3)="","NO CLAUSE NAME SET",INDEX('Clauses List'!A:D,MATCH(INDEX('Configuration Area'!E:E,'Configuration Area'!X268,1),'Clauses List'!A:A,0),3)),IF(IFERROR(INDEX('Configuration Area'!E:E,'Configuration Area'!X268,1),"N/A")="","NO CLAUSE ID SET",IFERROR(INDEX('Configuration Area'!E:E,'Configuration Area'!X268,1),"")))</f>
      </c>
    </row>
    <row r="267">
      <c r="A267" s="0">
        <f>IF(ISNUMBER(MATCH(INDEX('Configuration Area'!E:E,'Configuration Area'!X269,1),'Clauses List'!A:A,0))=TRUE,IF(INDEX('Clauses List'!A:D,MATCH(INDEX('Configuration Area'!E:E,'Configuration Area'!X269,1),'Clauses List'!A:A,0),3)="","NO CLAUSE NAME SET",INDEX('Clauses List'!A:D,MATCH(INDEX('Configuration Area'!E:E,'Configuration Area'!X269,1),'Clauses List'!A:A,0),3)),IF(IFERROR(INDEX('Configuration Area'!E:E,'Configuration Area'!X269,1),"N/A")="","NO CLAUSE ID SET",IFERROR(INDEX('Configuration Area'!E:E,'Configuration Area'!X269,1),"")))</f>
      </c>
    </row>
    <row r="268">
      <c r="A268" s="0">
        <f>IF(ISNUMBER(MATCH(INDEX('Configuration Area'!E:E,'Configuration Area'!X270,1),'Clauses List'!A:A,0))=TRUE,IF(INDEX('Clauses List'!A:D,MATCH(INDEX('Configuration Area'!E:E,'Configuration Area'!X270,1),'Clauses List'!A:A,0),3)="","NO CLAUSE NAME SET",INDEX('Clauses List'!A:D,MATCH(INDEX('Configuration Area'!E:E,'Configuration Area'!X270,1),'Clauses List'!A:A,0),3)),IF(IFERROR(INDEX('Configuration Area'!E:E,'Configuration Area'!X270,1),"N/A")="","NO CLAUSE ID SET",IFERROR(INDEX('Configuration Area'!E:E,'Configuration Area'!X270,1),"")))</f>
      </c>
    </row>
    <row r="269">
      <c r="A269" s="0">
        <f>IF(ISNUMBER(MATCH(INDEX('Configuration Area'!E:E,'Configuration Area'!X271,1),'Clauses List'!A:A,0))=TRUE,IF(INDEX('Clauses List'!A:D,MATCH(INDEX('Configuration Area'!E:E,'Configuration Area'!X271,1),'Clauses List'!A:A,0),3)="","NO CLAUSE NAME SET",INDEX('Clauses List'!A:D,MATCH(INDEX('Configuration Area'!E:E,'Configuration Area'!X271,1),'Clauses List'!A:A,0),3)),IF(IFERROR(INDEX('Configuration Area'!E:E,'Configuration Area'!X271,1),"N/A")="","NO CLAUSE ID SET",IFERROR(INDEX('Configuration Area'!E:E,'Configuration Area'!X271,1),"")))</f>
      </c>
    </row>
    <row r="270">
      <c r="A270" s="0">
        <f>IF(ISNUMBER(MATCH(INDEX('Configuration Area'!E:E,'Configuration Area'!X272,1),'Clauses List'!A:A,0))=TRUE,IF(INDEX('Clauses List'!A:D,MATCH(INDEX('Configuration Area'!E:E,'Configuration Area'!X272,1),'Clauses List'!A:A,0),3)="","NO CLAUSE NAME SET",INDEX('Clauses List'!A:D,MATCH(INDEX('Configuration Area'!E:E,'Configuration Area'!X272,1),'Clauses List'!A:A,0),3)),IF(IFERROR(INDEX('Configuration Area'!E:E,'Configuration Area'!X272,1),"N/A")="","NO CLAUSE ID SET",IFERROR(INDEX('Configuration Area'!E:E,'Configuration Area'!X272,1),"")))</f>
      </c>
    </row>
    <row r="271">
      <c r="A271" s="0">
        <f>IF(ISNUMBER(MATCH(INDEX('Configuration Area'!E:E,'Configuration Area'!X273,1),'Clauses List'!A:A,0))=TRUE,IF(INDEX('Clauses List'!A:D,MATCH(INDEX('Configuration Area'!E:E,'Configuration Area'!X273,1),'Clauses List'!A:A,0),3)="","NO CLAUSE NAME SET",INDEX('Clauses List'!A:D,MATCH(INDEX('Configuration Area'!E:E,'Configuration Area'!X273,1),'Clauses List'!A:A,0),3)),IF(IFERROR(INDEX('Configuration Area'!E:E,'Configuration Area'!X273,1),"N/A")="","NO CLAUSE ID SET",IFERROR(INDEX('Configuration Area'!E:E,'Configuration Area'!X273,1),"")))</f>
      </c>
    </row>
    <row r="272">
      <c r="A272" s="0">
        <f>IF(ISNUMBER(MATCH(INDEX('Configuration Area'!E:E,'Configuration Area'!X274,1),'Clauses List'!A:A,0))=TRUE,IF(INDEX('Clauses List'!A:D,MATCH(INDEX('Configuration Area'!E:E,'Configuration Area'!X274,1),'Clauses List'!A:A,0),3)="","NO CLAUSE NAME SET",INDEX('Clauses List'!A:D,MATCH(INDEX('Configuration Area'!E:E,'Configuration Area'!X274,1),'Clauses List'!A:A,0),3)),IF(IFERROR(INDEX('Configuration Area'!E:E,'Configuration Area'!X274,1),"N/A")="","NO CLAUSE ID SET",IFERROR(INDEX('Configuration Area'!E:E,'Configuration Area'!X274,1),"")))</f>
      </c>
    </row>
    <row r="273">
      <c r="A273" s="0">
        <f>IF(ISNUMBER(MATCH(INDEX('Configuration Area'!E:E,'Configuration Area'!X275,1),'Clauses List'!A:A,0))=TRUE,IF(INDEX('Clauses List'!A:D,MATCH(INDEX('Configuration Area'!E:E,'Configuration Area'!X275,1),'Clauses List'!A:A,0),3)="","NO CLAUSE NAME SET",INDEX('Clauses List'!A:D,MATCH(INDEX('Configuration Area'!E:E,'Configuration Area'!X275,1),'Clauses List'!A:A,0),3)),IF(IFERROR(INDEX('Configuration Area'!E:E,'Configuration Area'!X275,1),"N/A")="","NO CLAUSE ID SET",IFERROR(INDEX('Configuration Area'!E:E,'Configuration Area'!X275,1),"")))</f>
      </c>
    </row>
    <row r="274">
      <c r="A274" s="0">
        <f>IF(ISNUMBER(MATCH(INDEX('Configuration Area'!E:E,'Configuration Area'!X276,1),'Clauses List'!A:A,0))=TRUE,IF(INDEX('Clauses List'!A:D,MATCH(INDEX('Configuration Area'!E:E,'Configuration Area'!X276,1),'Clauses List'!A:A,0),3)="","NO CLAUSE NAME SET",INDEX('Clauses List'!A:D,MATCH(INDEX('Configuration Area'!E:E,'Configuration Area'!X276,1),'Clauses List'!A:A,0),3)),IF(IFERROR(INDEX('Configuration Area'!E:E,'Configuration Area'!X276,1),"N/A")="","NO CLAUSE ID SET",IFERROR(INDEX('Configuration Area'!E:E,'Configuration Area'!X276,1),"")))</f>
      </c>
    </row>
    <row r="275">
      <c r="A275" s="0">
        <f>IF(ISNUMBER(MATCH(INDEX('Configuration Area'!E:E,'Configuration Area'!X277,1),'Clauses List'!A:A,0))=TRUE,IF(INDEX('Clauses List'!A:D,MATCH(INDEX('Configuration Area'!E:E,'Configuration Area'!X277,1),'Clauses List'!A:A,0),3)="","NO CLAUSE NAME SET",INDEX('Clauses List'!A:D,MATCH(INDEX('Configuration Area'!E:E,'Configuration Area'!X277,1),'Clauses List'!A:A,0),3)),IF(IFERROR(INDEX('Configuration Area'!E:E,'Configuration Area'!X277,1),"N/A")="","NO CLAUSE ID SET",IFERROR(INDEX('Configuration Area'!E:E,'Configuration Area'!X277,1),"")))</f>
      </c>
    </row>
    <row r="276">
      <c r="A276" s="0">
        <f>IF(ISNUMBER(MATCH(INDEX('Configuration Area'!E:E,'Configuration Area'!X278,1),'Clauses List'!A:A,0))=TRUE,IF(INDEX('Clauses List'!A:D,MATCH(INDEX('Configuration Area'!E:E,'Configuration Area'!X278,1),'Clauses List'!A:A,0),3)="","NO CLAUSE NAME SET",INDEX('Clauses List'!A:D,MATCH(INDEX('Configuration Area'!E:E,'Configuration Area'!X278,1),'Clauses List'!A:A,0),3)),IF(IFERROR(INDEX('Configuration Area'!E:E,'Configuration Area'!X278,1),"N/A")="","NO CLAUSE ID SET",IFERROR(INDEX('Configuration Area'!E:E,'Configuration Area'!X278,1),"")))</f>
      </c>
    </row>
    <row r="277">
      <c r="A277" s="0">
        <f>IF(ISNUMBER(MATCH(INDEX('Configuration Area'!E:E,'Configuration Area'!X279,1),'Clauses List'!A:A,0))=TRUE,IF(INDEX('Clauses List'!A:D,MATCH(INDEX('Configuration Area'!E:E,'Configuration Area'!X279,1),'Clauses List'!A:A,0),3)="","NO CLAUSE NAME SET",INDEX('Clauses List'!A:D,MATCH(INDEX('Configuration Area'!E:E,'Configuration Area'!X279,1),'Clauses List'!A:A,0),3)),IF(IFERROR(INDEX('Configuration Area'!E:E,'Configuration Area'!X279,1),"N/A")="","NO CLAUSE ID SET",IFERROR(INDEX('Configuration Area'!E:E,'Configuration Area'!X279,1),"")))</f>
      </c>
    </row>
    <row r="278">
      <c r="A278" s="0">
        <f>IF(ISNUMBER(MATCH(INDEX('Configuration Area'!E:E,'Configuration Area'!X280,1),'Clauses List'!A:A,0))=TRUE,IF(INDEX('Clauses List'!A:D,MATCH(INDEX('Configuration Area'!E:E,'Configuration Area'!X280,1),'Clauses List'!A:A,0),3)="","NO CLAUSE NAME SET",INDEX('Clauses List'!A:D,MATCH(INDEX('Configuration Area'!E:E,'Configuration Area'!X280,1),'Clauses List'!A:A,0),3)),IF(IFERROR(INDEX('Configuration Area'!E:E,'Configuration Area'!X280,1),"N/A")="","NO CLAUSE ID SET",IFERROR(INDEX('Configuration Area'!E:E,'Configuration Area'!X280,1),"")))</f>
      </c>
    </row>
    <row r="279">
      <c r="A279" s="0">
        <f>IF(ISNUMBER(MATCH(INDEX('Configuration Area'!E:E,'Configuration Area'!X281,1),'Clauses List'!A:A,0))=TRUE,IF(INDEX('Clauses List'!A:D,MATCH(INDEX('Configuration Area'!E:E,'Configuration Area'!X281,1),'Clauses List'!A:A,0),3)="","NO CLAUSE NAME SET",INDEX('Clauses List'!A:D,MATCH(INDEX('Configuration Area'!E:E,'Configuration Area'!X281,1),'Clauses List'!A:A,0),3)),IF(IFERROR(INDEX('Configuration Area'!E:E,'Configuration Area'!X281,1),"N/A")="","NO CLAUSE ID SET",IFERROR(INDEX('Configuration Area'!E:E,'Configuration Area'!X281,1),"")))</f>
      </c>
    </row>
    <row r="280">
      <c r="A280" s="0">
        <f>IF(ISNUMBER(MATCH(INDEX('Configuration Area'!E:E,'Configuration Area'!X282,1),'Clauses List'!A:A,0))=TRUE,IF(INDEX('Clauses List'!A:D,MATCH(INDEX('Configuration Area'!E:E,'Configuration Area'!X282,1),'Clauses List'!A:A,0),3)="","NO CLAUSE NAME SET",INDEX('Clauses List'!A:D,MATCH(INDEX('Configuration Area'!E:E,'Configuration Area'!X282,1),'Clauses List'!A:A,0),3)),IF(IFERROR(INDEX('Configuration Area'!E:E,'Configuration Area'!X282,1),"N/A")="","NO CLAUSE ID SET",IFERROR(INDEX('Configuration Area'!E:E,'Configuration Area'!X282,1),"")))</f>
      </c>
    </row>
    <row r="281">
      <c r="A281" s="0">
        <f>IF(ISNUMBER(MATCH(INDEX('Configuration Area'!E:E,'Configuration Area'!X283,1),'Clauses List'!A:A,0))=TRUE,IF(INDEX('Clauses List'!A:D,MATCH(INDEX('Configuration Area'!E:E,'Configuration Area'!X283,1),'Clauses List'!A:A,0),3)="","NO CLAUSE NAME SET",INDEX('Clauses List'!A:D,MATCH(INDEX('Configuration Area'!E:E,'Configuration Area'!X283,1),'Clauses List'!A:A,0),3)),IF(IFERROR(INDEX('Configuration Area'!E:E,'Configuration Area'!X283,1),"N/A")="","NO CLAUSE ID SET",IFERROR(INDEX('Configuration Area'!E:E,'Configuration Area'!X283,1),"")))</f>
      </c>
    </row>
    <row r="282">
      <c r="A282" s="0">
        <f>IF(ISNUMBER(MATCH(INDEX('Configuration Area'!E:E,'Configuration Area'!X284,1),'Clauses List'!A:A,0))=TRUE,IF(INDEX('Clauses List'!A:D,MATCH(INDEX('Configuration Area'!E:E,'Configuration Area'!X284,1),'Clauses List'!A:A,0),3)="","NO CLAUSE NAME SET",INDEX('Clauses List'!A:D,MATCH(INDEX('Configuration Area'!E:E,'Configuration Area'!X284,1),'Clauses List'!A:A,0),3)),IF(IFERROR(INDEX('Configuration Area'!E:E,'Configuration Area'!X284,1),"N/A")="","NO CLAUSE ID SET",IFERROR(INDEX('Configuration Area'!E:E,'Configuration Area'!X284,1),"")))</f>
      </c>
    </row>
    <row r="283">
      <c r="A283" s="0">
        <f>IF(ISNUMBER(MATCH(INDEX('Configuration Area'!E:E,'Configuration Area'!X285,1),'Clauses List'!A:A,0))=TRUE,IF(INDEX('Clauses List'!A:D,MATCH(INDEX('Configuration Area'!E:E,'Configuration Area'!X285,1),'Clauses List'!A:A,0),3)="","NO CLAUSE NAME SET",INDEX('Clauses List'!A:D,MATCH(INDEX('Configuration Area'!E:E,'Configuration Area'!X285,1),'Clauses List'!A:A,0),3)),IF(IFERROR(INDEX('Configuration Area'!E:E,'Configuration Area'!X285,1),"N/A")="","NO CLAUSE ID SET",IFERROR(INDEX('Configuration Area'!E:E,'Configuration Area'!X285,1),"")))</f>
      </c>
    </row>
    <row r="284">
      <c r="A284" s="0">
        <f>IF(ISNUMBER(MATCH(INDEX('Configuration Area'!E:E,'Configuration Area'!X286,1),'Clauses List'!A:A,0))=TRUE,IF(INDEX('Clauses List'!A:D,MATCH(INDEX('Configuration Area'!E:E,'Configuration Area'!X286,1),'Clauses List'!A:A,0),3)="","NO CLAUSE NAME SET",INDEX('Clauses List'!A:D,MATCH(INDEX('Configuration Area'!E:E,'Configuration Area'!X286,1),'Clauses List'!A:A,0),3)),IF(IFERROR(INDEX('Configuration Area'!E:E,'Configuration Area'!X286,1),"N/A")="","NO CLAUSE ID SET",IFERROR(INDEX('Configuration Area'!E:E,'Configuration Area'!X286,1),"")))</f>
      </c>
    </row>
    <row r="285">
      <c r="A285" s="0">
        <f>IF(ISNUMBER(MATCH(INDEX('Configuration Area'!E:E,'Configuration Area'!X287,1),'Clauses List'!A:A,0))=TRUE,IF(INDEX('Clauses List'!A:D,MATCH(INDEX('Configuration Area'!E:E,'Configuration Area'!X287,1),'Clauses List'!A:A,0),3)="","NO CLAUSE NAME SET",INDEX('Clauses List'!A:D,MATCH(INDEX('Configuration Area'!E:E,'Configuration Area'!X287,1),'Clauses List'!A:A,0),3)),IF(IFERROR(INDEX('Configuration Area'!E:E,'Configuration Area'!X287,1),"N/A")="","NO CLAUSE ID SET",IFERROR(INDEX('Configuration Area'!E:E,'Configuration Area'!X287,1),"")))</f>
      </c>
    </row>
    <row r="286">
      <c r="A286" s="0">
        <f>IF(ISNUMBER(MATCH(INDEX('Configuration Area'!E:E,'Configuration Area'!X288,1),'Clauses List'!A:A,0))=TRUE,IF(INDEX('Clauses List'!A:D,MATCH(INDEX('Configuration Area'!E:E,'Configuration Area'!X288,1),'Clauses List'!A:A,0),3)="","NO CLAUSE NAME SET",INDEX('Clauses List'!A:D,MATCH(INDEX('Configuration Area'!E:E,'Configuration Area'!X288,1),'Clauses List'!A:A,0),3)),IF(IFERROR(INDEX('Configuration Area'!E:E,'Configuration Area'!X288,1),"N/A")="","NO CLAUSE ID SET",IFERROR(INDEX('Configuration Area'!E:E,'Configuration Area'!X288,1),"")))</f>
      </c>
    </row>
    <row r="287">
      <c r="A287" s="0">
        <f>IF(ISNUMBER(MATCH(INDEX('Configuration Area'!E:E,'Configuration Area'!X289,1),'Clauses List'!A:A,0))=TRUE,IF(INDEX('Clauses List'!A:D,MATCH(INDEX('Configuration Area'!E:E,'Configuration Area'!X289,1),'Clauses List'!A:A,0),3)="","NO CLAUSE NAME SET",INDEX('Clauses List'!A:D,MATCH(INDEX('Configuration Area'!E:E,'Configuration Area'!X289,1),'Clauses List'!A:A,0),3)),IF(IFERROR(INDEX('Configuration Area'!E:E,'Configuration Area'!X289,1),"N/A")="","NO CLAUSE ID SET",IFERROR(INDEX('Configuration Area'!E:E,'Configuration Area'!X289,1),"")))</f>
      </c>
    </row>
    <row r="288">
      <c r="A288" s="0">
        <f>IF(ISNUMBER(MATCH(INDEX('Configuration Area'!E:E,'Configuration Area'!X290,1),'Clauses List'!A:A,0))=TRUE,IF(INDEX('Clauses List'!A:D,MATCH(INDEX('Configuration Area'!E:E,'Configuration Area'!X290,1),'Clauses List'!A:A,0),3)="","NO CLAUSE NAME SET",INDEX('Clauses List'!A:D,MATCH(INDEX('Configuration Area'!E:E,'Configuration Area'!X290,1),'Clauses List'!A:A,0),3)),IF(IFERROR(INDEX('Configuration Area'!E:E,'Configuration Area'!X290,1),"N/A")="","NO CLAUSE ID SET",IFERROR(INDEX('Configuration Area'!E:E,'Configuration Area'!X290,1),"")))</f>
      </c>
    </row>
    <row r="289">
      <c r="A289" s="0">
        <f>IF(ISNUMBER(MATCH(INDEX('Configuration Area'!E:E,'Configuration Area'!X291,1),'Clauses List'!A:A,0))=TRUE,IF(INDEX('Clauses List'!A:D,MATCH(INDEX('Configuration Area'!E:E,'Configuration Area'!X291,1),'Clauses List'!A:A,0),3)="","NO CLAUSE NAME SET",INDEX('Clauses List'!A:D,MATCH(INDEX('Configuration Area'!E:E,'Configuration Area'!X291,1),'Clauses List'!A:A,0),3)),IF(IFERROR(INDEX('Configuration Area'!E:E,'Configuration Area'!X291,1),"N/A")="","NO CLAUSE ID SET",IFERROR(INDEX('Configuration Area'!E:E,'Configuration Area'!X291,1),"")))</f>
      </c>
    </row>
    <row r="290">
      <c r="A290" s="0">
        <f>IF(ISNUMBER(MATCH(INDEX('Configuration Area'!E:E,'Configuration Area'!X292,1),'Clauses List'!A:A,0))=TRUE,IF(INDEX('Clauses List'!A:D,MATCH(INDEX('Configuration Area'!E:E,'Configuration Area'!X292,1),'Clauses List'!A:A,0),3)="","NO CLAUSE NAME SET",INDEX('Clauses List'!A:D,MATCH(INDEX('Configuration Area'!E:E,'Configuration Area'!X292,1),'Clauses List'!A:A,0),3)),IF(IFERROR(INDEX('Configuration Area'!E:E,'Configuration Area'!X292,1),"N/A")="","NO CLAUSE ID SET",IFERROR(INDEX('Configuration Area'!E:E,'Configuration Area'!X292,1),"")))</f>
      </c>
    </row>
    <row r="291">
      <c r="A291" s="0">
        <f>IF(ISNUMBER(MATCH(INDEX('Configuration Area'!E:E,'Configuration Area'!X293,1),'Clauses List'!A:A,0))=TRUE,IF(INDEX('Clauses List'!A:D,MATCH(INDEX('Configuration Area'!E:E,'Configuration Area'!X293,1),'Clauses List'!A:A,0),3)="","NO CLAUSE NAME SET",INDEX('Clauses List'!A:D,MATCH(INDEX('Configuration Area'!E:E,'Configuration Area'!X293,1),'Clauses List'!A:A,0),3)),IF(IFERROR(INDEX('Configuration Area'!E:E,'Configuration Area'!X293,1),"N/A")="","NO CLAUSE ID SET",IFERROR(INDEX('Configuration Area'!E:E,'Configuration Area'!X293,1),"")))</f>
      </c>
    </row>
    <row r="292">
      <c r="A292" s="0">
        <f>IF(ISNUMBER(MATCH(INDEX('Configuration Area'!E:E,'Configuration Area'!X294,1),'Clauses List'!A:A,0))=TRUE,IF(INDEX('Clauses List'!A:D,MATCH(INDEX('Configuration Area'!E:E,'Configuration Area'!X294,1),'Clauses List'!A:A,0),3)="","NO CLAUSE NAME SET",INDEX('Clauses List'!A:D,MATCH(INDEX('Configuration Area'!E:E,'Configuration Area'!X294,1),'Clauses List'!A:A,0),3)),IF(IFERROR(INDEX('Configuration Area'!E:E,'Configuration Area'!X294,1),"N/A")="","NO CLAUSE ID SET",IFERROR(INDEX('Configuration Area'!E:E,'Configuration Area'!X294,1),"")))</f>
      </c>
    </row>
    <row r="293">
      <c r="A293" s="0">
        <f>IF(ISNUMBER(MATCH(INDEX('Configuration Area'!E:E,'Configuration Area'!X295,1),'Clauses List'!A:A,0))=TRUE,IF(INDEX('Clauses List'!A:D,MATCH(INDEX('Configuration Area'!E:E,'Configuration Area'!X295,1),'Clauses List'!A:A,0),3)="","NO CLAUSE NAME SET",INDEX('Clauses List'!A:D,MATCH(INDEX('Configuration Area'!E:E,'Configuration Area'!X295,1),'Clauses List'!A:A,0),3)),IF(IFERROR(INDEX('Configuration Area'!E:E,'Configuration Area'!X295,1),"N/A")="","NO CLAUSE ID SET",IFERROR(INDEX('Configuration Area'!E:E,'Configuration Area'!X295,1),"")))</f>
      </c>
    </row>
    <row r="294">
      <c r="A294" s="0">
        <f>IF(ISNUMBER(MATCH(INDEX('Configuration Area'!E:E,'Configuration Area'!X296,1),'Clauses List'!A:A,0))=TRUE,IF(INDEX('Clauses List'!A:D,MATCH(INDEX('Configuration Area'!E:E,'Configuration Area'!X296,1),'Clauses List'!A:A,0),3)="","NO CLAUSE NAME SET",INDEX('Clauses List'!A:D,MATCH(INDEX('Configuration Area'!E:E,'Configuration Area'!X296,1),'Clauses List'!A:A,0),3)),IF(IFERROR(INDEX('Configuration Area'!E:E,'Configuration Area'!X296,1),"N/A")="","NO CLAUSE ID SET",IFERROR(INDEX('Configuration Area'!E:E,'Configuration Area'!X296,1),"")))</f>
      </c>
    </row>
    <row r="295">
      <c r="A295" s="0">
        <f>IF(ISNUMBER(MATCH(INDEX('Configuration Area'!E:E,'Configuration Area'!X297,1),'Clauses List'!A:A,0))=TRUE,IF(INDEX('Clauses List'!A:D,MATCH(INDEX('Configuration Area'!E:E,'Configuration Area'!X297,1),'Clauses List'!A:A,0),3)="","NO CLAUSE NAME SET",INDEX('Clauses List'!A:D,MATCH(INDEX('Configuration Area'!E:E,'Configuration Area'!X297,1),'Clauses List'!A:A,0),3)),IF(IFERROR(INDEX('Configuration Area'!E:E,'Configuration Area'!X297,1),"N/A")="","NO CLAUSE ID SET",IFERROR(INDEX('Configuration Area'!E:E,'Configuration Area'!X297,1),"")))</f>
      </c>
    </row>
    <row r="296">
      <c r="A296" s="0">
        <f>IF(ISNUMBER(MATCH(INDEX('Configuration Area'!E:E,'Configuration Area'!X298,1),'Clauses List'!A:A,0))=TRUE,IF(INDEX('Clauses List'!A:D,MATCH(INDEX('Configuration Area'!E:E,'Configuration Area'!X298,1),'Clauses List'!A:A,0),3)="","NO CLAUSE NAME SET",INDEX('Clauses List'!A:D,MATCH(INDEX('Configuration Area'!E:E,'Configuration Area'!X298,1),'Clauses List'!A:A,0),3)),IF(IFERROR(INDEX('Configuration Area'!E:E,'Configuration Area'!X298,1),"N/A")="","NO CLAUSE ID SET",IFERROR(INDEX('Configuration Area'!E:E,'Configuration Area'!X298,1),"")))</f>
      </c>
    </row>
    <row r="297">
      <c r="A297" s="0">
        <f>IF(ISNUMBER(MATCH(INDEX('Configuration Area'!E:E,'Configuration Area'!X299,1),'Clauses List'!A:A,0))=TRUE,IF(INDEX('Clauses List'!A:D,MATCH(INDEX('Configuration Area'!E:E,'Configuration Area'!X299,1),'Clauses List'!A:A,0),3)="","NO CLAUSE NAME SET",INDEX('Clauses List'!A:D,MATCH(INDEX('Configuration Area'!E:E,'Configuration Area'!X299,1),'Clauses List'!A:A,0),3)),IF(IFERROR(INDEX('Configuration Area'!E:E,'Configuration Area'!X299,1),"N/A")="","NO CLAUSE ID SET",IFERROR(INDEX('Configuration Area'!E:E,'Configuration Area'!X299,1),"")))</f>
      </c>
    </row>
    <row r="298">
      <c r="A298" s="0">
        <f>IF(ISNUMBER(MATCH(INDEX('Configuration Area'!E:E,'Configuration Area'!X300,1),'Clauses List'!A:A,0))=TRUE,IF(INDEX('Clauses List'!A:D,MATCH(INDEX('Configuration Area'!E:E,'Configuration Area'!X300,1),'Clauses List'!A:A,0),3)="","NO CLAUSE NAME SET",INDEX('Clauses List'!A:D,MATCH(INDEX('Configuration Area'!E:E,'Configuration Area'!X300,1),'Clauses List'!A:A,0),3)),IF(IFERROR(INDEX('Configuration Area'!E:E,'Configuration Area'!X300,1),"N/A")="","NO CLAUSE ID SET",IFERROR(INDEX('Configuration Area'!E:E,'Configuration Area'!X300,1),"")))</f>
      </c>
    </row>
    <row r="299">
      <c r="A299" s="0">
        <f>IF(ISNUMBER(MATCH(INDEX('Configuration Area'!E:E,'Configuration Area'!X301,1),'Clauses List'!A:A,0))=TRUE,IF(INDEX('Clauses List'!A:D,MATCH(INDEX('Configuration Area'!E:E,'Configuration Area'!X301,1),'Clauses List'!A:A,0),3)="","NO CLAUSE NAME SET",INDEX('Clauses List'!A:D,MATCH(INDEX('Configuration Area'!E:E,'Configuration Area'!X301,1),'Clauses List'!A:A,0),3)),IF(IFERROR(INDEX('Configuration Area'!E:E,'Configuration Area'!X301,1),"N/A")="","NO CLAUSE ID SET",IFERROR(INDEX('Configuration Area'!E:E,'Configuration Area'!X301,1),"")))</f>
      </c>
    </row>
    <row r="300">
      <c r="A300" s="0">
        <f>IF(ISNUMBER(MATCH(INDEX('Configuration Area'!E:E,'Configuration Area'!X302,1),'Clauses List'!A:A,0))=TRUE,IF(INDEX('Clauses List'!A:D,MATCH(INDEX('Configuration Area'!E:E,'Configuration Area'!X302,1),'Clauses List'!A:A,0),3)="","NO CLAUSE NAME SET",INDEX('Clauses List'!A:D,MATCH(INDEX('Configuration Area'!E:E,'Configuration Area'!X302,1),'Clauses List'!A:A,0),3)),IF(IFERROR(INDEX('Configuration Area'!E:E,'Configuration Area'!X302,1),"N/A")="","NO CLAUSE ID SET",IFERROR(INDEX('Configuration Area'!E:E,'Configuration Area'!X302,1),"")))</f>
      </c>
    </row>
    <row r="301">
      <c r="A301" s="0">
        <f>IF(ISNUMBER(MATCH(INDEX('Configuration Area'!E:E,'Configuration Area'!X303,1),'Clauses List'!A:A,0))=TRUE,IF(INDEX('Clauses List'!A:D,MATCH(INDEX('Configuration Area'!E:E,'Configuration Area'!X303,1),'Clauses List'!A:A,0),3)="","NO CLAUSE NAME SET",INDEX('Clauses List'!A:D,MATCH(INDEX('Configuration Area'!E:E,'Configuration Area'!X303,1),'Clauses List'!A:A,0),3)),IF(IFERROR(INDEX('Configuration Area'!E:E,'Configuration Area'!X303,1),"N/A")="","NO CLAUSE ID SET",IFERROR(INDEX('Configuration Area'!E:E,'Configuration Area'!X303,1),"")))</f>
      </c>
    </row>
    <row r="302">
      <c r="A302" s="0">
        <f>IF(ISNUMBER(MATCH(INDEX('Configuration Area'!E:E,'Configuration Area'!X304,1),'Clauses List'!A:A,0))=TRUE,IF(INDEX('Clauses List'!A:D,MATCH(INDEX('Configuration Area'!E:E,'Configuration Area'!X304,1),'Clauses List'!A:A,0),3)="","NO CLAUSE NAME SET",INDEX('Clauses List'!A:D,MATCH(INDEX('Configuration Area'!E:E,'Configuration Area'!X304,1),'Clauses List'!A:A,0),3)),IF(IFERROR(INDEX('Configuration Area'!E:E,'Configuration Area'!X304,1),"N/A")="","NO CLAUSE ID SET",IFERROR(INDEX('Configuration Area'!E:E,'Configuration Area'!X304,1),"")))</f>
      </c>
    </row>
    <row r="303">
      <c r="A303" s="0">
        <f>IF(ISNUMBER(MATCH(INDEX('Configuration Area'!E:E,'Configuration Area'!X305,1),'Clauses List'!A:A,0))=TRUE,IF(INDEX('Clauses List'!A:D,MATCH(INDEX('Configuration Area'!E:E,'Configuration Area'!X305,1),'Clauses List'!A:A,0),3)="","NO CLAUSE NAME SET",INDEX('Clauses List'!A:D,MATCH(INDEX('Configuration Area'!E:E,'Configuration Area'!X305,1),'Clauses List'!A:A,0),3)),IF(IFERROR(INDEX('Configuration Area'!E:E,'Configuration Area'!X305,1),"N/A")="","NO CLAUSE ID SET",IFERROR(INDEX('Configuration Area'!E:E,'Configuration Area'!X305,1),"")))</f>
      </c>
    </row>
    <row r="304">
      <c r="A304" s="0">
        <f>IF(ISNUMBER(MATCH(INDEX('Configuration Area'!E:E,'Configuration Area'!X306,1),'Clauses List'!A:A,0))=TRUE,IF(INDEX('Clauses List'!A:D,MATCH(INDEX('Configuration Area'!E:E,'Configuration Area'!X306,1),'Clauses List'!A:A,0),3)="","NO CLAUSE NAME SET",INDEX('Clauses List'!A:D,MATCH(INDEX('Configuration Area'!E:E,'Configuration Area'!X306,1),'Clauses List'!A:A,0),3)),IF(IFERROR(INDEX('Configuration Area'!E:E,'Configuration Area'!X306,1),"N/A")="","NO CLAUSE ID SET",IFERROR(INDEX('Configuration Area'!E:E,'Configuration Area'!X306,1),"")))</f>
      </c>
    </row>
    <row r="305">
      <c r="A305" s="0">
        <f>IF(ISNUMBER(MATCH(INDEX('Configuration Area'!E:E,'Configuration Area'!X307,1),'Clauses List'!A:A,0))=TRUE,IF(INDEX('Clauses List'!A:D,MATCH(INDEX('Configuration Area'!E:E,'Configuration Area'!X307,1),'Clauses List'!A:A,0),3)="","NO CLAUSE NAME SET",INDEX('Clauses List'!A:D,MATCH(INDEX('Configuration Area'!E:E,'Configuration Area'!X307,1),'Clauses List'!A:A,0),3)),IF(IFERROR(INDEX('Configuration Area'!E:E,'Configuration Area'!X307,1),"N/A")="","NO CLAUSE ID SET",IFERROR(INDEX('Configuration Area'!E:E,'Configuration Area'!X307,1),"")))</f>
      </c>
    </row>
    <row r="306">
      <c r="A306" s="0">
        <f>IF(ISNUMBER(MATCH(INDEX('Configuration Area'!E:E,'Configuration Area'!X308,1),'Clauses List'!A:A,0))=TRUE,IF(INDEX('Clauses List'!A:D,MATCH(INDEX('Configuration Area'!E:E,'Configuration Area'!X308,1),'Clauses List'!A:A,0),3)="","NO CLAUSE NAME SET",INDEX('Clauses List'!A:D,MATCH(INDEX('Configuration Area'!E:E,'Configuration Area'!X308,1),'Clauses List'!A:A,0),3)),IF(IFERROR(INDEX('Configuration Area'!E:E,'Configuration Area'!X308,1),"N/A")="","NO CLAUSE ID SET",IFERROR(INDEX('Configuration Area'!E:E,'Configuration Area'!X308,1),"")))</f>
      </c>
    </row>
    <row r="307">
      <c r="A307" s="0">
        <f>IF(ISNUMBER(MATCH(INDEX('Configuration Area'!E:E,'Configuration Area'!X309,1),'Clauses List'!A:A,0))=TRUE,IF(INDEX('Clauses List'!A:D,MATCH(INDEX('Configuration Area'!E:E,'Configuration Area'!X309,1),'Clauses List'!A:A,0),3)="","NO CLAUSE NAME SET",INDEX('Clauses List'!A:D,MATCH(INDEX('Configuration Area'!E:E,'Configuration Area'!X309,1),'Clauses List'!A:A,0),3)),IF(IFERROR(INDEX('Configuration Area'!E:E,'Configuration Area'!X309,1),"N/A")="","NO CLAUSE ID SET",IFERROR(INDEX('Configuration Area'!E:E,'Configuration Area'!X309,1),"")))</f>
      </c>
    </row>
    <row r="308">
      <c r="A308" s="0">
        <f>IF(ISNUMBER(MATCH(INDEX('Configuration Area'!E:E,'Configuration Area'!X310,1),'Clauses List'!A:A,0))=TRUE,IF(INDEX('Clauses List'!A:D,MATCH(INDEX('Configuration Area'!E:E,'Configuration Area'!X310,1),'Clauses List'!A:A,0),3)="","NO CLAUSE NAME SET",INDEX('Clauses List'!A:D,MATCH(INDEX('Configuration Area'!E:E,'Configuration Area'!X310,1),'Clauses List'!A:A,0),3)),IF(IFERROR(INDEX('Configuration Area'!E:E,'Configuration Area'!X310,1),"N/A")="","NO CLAUSE ID SET",IFERROR(INDEX('Configuration Area'!E:E,'Configuration Area'!X310,1),"")))</f>
      </c>
    </row>
    <row r="309">
      <c r="A309" s="0">
        <f>IF(ISNUMBER(MATCH(INDEX('Configuration Area'!E:E,'Configuration Area'!X311,1),'Clauses List'!A:A,0))=TRUE,IF(INDEX('Clauses List'!A:D,MATCH(INDEX('Configuration Area'!E:E,'Configuration Area'!X311,1),'Clauses List'!A:A,0),3)="","NO CLAUSE NAME SET",INDEX('Clauses List'!A:D,MATCH(INDEX('Configuration Area'!E:E,'Configuration Area'!X311,1),'Clauses List'!A:A,0),3)),IF(IFERROR(INDEX('Configuration Area'!E:E,'Configuration Area'!X311,1),"N/A")="","NO CLAUSE ID SET",IFERROR(INDEX('Configuration Area'!E:E,'Configuration Area'!X311,1),"")))</f>
      </c>
    </row>
    <row r="310">
      <c r="A310" s="0">
        <f>IF(ISNUMBER(MATCH(INDEX('Configuration Area'!E:E,'Configuration Area'!X312,1),'Clauses List'!A:A,0))=TRUE,IF(INDEX('Clauses List'!A:D,MATCH(INDEX('Configuration Area'!E:E,'Configuration Area'!X312,1),'Clauses List'!A:A,0),3)="","NO CLAUSE NAME SET",INDEX('Clauses List'!A:D,MATCH(INDEX('Configuration Area'!E:E,'Configuration Area'!X312,1),'Clauses List'!A:A,0),3)),IF(IFERROR(INDEX('Configuration Area'!E:E,'Configuration Area'!X312,1),"N/A")="","NO CLAUSE ID SET",IFERROR(INDEX('Configuration Area'!E:E,'Configuration Area'!X312,1),"")))</f>
      </c>
    </row>
    <row r="311">
      <c r="A311" s="0">
        <f>IF(ISNUMBER(MATCH(INDEX('Configuration Area'!E:E,'Configuration Area'!X313,1),'Clauses List'!A:A,0))=TRUE,IF(INDEX('Clauses List'!A:D,MATCH(INDEX('Configuration Area'!E:E,'Configuration Area'!X313,1),'Clauses List'!A:A,0),3)="","NO CLAUSE NAME SET",INDEX('Clauses List'!A:D,MATCH(INDEX('Configuration Area'!E:E,'Configuration Area'!X313,1),'Clauses List'!A:A,0),3)),IF(IFERROR(INDEX('Configuration Area'!E:E,'Configuration Area'!X313,1),"N/A")="","NO CLAUSE ID SET",IFERROR(INDEX('Configuration Area'!E:E,'Configuration Area'!X313,1),"")))</f>
      </c>
    </row>
    <row r="312">
      <c r="A312" s="0">
        <f>IF(ISNUMBER(MATCH(INDEX('Configuration Area'!E:E,'Configuration Area'!X314,1),'Clauses List'!A:A,0))=TRUE,IF(INDEX('Clauses List'!A:D,MATCH(INDEX('Configuration Area'!E:E,'Configuration Area'!X314,1),'Clauses List'!A:A,0),3)="","NO CLAUSE NAME SET",INDEX('Clauses List'!A:D,MATCH(INDEX('Configuration Area'!E:E,'Configuration Area'!X314,1),'Clauses List'!A:A,0),3)),IF(IFERROR(INDEX('Configuration Area'!E:E,'Configuration Area'!X314,1),"N/A")="","NO CLAUSE ID SET",IFERROR(INDEX('Configuration Area'!E:E,'Configuration Area'!X314,1),"")))</f>
      </c>
    </row>
    <row r="313">
      <c r="A313" s="0">
        <f>IF(ISNUMBER(MATCH(INDEX('Configuration Area'!E:E,'Configuration Area'!X315,1),'Clauses List'!A:A,0))=TRUE,IF(INDEX('Clauses List'!A:D,MATCH(INDEX('Configuration Area'!E:E,'Configuration Area'!X315,1),'Clauses List'!A:A,0),3)="","NO CLAUSE NAME SET",INDEX('Clauses List'!A:D,MATCH(INDEX('Configuration Area'!E:E,'Configuration Area'!X315,1),'Clauses List'!A:A,0),3)),IF(IFERROR(INDEX('Configuration Area'!E:E,'Configuration Area'!X315,1),"N/A")="","NO CLAUSE ID SET",IFERROR(INDEX('Configuration Area'!E:E,'Configuration Area'!X315,1),"")))</f>
      </c>
    </row>
    <row r="314">
      <c r="A314" s="0">
        <f>IF(ISNUMBER(MATCH(INDEX('Configuration Area'!E:E,'Configuration Area'!X316,1),'Clauses List'!A:A,0))=TRUE,IF(INDEX('Clauses List'!A:D,MATCH(INDEX('Configuration Area'!E:E,'Configuration Area'!X316,1),'Clauses List'!A:A,0),3)="","NO CLAUSE NAME SET",INDEX('Clauses List'!A:D,MATCH(INDEX('Configuration Area'!E:E,'Configuration Area'!X316,1),'Clauses List'!A:A,0),3)),IF(IFERROR(INDEX('Configuration Area'!E:E,'Configuration Area'!X316,1),"N/A")="","NO CLAUSE ID SET",IFERROR(INDEX('Configuration Area'!E:E,'Configuration Area'!X316,1),"")))</f>
      </c>
    </row>
    <row r="315">
      <c r="A315" s="0">
        <f>IF(ISNUMBER(MATCH(INDEX('Configuration Area'!E:E,'Configuration Area'!X317,1),'Clauses List'!A:A,0))=TRUE,IF(INDEX('Clauses List'!A:D,MATCH(INDEX('Configuration Area'!E:E,'Configuration Area'!X317,1),'Clauses List'!A:A,0),3)="","NO CLAUSE NAME SET",INDEX('Clauses List'!A:D,MATCH(INDEX('Configuration Area'!E:E,'Configuration Area'!X317,1),'Clauses List'!A:A,0),3)),IF(IFERROR(INDEX('Configuration Area'!E:E,'Configuration Area'!X317,1),"N/A")="","NO CLAUSE ID SET",IFERROR(INDEX('Configuration Area'!E:E,'Configuration Area'!X317,1),"")))</f>
      </c>
    </row>
    <row r="316">
      <c r="A316" s="0">
        <f>IF(ISNUMBER(MATCH(INDEX('Configuration Area'!E:E,'Configuration Area'!X318,1),'Clauses List'!A:A,0))=TRUE,IF(INDEX('Clauses List'!A:D,MATCH(INDEX('Configuration Area'!E:E,'Configuration Area'!X318,1),'Clauses List'!A:A,0),3)="","NO CLAUSE NAME SET",INDEX('Clauses List'!A:D,MATCH(INDEX('Configuration Area'!E:E,'Configuration Area'!X318,1),'Clauses List'!A:A,0),3)),IF(IFERROR(INDEX('Configuration Area'!E:E,'Configuration Area'!X318,1),"N/A")="","NO CLAUSE ID SET",IFERROR(INDEX('Configuration Area'!E:E,'Configuration Area'!X318,1),"")))</f>
      </c>
    </row>
    <row r="317">
      <c r="A317" s="0">
        <f>IF(ISNUMBER(MATCH(INDEX('Configuration Area'!E:E,'Configuration Area'!X319,1),'Clauses List'!A:A,0))=TRUE,IF(INDEX('Clauses List'!A:D,MATCH(INDEX('Configuration Area'!E:E,'Configuration Area'!X319,1),'Clauses List'!A:A,0),3)="","NO CLAUSE NAME SET",INDEX('Clauses List'!A:D,MATCH(INDEX('Configuration Area'!E:E,'Configuration Area'!X319,1),'Clauses List'!A:A,0),3)),IF(IFERROR(INDEX('Configuration Area'!E:E,'Configuration Area'!X319,1),"N/A")="","NO CLAUSE ID SET",IFERROR(INDEX('Configuration Area'!E:E,'Configuration Area'!X319,1),"")))</f>
      </c>
    </row>
    <row r="318">
      <c r="A318" s="0">
        <f>IF(ISNUMBER(MATCH(INDEX('Configuration Area'!E:E,'Configuration Area'!X320,1),'Clauses List'!A:A,0))=TRUE,IF(INDEX('Clauses List'!A:D,MATCH(INDEX('Configuration Area'!E:E,'Configuration Area'!X320,1),'Clauses List'!A:A,0),3)="","NO CLAUSE NAME SET",INDEX('Clauses List'!A:D,MATCH(INDEX('Configuration Area'!E:E,'Configuration Area'!X320,1),'Clauses List'!A:A,0),3)),IF(IFERROR(INDEX('Configuration Area'!E:E,'Configuration Area'!X320,1),"N/A")="","NO CLAUSE ID SET",IFERROR(INDEX('Configuration Area'!E:E,'Configuration Area'!X320,1),"")))</f>
      </c>
    </row>
    <row r="319">
      <c r="A319" s="0">
        <f>IF(ISNUMBER(MATCH(INDEX('Configuration Area'!E:E,'Configuration Area'!X321,1),'Clauses List'!A:A,0))=TRUE,IF(INDEX('Clauses List'!A:D,MATCH(INDEX('Configuration Area'!E:E,'Configuration Area'!X321,1),'Clauses List'!A:A,0),3)="","NO CLAUSE NAME SET",INDEX('Clauses List'!A:D,MATCH(INDEX('Configuration Area'!E:E,'Configuration Area'!X321,1),'Clauses List'!A:A,0),3)),IF(IFERROR(INDEX('Configuration Area'!E:E,'Configuration Area'!X321,1),"N/A")="","NO CLAUSE ID SET",IFERROR(INDEX('Configuration Area'!E:E,'Configuration Area'!X321,1),"")))</f>
      </c>
    </row>
    <row r="320">
      <c r="A320" s="0">
        <f>IF(ISNUMBER(MATCH(INDEX('Configuration Area'!E:E,'Configuration Area'!X322,1),'Clauses List'!A:A,0))=TRUE,IF(INDEX('Clauses List'!A:D,MATCH(INDEX('Configuration Area'!E:E,'Configuration Area'!X322,1),'Clauses List'!A:A,0),3)="","NO CLAUSE NAME SET",INDEX('Clauses List'!A:D,MATCH(INDEX('Configuration Area'!E:E,'Configuration Area'!X322,1),'Clauses List'!A:A,0),3)),IF(IFERROR(INDEX('Configuration Area'!E:E,'Configuration Area'!X322,1),"N/A")="","NO CLAUSE ID SET",IFERROR(INDEX('Configuration Area'!E:E,'Configuration Area'!X322,1),"")))</f>
      </c>
    </row>
    <row r="321">
      <c r="A321" s="0">
        <f>IF(ISNUMBER(MATCH(INDEX('Configuration Area'!E:E,'Configuration Area'!X323,1),'Clauses List'!A:A,0))=TRUE,IF(INDEX('Clauses List'!A:D,MATCH(INDEX('Configuration Area'!E:E,'Configuration Area'!X323,1),'Clauses List'!A:A,0),3)="","NO CLAUSE NAME SET",INDEX('Clauses List'!A:D,MATCH(INDEX('Configuration Area'!E:E,'Configuration Area'!X323,1),'Clauses List'!A:A,0),3)),IF(IFERROR(INDEX('Configuration Area'!E:E,'Configuration Area'!X323,1),"N/A")="","NO CLAUSE ID SET",IFERROR(INDEX('Configuration Area'!E:E,'Configuration Area'!X323,1),"")))</f>
      </c>
    </row>
    <row r="322">
      <c r="A322" s="0">
        <f>IF(ISNUMBER(MATCH(INDEX('Configuration Area'!E:E,'Configuration Area'!X324,1),'Clauses List'!A:A,0))=TRUE,IF(INDEX('Clauses List'!A:D,MATCH(INDEX('Configuration Area'!E:E,'Configuration Area'!X324,1),'Clauses List'!A:A,0),3)="","NO CLAUSE NAME SET",INDEX('Clauses List'!A:D,MATCH(INDEX('Configuration Area'!E:E,'Configuration Area'!X324,1),'Clauses List'!A:A,0),3)),IF(IFERROR(INDEX('Configuration Area'!E:E,'Configuration Area'!X324,1),"N/A")="","NO CLAUSE ID SET",IFERROR(INDEX('Configuration Area'!E:E,'Configuration Area'!X324,1),"")))</f>
      </c>
    </row>
    <row r="323">
      <c r="A323" s="0">
        <f>IF(ISNUMBER(MATCH(INDEX('Configuration Area'!E:E,'Configuration Area'!X325,1),'Clauses List'!A:A,0))=TRUE,IF(INDEX('Clauses List'!A:D,MATCH(INDEX('Configuration Area'!E:E,'Configuration Area'!X325,1),'Clauses List'!A:A,0),3)="","NO CLAUSE NAME SET",INDEX('Clauses List'!A:D,MATCH(INDEX('Configuration Area'!E:E,'Configuration Area'!X325,1),'Clauses List'!A:A,0),3)),IF(IFERROR(INDEX('Configuration Area'!E:E,'Configuration Area'!X325,1),"N/A")="","NO CLAUSE ID SET",IFERROR(INDEX('Configuration Area'!E:E,'Configuration Area'!X325,1),"")))</f>
      </c>
    </row>
    <row r="324">
      <c r="A324" s="0">
        <f>IF(ISNUMBER(MATCH(INDEX('Configuration Area'!E:E,'Configuration Area'!X326,1),'Clauses List'!A:A,0))=TRUE,IF(INDEX('Clauses List'!A:D,MATCH(INDEX('Configuration Area'!E:E,'Configuration Area'!X326,1),'Clauses List'!A:A,0),3)="","NO CLAUSE NAME SET",INDEX('Clauses List'!A:D,MATCH(INDEX('Configuration Area'!E:E,'Configuration Area'!X326,1),'Clauses List'!A:A,0),3)),IF(IFERROR(INDEX('Configuration Area'!E:E,'Configuration Area'!X326,1),"N/A")="","NO CLAUSE ID SET",IFERROR(INDEX('Configuration Area'!E:E,'Configuration Area'!X326,1),"")))</f>
      </c>
    </row>
    <row r="325">
      <c r="A325" s="0">
        <f>IF(ISNUMBER(MATCH(INDEX('Configuration Area'!E:E,'Configuration Area'!X327,1),'Clauses List'!A:A,0))=TRUE,IF(INDEX('Clauses List'!A:D,MATCH(INDEX('Configuration Area'!E:E,'Configuration Area'!X327,1),'Clauses List'!A:A,0),3)="","NO CLAUSE NAME SET",INDEX('Clauses List'!A:D,MATCH(INDEX('Configuration Area'!E:E,'Configuration Area'!X327,1),'Clauses List'!A:A,0),3)),IF(IFERROR(INDEX('Configuration Area'!E:E,'Configuration Area'!X327,1),"N/A")="","NO CLAUSE ID SET",IFERROR(INDEX('Configuration Area'!E:E,'Configuration Area'!X327,1),"")))</f>
      </c>
    </row>
    <row r="326">
      <c r="A326" s="0">
        <f>IF(ISNUMBER(MATCH(INDEX('Configuration Area'!E:E,'Configuration Area'!X328,1),'Clauses List'!A:A,0))=TRUE,IF(INDEX('Clauses List'!A:D,MATCH(INDEX('Configuration Area'!E:E,'Configuration Area'!X328,1),'Clauses List'!A:A,0),3)="","NO CLAUSE NAME SET",INDEX('Clauses List'!A:D,MATCH(INDEX('Configuration Area'!E:E,'Configuration Area'!X328,1),'Clauses List'!A:A,0),3)),IF(IFERROR(INDEX('Configuration Area'!E:E,'Configuration Area'!X328,1),"N/A")="","NO CLAUSE ID SET",IFERROR(INDEX('Configuration Area'!E:E,'Configuration Area'!X328,1),"")))</f>
      </c>
    </row>
    <row r="327">
      <c r="A327" s="0">
        <f>IF(ISNUMBER(MATCH(INDEX('Configuration Area'!E:E,'Configuration Area'!X329,1),'Clauses List'!A:A,0))=TRUE,IF(INDEX('Clauses List'!A:D,MATCH(INDEX('Configuration Area'!E:E,'Configuration Area'!X329,1),'Clauses List'!A:A,0),3)="","NO CLAUSE NAME SET",INDEX('Clauses List'!A:D,MATCH(INDEX('Configuration Area'!E:E,'Configuration Area'!X329,1),'Clauses List'!A:A,0),3)),IF(IFERROR(INDEX('Configuration Area'!E:E,'Configuration Area'!X329,1),"N/A")="","NO CLAUSE ID SET",IFERROR(INDEX('Configuration Area'!E:E,'Configuration Area'!X329,1),"")))</f>
      </c>
    </row>
    <row r="328">
      <c r="A328" s="0">
        <f>IF(ISNUMBER(MATCH(INDEX('Configuration Area'!E:E,'Configuration Area'!X330,1),'Clauses List'!A:A,0))=TRUE,IF(INDEX('Clauses List'!A:D,MATCH(INDEX('Configuration Area'!E:E,'Configuration Area'!X330,1),'Clauses List'!A:A,0),3)="","NO CLAUSE NAME SET",INDEX('Clauses List'!A:D,MATCH(INDEX('Configuration Area'!E:E,'Configuration Area'!X330,1),'Clauses List'!A:A,0),3)),IF(IFERROR(INDEX('Configuration Area'!E:E,'Configuration Area'!X330,1),"N/A")="","NO CLAUSE ID SET",IFERROR(INDEX('Configuration Area'!E:E,'Configuration Area'!X330,1),"")))</f>
      </c>
    </row>
    <row r="329">
      <c r="A329" s="0">
        <f>IF(ISNUMBER(MATCH(INDEX('Configuration Area'!E:E,'Configuration Area'!X331,1),'Clauses List'!A:A,0))=TRUE,IF(INDEX('Clauses List'!A:D,MATCH(INDEX('Configuration Area'!E:E,'Configuration Area'!X331,1),'Clauses List'!A:A,0),3)="","NO CLAUSE NAME SET",INDEX('Clauses List'!A:D,MATCH(INDEX('Configuration Area'!E:E,'Configuration Area'!X331,1),'Clauses List'!A:A,0),3)),IF(IFERROR(INDEX('Configuration Area'!E:E,'Configuration Area'!X331,1),"N/A")="","NO CLAUSE ID SET",IFERROR(INDEX('Configuration Area'!E:E,'Configuration Area'!X331,1),"")))</f>
      </c>
    </row>
    <row r="330">
      <c r="A330" s="0">
        <f>IF(ISNUMBER(MATCH(INDEX('Configuration Area'!E:E,'Configuration Area'!X332,1),'Clauses List'!A:A,0))=TRUE,IF(INDEX('Clauses List'!A:D,MATCH(INDEX('Configuration Area'!E:E,'Configuration Area'!X332,1),'Clauses List'!A:A,0),3)="","NO CLAUSE NAME SET",INDEX('Clauses List'!A:D,MATCH(INDEX('Configuration Area'!E:E,'Configuration Area'!X332,1),'Clauses List'!A:A,0),3)),IF(IFERROR(INDEX('Configuration Area'!E:E,'Configuration Area'!X332,1),"N/A")="","NO CLAUSE ID SET",IFERROR(INDEX('Configuration Area'!E:E,'Configuration Area'!X332,1),"")))</f>
      </c>
    </row>
    <row r="331">
      <c r="A331" s="0">
        <f>IF(ISNUMBER(MATCH(INDEX('Configuration Area'!E:E,'Configuration Area'!X333,1),'Clauses List'!A:A,0))=TRUE,IF(INDEX('Clauses List'!A:D,MATCH(INDEX('Configuration Area'!E:E,'Configuration Area'!X333,1),'Clauses List'!A:A,0),3)="","NO CLAUSE NAME SET",INDEX('Clauses List'!A:D,MATCH(INDEX('Configuration Area'!E:E,'Configuration Area'!X333,1),'Clauses List'!A:A,0),3)),IF(IFERROR(INDEX('Configuration Area'!E:E,'Configuration Area'!X333,1),"N/A")="","NO CLAUSE ID SET",IFERROR(INDEX('Configuration Area'!E:E,'Configuration Area'!X333,1),"")))</f>
      </c>
    </row>
    <row r="332">
      <c r="A332" s="0">
        <f>IF(ISNUMBER(MATCH(INDEX('Configuration Area'!E:E,'Configuration Area'!X334,1),'Clauses List'!A:A,0))=TRUE,IF(INDEX('Clauses List'!A:D,MATCH(INDEX('Configuration Area'!E:E,'Configuration Area'!X334,1),'Clauses List'!A:A,0),3)="","NO CLAUSE NAME SET",INDEX('Clauses List'!A:D,MATCH(INDEX('Configuration Area'!E:E,'Configuration Area'!X334,1),'Clauses List'!A:A,0),3)),IF(IFERROR(INDEX('Configuration Area'!E:E,'Configuration Area'!X334,1),"N/A")="","NO CLAUSE ID SET",IFERROR(INDEX('Configuration Area'!E:E,'Configuration Area'!X334,1),"")))</f>
      </c>
    </row>
    <row r="333">
      <c r="A333" s="0">
        <f>IF(ISNUMBER(MATCH(INDEX('Configuration Area'!E:E,'Configuration Area'!X335,1),'Clauses List'!A:A,0))=TRUE,IF(INDEX('Clauses List'!A:D,MATCH(INDEX('Configuration Area'!E:E,'Configuration Area'!X335,1),'Clauses List'!A:A,0),3)="","NO CLAUSE NAME SET",INDEX('Clauses List'!A:D,MATCH(INDEX('Configuration Area'!E:E,'Configuration Area'!X335,1),'Clauses List'!A:A,0),3)),IF(IFERROR(INDEX('Configuration Area'!E:E,'Configuration Area'!X335,1),"N/A")="","NO CLAUSE ID SET",IFERROR(INDEX('Configuration Area'!E:E,'Configuration Area'!X335,1),"")))</f>
      </c>
    </row>
    <row r="334">
      <c r="A334" s="0">
        <f>IF(ISNUMBER(MATCH(INDEX('Configuration Area'!E:E,'Configuration Area'!X336,1),'Clauses List'!A:A,0))=TRUE,IF(INDEX('Clauses List'!A:D,MATCH(INDEX('Configuration Area'!E:E,'Configuration Area'!X336,1),'Clauses List'!A:A,0),3)="","NO CLAUSE NAME SET",INDEX('Clauses List'!A:D,MATCH(INDEX('Configuration Area'!E:E,'Configuration Area'!X336,1),'Clauses List'!A:A,0),3)),IF(IFERROR(INDEX('Configuration Area'!E:E,'Configuration Area'!X336,1),"N/A")="","NO CLAUSE ID SET",IFERROR(INDEX('Configuration Area'!E:E,'Configuration Area'!X336,1),"")))</f>
      </c>
    </row>
    <row r="335">
      <c r="A335" s="0">
        <f>IF(ISNUMBER(MATCH(INDEX('Configuration Area'!E:E,'Configuration Area'!X337,1),'Clauses List'!A:A,0))=TRUE,IF(INDEX('Clauses List'!A:D,MATCH(INDEX('Configuration Area'!E:E,'Configuration Area'!X337,1),'Clauses List'!A:A,0),3)="","NO CLAUSE NAME SET",INDEX('Clauses List'!A:D,MATCH(INDEX('Configuration Area'!E:E,'Configuration Area'!X337,1),'Clauses List'!A:A,0),3)),IF(IFERROR(INDEX('Configuration Area'!E:E,'Configuration Area'!X337,1),"N/A")="","NO CLAUSE ID SET",IFERROR(INDEX('Configuration Area'!E:E,'Configuration Area'!X337,1),"")))</f>
      </c>
    </row>
    <row r="336">
      <c r="A336" s="0">
        <f>IF(ISNUMBER(MATCH(INDEX('Configuration Area'!E:E,'Configuration Area'!X338,1),'Clauses List'!A:A,0))=TRUE,IF(INDEX('Clauses List'!A:D,MATCH(INDEX('Configuration Area'!E:E,'Configuration Area'!X338,1),'Clauses List'!A:A,0),3)="","NO CLAUSE NAME SET",INDEX('Clauses List'!A:D,MATCH(INDEX('Configuration Area'!E:E,'Configuration Area'!X338,1),'Clauses List'!A:A,0),3)),IF(IFERROR(INDEX('Configuration Area'!E:E,'Configuration Area'!X338,1),"N/A")="","NO CLAUSE ID SET",IFERROR(INDEX('Configuration Area'!E:E,'Configuration Area'!X338,1),"")))</f>
      </c>
    </row>
    <row r="337">
      <c r="A337" s="0">
        <f>IF(ISNUMBER(MATCH(INDEX('Configuration Area'!E:E,'Configuration Area'!X339,1),'Clauses List'!A:A,0))=TRUE,IF(INDEX('Clauses List'!A:D,MATCH(INDEX('Configuration Area'!E:E,'Configuration Area'!X339,1),'Clauses List'!A:A,0),3)="","NO CLAUSE NAME SET",INDEX('Clauses List'!A:D,MATCH(INDEX('Configuration Area'!E:E,'Configuration Area'!X339,1),'Clauses List'!A:A,0),3)),IF(IFERROR(INDEX('Configuration Area'!E:E,'Configuration Area'!X339,1),"N/A")="","NO CLAUSE ID SET",IFERROR(INDEX('Configuration Area'!E:E,'Configuration Area'!X339,1),"")))</f>
      </c>
    </row>
    <row r="338">
      <c r="A338" s="0">
        <f>IF(ISNUMBER(MATCH(INDEX('Configuration Area'!E:E,'Configuration Area'!X340,1),'Clauses List'!A:A,0))=TRUE,IF(INDEX('Clauses List'!A:D,MATCH(INDEX('Configuration Area'!E:E,'Configuration Area'!X340,1),'Clauses List'!A:A,0),3)="","NO CLAUSE NAME SET",INDEX('Clauses List'!A:D,MATCH(INDEX('Configuration Area'!E:E,'Configuration Area'!X340,1),'Clauses List'!A:A,0),3)),IF(IFERROR(INDEX('Configuration Area'!E:E,'Configuration Area'!X340,1),"N/A")="","NO CLAUSE ID SET",IFERROR(INDEX('Configuration Area'!E:E,'Configuration Area'!X340,1),"")))</f>
      </c>
    </row>
    <row r="339">
      <c r="A339" s="0">
        <f>IF(ISNUMBER(MATCH(INDEX('Configuration Area'!E:E,'Configuration Area'!X341,1),'Clauses List'!A:A,0))=TRUE,IF(INDEX('Clauses List'!A:D,MATCH(INDEX('Configuration Area'!E:E,'Configuration Area'!X341,1),'Clauses List'!A:A,0),3)="","NO CLAUSE NAME SET",INDEX('Clauses List'!A:D,MATCH(INDEX('Configuration Area'!E:E,'Configuration Area'!X341,1),'Clauses List'!A:A,0),3)),IF(IFERROR(INDEX('Configuration Area'!E:E,'Configuration Area'!X341,1),"N/A")="","NO CLAUSE ID SET",IFERROR(INDEX('Configuration Area'!E:E,'Configuration Area'!X341,1),"")))</f>
      </c>
    </row>
    <row r="340">
      <c r="A340" s="0">
        <f>IF(ISNUMBER(MATCH(INDEX('Configuration Area'!E:E,'Configuration Area'!X342,1),'Clauses List'!A:A,0))=TRUE,IF(INDEX('Clauses List'!A:D,MATCH(INDEX('Configuration Area'!E:E,'Configuration Area'!X342,1),'Clauses List'!A:A,0),3)="","NO CLAUSE NAME SET",INDEX('Clauses List'!A:D,MATCH(INDEX('Configuration Area'!E:E,'Configuration Area'!X342,1),'Clauses List'!A:A,0),3)),IF(IFERROR(INDEX('Configuration Area'!E:E,'Configuration Area'!X342,1),"N/A")="","NO CLAUSE ID SET",IFERROR(INDEX('Configuration Area'!E:E,'Configuration Area'!X342,1),"")))</f>
      </c>
    </row>
    <row r="341">
      <c r="A341" s="0">
        <f>IF(ISNUMBER(MATCH(INDEX('Configuration Area'!E:E,'Configuration Area'!X343,1),'Clauses List'!A:A,0))=TRUE,IF(INDEX('Clauses List'!A:D,MATCH(INDEX('Configuration Area'!E:E,'Configuration Area'!X343,1),'Clauses List'!A:A,0),3)="","NO CLAUSE NAME SET",INDEX('Clauses List'!A:D,MATCH(INDEX('Configuration Area'!E:E,'Configuration Area'!X343,1),'Clauses List'!A:A,0),3)),IF(IFERROR(INDEX('Configuration Area'!E:E,'Configuration Area'!X343,1),"N/A")="","NO CLAUSE ID SET",IFERROR(INDEX('Configuration Area'!E:E,'Configuration Area'!X343,1),"")))</f>
      </c>
    </row>
    <row r="342">
      <c r="A342" s="0">
        <f>IF(ISNUMBER(MATCH(INDEX('Configuration Area'!E:E,'Configuration Area'!X344,1),'Clauses List'!A:A,0))=TRUE,IF(INDEX('Clauses List'!A:D,MATCH(INDEX('Configuration Area'!E:E,'Configuration Area'!X344,1),'Clauses List'!A:A,0),3)="","NO CLAUSE NAME SET",INDEX('Clauses List'!A:D,MATCH(INDEX('Configuration Area'!E:E,'Configuration Area'!X344,1),'Clauses List'!A:A,0),3)),IF(IFERROR(INDEX('Configuration Area'!E:E,'Configuration Area'!X344,1),"N/A")="","NO CLAUSE ID SET",IFERROR(INDEX('Configuration Area'!E:E,'Configuration Area'!X344,1),"")))</f>
      </c>
    </row>
    <row r="343">
      <c r="A343" s="0">
        <f>IF(ISNUMBER(MATCH(INDEX('Configuration Area'!E:E,'Configuration Area'!X345,1),'Clauses List'!A:A,0))=TRUE,IF(INDEX('Clauses List'!A:D,MATCH(INDEX('Configuration Area'!E:E,'Configuration Area'!X345,1),'Clauses List'!A:A,0),3)="","NO CLAUSE NAME SET",INDEX('Clauses List'!A:D,MATCH(INDEX('Configuration Area'!E:E,'Configuration Area'!X345,1),'Clauses List'!A:A,0),3)),IF(IFERROR(INDEX('Configuration Area'!E:E,'Configuration Area'!X345,1),"N/A")="","NO CLAUSE ID SET",IFERROR(INDEX('Configuration Area'!E:E,'Configuration Area'!X345,1),"")))</f>
      </c>
    </row>
    <row r="344">
      <c r="A344" s="0">
        <f>IF(ISNUMBER(MATCH(INDEX('Configuration Area'!E:E,'Configuration Area'!X346,1),'Clauses List'!A:A,0))=TRUE,IF(INDEX('Clauses List'!A:D,MATCH(INDEX('Configuration Area'!E:E,'Configuration Area'!X346,1),'Clauses List'!A:A,0),3)="","NO CLAUSE NAME SET",INDEX('Clauses List'!A:D,MATCH(INDEX('Configuration Area'!E:E,'Configuration Area'!X346,1),'Clauses List'!A:A,0),3)),IF(IFERROR(INDEX('Configuration Area'!E:E,'Configuration Area'!X346,1),"N/A")="","NO CLAUSE ID SET",IFERROR(INDEX('Configuration Area'!E:E,'Configuration Area'!X346,1),"")))</f>
      </c>
    </row>
    <row r="345">
      <c r="A345" s="0">
        <f>IF(ISNUMBER(MATCH(INDEX('Configuration Area'!E:E,'Configuration Area'!X347,1),'Clauses List'!A:A,0))=TRUE,IF(INDEX('Clauses List'!A:D,MATCH(INDEX('Configuration Area'!E:E,'Configuration Area'!X347,1),'Clauses List'!A:A,0),3)="","NO CLAUSE NAME SET",INDEX('Clauses List'!A:D,MATCH(INDEX('Configuration Area'!E:E,'Configuration Area'!X347,1),'Clauses List'!A:A,0),3)),IF(IFERROR(INDEX('Configuration Area'!E:E,'Configuration Area'!X347,1),"N/A")="","NO CLAUSE ID SET",IFERROR(INDEX('Configuration Area'!E:E,'Configuration Area'!X347,1),"")))</f>
      </c>
    </row>
    <row r="346">
      <c r="A346" s="0">
        <f>IF(ISNUMBER(MATCH(INDEX('Configuration Area'!E:E,'Configuration Area'!X348,1),'Clauses List'!A:A,0))=TRUE,IF(INDEX('Clauses List'!A:D,MATCH(INDEX('Configuration Area'!E:E,'Configuration Area'!X348,1),'Clauses List'!A:A,0),3)="","NO CLAUSE NAME SET",INDEX('Clauses List'!A:D,MATCH(INDEX('Configuration Area'!E:E,'Configuration Area'!X348,1),'Clauses List'!A:A,0),3)),IF(IFERROR(INDEX('Configuration Area'!E:E,'Configuration Area'!X348,1),"N/A")="","NO CLAUSE ID SET",IFERROR(INDEX('Configuration Area'!E:E,'Configuration Area'!X348,1),"")))</f>
      </c>
    </row>
    <row r="347">
      <c r="A347" s="0">
        <f>IF(ISNUMBER(MATCH(INDEX('Configuration Area'!E:E,'Configuration Area'!X349,1),'Clauses List'!A:A,0))=TRUE,IF(INDEX('Clauses List'!A:D,MATCH(INDEX('Configuration Area'!E:E,'Configuration Area'!X349,1),'Clauses List'!A:A,0),3)="","NO CLAUSE NAME SET",INDEX('Clauses List'!A:D,MATCH(INDEX('Configuration Area'!E:E,'Configuration Area'!X349,1),'Clauses List'!A:A,0),3)),IF(IFERROR(INDEX('Configuration Area'!E:E,'Configuration Area'!X349,1),"N/A")="","NO CLAUSE ID SET",IFERROR(INDEX('Configuration Area'!E:E,'Configuration Area'!X349,1),"")))</f>
      </c>
    </row>
    <row r="348">
      <c r="A348" s="0">
        <f>IF(ISNUMBER(MATCH(INDEX('Configuration Area'!E:E,'Configuration Area'!X350,1),'Clauses List'!A:A,0))=TRUE,IF(INDEX('Clauses List'!A:D,MATCH(INDEX('Configuration Area'!E:E,'Configuration Area'!X350,1),'Clauses List'!A:A,0),3)="","NO CLAUSE NAME SET",INDEX('Clauses List'!A:D,MATCH(INDEX('Configuration Area'!E:E,'Configuration Area'!X350,1),'Clauses List'!A:A,0),3)),IF(IFERROR(INDEX('Configuration Area'!E:E,'Configuration Area'!X350,1),"N/A")="","NO CLAUSE ID SET",IFERROR(INDEX('Configuration Area'!E:E,'Configuration Area'!X350,1),"")))</f>
      </c>
    </row>
    <row r="349">
      <c r="A349" s="0">
        <f>IF(ISNUMBER(MATCH(INDEX('Configuration Area'!E:E,'Configuration Area'!X351,1),'Clauses List'!A:A,0))=TRUE,IF(INDEX('Clauses List'!A:D,MATCH(INDEX('Configuration Area'!E:E,'Configuration Area'!X351,1),'Clauses List'!A:A,0),3)="","NO CLAUSE NAME SET",INDEX('Clauses List'!A:D,MATCH(INDEX('Configuration Area'!E:E,'Configuration Area'!X351,1),'Clauses List'!A:A,0),3)),IF(IFERROR(INDEX('Configuration Area'!E:E,'Configuration Area'!X351,1),"N/A")="","NO CLAUSE ID SET",IFERROR(INDEX('Configuration Area'!E:E,'Configuration Area'!X351,1),"")))</f>
      </c>
    </row>
    <row r="350">
      <c r="A350" s="0">
        <f>IF(ISNUMBER(MATCH(INDEX('Configuration Area'!E:E,'Configuration Area'!X352,1),'Clauses List'!A:A,0))=TRUE,IF(INDEX('Clauses List'!A:D,MATCH(INDEX('Configuration Area'!E:E,'Configuration Area'!X352,1),'Clauses List'!A:A,0),3)="","NO CLAUSE NAME SET",INDEX('Clauses List'!A:D,MATCH(INDEX('Configuration Area'!E:E,'Configuration Area'!X352,1),'Clauses List'!A:A,0),3)),IF(IFERROR(INDEX('Configuration Area'!E:E,'Configuration Area'!X352,1),"N/A")="","NO CLAUSE ID SET",IFERROR(INDEX('Configuration Area'!E:E,'Configuration Area'!X352,1),"")))</f>
      </c>
    </row>
    <row r="351">
      <c r="A351" s="0">
        <f>IF(ISNUMBER(MATCH(INDEX('Configuration Area'!E:E,'Configuration Area'!X353,1),'Clauses List'!A:A,0))=TRUE,IF(INDEX('Clauses List'!A:D,MATCH(INDEX('Configuration Area'!E:E,'Configuration Area'!X353,1),'Clauses List'!A:A,0),3)="","NO CLAUSE NAME SET",INDEX('Clauses List'!A:D,MATCH(INDEX('Configuration Area'!E:E,'Configuration Area'!X353,1),'Clauses List'!A:A,0),3)),IF(IFERROR(INDEX('Configuration Area'!E:E,'Configuration Area'!X353,1),"N/A")="","NO CLAUSE ID SET",IFERROR(INDEX('Configuration Area'!E:E,'Configuration Area'!X353,1),"")))</f>
      </c>
    </row>
    <row r="352">
      <c r="A352" s="0">
        <f>IF(ISNUMBER(MATCH(INDEX('Configuration Area'!E:E,'Configuration Area'!X354,1),'Clauses List'!A:A,0))=TRUE,IF(INDEX('Clauses List'!A:D,MATCH(INDEX('Configuration Area'!E:E,'Configuration Area'!X354,1),'Clauses List'!A:A,0),3)="","NO CLAUSE NAME SET",INDEX('Clauses List'!A:D,MATCH(INDEX('Configuration Area'!E:E,'Configuration Area'!X354,1),'Clauses List'!A:A,0),3)),IF(IFERROR(INDEX('Configuration Area'!E:E,'Configuration Area'!X354,1),"N/A")="","NO CLAUSE ID SET",IFERROR(INDEX('Configuration Area'!E:E,'Configuration Area'!X354,1),"")))</f>
      </c>
    </row>
    <row r="353">
      <c r="A353" s="0">
        <f>IF(ISNUMBER(MATCH(INDEX('Configuration Area'!E:E,'Configuration Area'!X355,1),'Clauses List'!A:A,0))=TRUE,IF(INDEX('Clauses List'!A:D,MATCH(INDEX('Configuration Area'!E:E,'Configuration Area'!X355,1),'Clauses List'!A:A,0),3)="","NO CLAUSE NAME SET",INDEX('Clauses List'!A:D,MATCH(INDEX('Configuration Area'!E:E,'Configuration Area'!X355,1),'Clauses List'!A:A,0),3)),IF(IFERROR(INDEX('Configuration Area'!E:E,'Configuration Area'!X355,1),"N/A")="","NO CLAUSE ID SET",IFERROR(INDEX('Configuration Area'!E:E,'Configuration Area'!X355,1),"")))</f>
      </c>
    </row>
    <row r="354">
      <c r="A354" s="0">
        <f>IF(ISNUMBER(MATCH(INDEX('Configuration Area'!E:E,'Configuration Area'!X356,1),'Clauses List'!A:A,0))=TRUE,IF(INDEX('Clauses List'!A:D,MATCH(INDEX('Configuration Area'!E:E,'Configuration Area'!X356,1),'Clauses List'!A:A,0),3)="","NO CLAUSE NAME SET",INDEX('Clauses List'!A:D,MATCH(INDEX('Configuration Area'!E:E,'Configuration Area'!X356,1),'Clauses List'!A:A,0),3)),IF(IFERROR(INDEX('Configuration Area'!E:E,'Configuration Area'!X356,1),"N/A")="","NO CLAUSE ID SET",IFERROR(INDEX('Configuration Area'!E:E,'Configuration Area'!X356,1),"")))</f>
      </c>
    </row>
    <row r="355">
      <c r="A355" s="0">
        <f>IF(ISNUMBER(MATCH(INDEX('Configuration Area'!E:E,'Configuration Area'!X357,1),'Clauses List'!A:A,0))=TRUE,IF(INDEX('Clauses List'!A:D,MATCH(INDEX('Configuration Area'!E:E,'Configuration Area'!X357,1),'Clauses List'!A:A,0),3)="","NO CLAUSE NAME SET",INDEX('Clauses List'!A:D,MATCH(INDEX('Configuration Area'!E:E,'Configuration Area'!X357,1),'Clauses List'!A:A,0),3)),IF(IFERROR(INDEX('Configuration Area'!E:E,'Configuration Area'!X357,1),"N/A")="","NO CLAUSE ID SET",IFERROR(INDEX('Configuration Area'!E:E,'Configuration Area'!X357,1),"")))</f>
      </c>
    </row>
    <row r="356">
      <c r="A356" s="0">
        <f>IF(ISNUMBER(MATCH(INDEX('Configuration Area'!E:E,'Configuration Area'!X358,1),'Clauses List'!A:A,0))=TRUE,IF(INDEX('Clauses List'!A:D,MATCH(INDEX('Configuration Area'!E:E,'Configuration Area'!X358,1),'Clauses List'!A:A,0),3)="","NO CLAUSE NAME SET",INDEX('Clauses List'!A:D,MATCH(INDEX('Configuration Area'!E:E,'Configuration Area'!X358,1),'Clauses List'!A:A,0),3)),IF(IFERROR(INDEX('Configuration Area'!E:E,'Configuration Area'!X358,1),"N/A")="","NO CLAUSE ID SET",IFERROR(INDEX('Configuration Area'!E:E,'Configuration Area'!X358,1),"")))</f>
      </c>
    </row>
    <row r="357">
      <c r="A357" s="0">
        <f>IF(ISNUMBER(MATCH(INDEX('Configuration Area'!E:E,'Configuration Area'!X359,1),'Clauses List'!A:A,0))=TRUE,IF(INDEX('Clauses List'!A:D,MATCH(INDEX('Configuration Area'!E:E,'Configuration Area'!X359,1),'Clauses List'!A:A,0),3)="","NO CLAUSE NAME SET",INDEX('Clauses List'!A:D,MATCH(INDEX('Configuration Area'!E:E,'Configuration Area'!X359,1),'Clauses List'!A:A,0),3)),IF(IFERROR(INDEX('Configuration Area'!E:E,'Configuration Area'!X359,1),"N/A")="","NO CLAUSE ID SET",IFERROR(INDEX('Configuration Area'!E:E,'Configuration Area'!X359,1),"")))</f>
      </c>
    </row>
    <row r="358">
      <c r="A358" s="0">
        <f>IF(ISNUMBER(MATCH(INDEX('Configuration Area'!E:E,'Configuration Area'!X360,1),'Clauses List'!A:A,0))=TRUE,IF(INDEX('Clauses List'!A:D,MATCH(INDEX('Configuration Area'!E:E,'Configuration Area'!X360,1),'Clauses List'!A:A,0),3)="","NO CLAUSE NAME SET",INDEX('Clauses List'!A:D,MATCH(INDEX('Configuration Area'!E:E,'Configuration Area'!X360,1),'Clauses List'!A:A,0),3)),IF(IFERROR(INDEX('Configuration Area'!E:E,'Configuration Area'!X360,1),"N/A")="","NO CLAUSE ID SET",IFERROR(INDEX('Configuration Area'!E:E,'Configuration Area'!X360,1),"")))</f>
      </c>
    </row>
    <row r="359">
      <c r="A359" s="0">
        <f>IF(ISNUMBER(MATCH(INDEX('Configuration Area'!E:E,'Configuration Area'!X361,1),'Clauses List'!A:A,0))=TRUE,IF(INDEX('Clauses List'!A:D,MATCH(INDEX('Configuration Area'!E:E,'Configuration Area'!X361,1),'Clauses List'!A:A,0),3)="","NO CLAUSE NAME SET",INDEX('Clauses List'!A:D,MATCH(INDEX('Configuration Area'!E:E,'Configuration Area'!X361,1),'Clauses List'!A:A,0),3)),IF(IFERROR(INDEX('Configuration Area'!E:E,'Configuration Area'!X361,1),"N/A")="","NO CLAUSE ID SET",IFERROR(INDEX('Configuration Area'!E:E,'Configuration Area'!X361,1),"")))</f>
      </c>
    </row>
    <row r="360">
      <c r="A360" s="0">
        <f>IF(ISNUMBER(MATCH(INDEX('Configuration Area'!E:E,'Configuration Area'!X362,1),'Clauses List'!A:A,0))=TRUE,IF(INDEX('Clauses List'!A:D,MATCH(INDEX('Configuration Area'!E:E,'Configuration Area'!X362,1),'Clauses List'!A:A,0),3)="","NO CLAUSE NAME SET",INDEX('Clauses List'!A:D,MATCH(INDEX('Configuration Area'!E:E,'Configuration Area'!X362,1),'Clauses List'!A:A,0),3)),IF(IFERROR(INDEX('Configuration Area'!E:E,'Configuration Area'!X362,1),"N/A")="","NO CLAUSE ID SET",IFERROR(INDEX('Configuration Area'!E:E,'Configuration Area'!X362,1),"")))</f>
      </c>
    </row>
    <row r="361">
      <c r="A361" s="0">
        <f>IF(ISNUMBER(MATCH(INDEX('Configuration Area'!E:E,'Configuration Area'!X363,1),'Clauses List'!A:A,0))=TRUE,IF(INDEX('Clauses List'!A:D,MATCH(INDEX('Configuration Area'!E:E,'Configuration Area'!X363,1),'Clauses List'!A:A,0),3)="","NO CLAUSE NAME SET",INDEX('Clauses List'!A:D,MATCH(INDEX('Configuration Area'!E:E,'Configuration Area'!X363,1),'Clauses List'!A:A,0),3)),IF(IFERROR(INDEX('Configuration Area'!E:E,'Configuration Area'!X363,1),"N/A")="","NO CLAUSE ID SET",IFERROR(INDEX('Configuration Area'!E:E,'Configuration Area'!X363,1),"")))</f>
      </c>
    </row>
    <row r="362">
      <c r="A362" s="0">
        <f>IF(ISNUMBER(MATCH(INDEX('Configuration Area'!E:E,'Configuration Area'!X364,1),'Clauses List'!A:A,0))=TRUE,IF(INDEX('Clauses List'!A:D,MATCH(INDEX('Configuration Area'!E:E,'Configuration Area'!X364,1),'Clauses List'!A:A,0),3)="","NO CLAUSE NAME SET",INDEX('Clauses List'!A:D,MATCH(INDEX('Configuration Area'!E:E,'Configuration Area'!X364,1),'Clauses List'!A:A,0),3)),IF(IFERROR(INDEX('Configuration Area'!E:E,'Configuration Area'!X364,1),"N/A")="","NO CLAUSE ID SET",IFERROR(INDEX('Configuration Area'!E:E,'Configuration Area'!X364,1),"")))</f>
      </c>
    </row>
    <row r="363">
      <c r="A363" s="0">
        <f>IF(ISNUMBER(MATCH(INDEX('Configuration Area'!E:E,'Configuration Area'!X365,1),'Clauses List'!A:A,0))=TRUE,IF(INDEX('Clauses List'!A:D,MATCH(INDEX('Configuration Area'!E:E,'Configuration Area'!X365,1),'Clauses List'!A:A,0),3)="","NO CLAUSE NAME SET",INDEX('Clauses List'!A:D,MATCH(INDEX('Configuration Area'!E:E,'Configuration Area'!X365,1),'Clauses List'!A:A,0),3)),IF(IFERROR(INDEX('Configuration Area'!E:E,'Configuration Area'!X365,1),"N/A")="","NO CLAUSE ID SET",IFERROR(INDEX('Configuration Area'!E:E,'Configuration Area'!X365,1),"")))</f>
      </c>
    </row>
    <row r="364">
      <c r="A364" s="0">
        <f>IF(ISNUMBER(MATCH(INDEX('Configuration Area'!E:E,'Configuration Area'!X366,1),'Clauses List'!A:A,0))=TRUE,IF(INDEX('Clauses List'!A:D,MATCH(INDEX('Configuration Area'!E:E,'Configuration Area'!X366,1),'Clauses List'!A:A,0),3)="","NO CLAUSE NAME SET",INDEX('Clauses List'!A:D,MATCH(INDEX('Configuration Area'!E:E,'Configuration Area'!X366,1),'Clauses List'!A:A,0),3)),IF(IFERROR(INDEX('Configuration Area'!E:E,'Configuration Area'!X366,1),"N/A")="","NO CLAUSE ID SET",IFERROR(INDEX('Configuration Area'!E:E,'Configuration Area'!X366,1),"")))</f>
      </c>
    </row>
    <row r="365">
      <c r="A365" s="0">
        <f>IF(ISNUMBER(MATCH(INDEX('Configuration Area'!E:E,'Configuration Area'!X367,1),'Clauses List'!A:A,0))=TRUE,IF(INDEX('Clauses List'!A:D,MATCH(INDEX('Configuration Area'!E:E,'Configuration Area'!X367,1),'Clauses List'!A:A,0),3)="","NO CLAUSE NAME SET",INDEX('Clauses List'!A:D,MATCH(INDEX('Configuration Area'!E:E,'Configuration Area'!X367,1),'Clauses List'!A:A,0),3)),IF(IFERROR(INDEX('Configuration Area'!E:E,'Configuration Area'!X367,1),"N/A")="","NO CLAUSE ID SET",IFERROR(INDEX('Configuration Area'!E:E,'Configuration Area'!X367,1),"")))</f>
      </c>
    </row>
    <row r="366">
      <c r="A366" s="0">
        <f>IF(ISNUMBER(MATCH(INDEX('Configuration Area'!E:E,'Configuration Area'!X368,1),'Clauses List'!A:A,0))=TRUE,IF(INDEX('Clauses List'!A:D,MATCH(INDEX('Configuration Area'!E:E,'Configuration Area'!X368,1),'Clauses List'!A:A,0),3)="","NO CLAUSE NAME SET",INDEX('Clauses List'!A:D,MATCH(INDEX('Configuration Area'!E:E,'Configuration Area'!X368,1),'Clauses List'!A:A,0),3)),IF(IFERROR(INDEX('Configuration Area'!E:E,'Configuration Area'!X368,1),"N/A")="","NO CLAUSE ID SET",IFERROR(INDEX('Configuration Area'!E:E,'Configuration Area'!X368,1),"")))</f>
      </c>
    </row>
    <row r="367">
      <c r="A367" s="0">
        <f>IF(ISNUMBER(MATCH(INDEX('Configuration Area'!E:E,'Configuration Area'!X369,1),'Clauses List'!A:A,0))=TRUE,IF(INDEX('Clauses List'!A:D,MATCH(INDEX('Configuration Area'!E:E,'Configuration Area'!X369,1),'Clauses List'!A:A,0),3)="","NO CLAUSE NAME SET",INDEX('Clauses List'!A:D,MATCH(INDEX('Configuration Area'!E:E,'Configuration Area'!X369,1),'Clauses List'!A:A,0),3)),IF(IFERROR(INDEX('Configuration Area'!E:E,'Configuration Area'!X369,1),"N/A")="","NO CLAUSE ID SET",IFERROR(INDEX('Configuration Area'!E:E,'Configuration Area'!X369,1),"")))</f>
      </c>
    </row>
    <row r="368">
      <c r="A368" s="0">
        <f>IF(ISNUMBER(MATCH(INDEX('Configuration Area'!E:E,'Configuration Area'!X370,1),'Clauses List'!A:A,0))=TRUE,IF(INDEX('Clauses List'!A:D,MATCH(INDEX('Configuration Area'!E:E,'Configuration Area'!X370,1),'Clauses List'!A:A,0),3)="","NO CLAUSE NAME SET",INDEX('Clauses List'!A:D,MATCH(INDEX('Configuration Area'!E:E,'Configuration Area'!X370,1),'Clauses List'!A:A,0),3)),IF(IFERROR(INDEX('Configuration Area'!E:E,'Configuration Area'!X370,1),"N/A")="","NO CLAUSE ID SET",IFERROR(INDEX('Configuration Area'!E:E,'Configuration Area'!X370,1),"")))</f>
      </c>
    </row>
    <row r="369">
      <c r="A369" s="0">
        <f>IF(ISNUMBER(MATCH(INDEX('Configuration Area'!E:E,'Configuration Area'!X371,1),'Clauses List'!A:A,0))=TRUE,IF(INDEX('Clauses List'!A:D,MATCH(INDEX('Configuration Area'!E:E,'Configuration Area'!X371,1),'Clauses List'!A:A,0),3)="","NO CLAUSE NAME SET",INDEX('Clauses List'!A:D,MATCH(INDEX('Configuration Area'!E:E,'Configuration Area'!X371,1),'Clauses List'!A:A,0),3)),IF(IFERROR(INDEX('Configuration Area'!E:E,'Configuration Area'!X371,1),"N/A")="","NO CLAUSE ID SET",IFERROR(INDEX('Configuration Area'!E:E,'Configuration Area'!X371,1),"")))</f>
      </c>
    </row>
    <row r="370">
      <c r="A370" s="0">
        <f>IF(ISNUMBER(MATCH(INDEX('Configuration Area'!E:E,'Configuration Area'!X372,1),'Clauses List'!A:A,0))=TRUE,IF(INDEX('Clauses List'!A:D,MATCH(INDEX('Configuration Area'!E:E,'Configuration Area'!X372,1),'Clauses List'!A:A,0),3)="","NO CLAUSE NAME SET",INDEX('Clauses List'!A:D,MATCH(INDEX('Configuration Area'!E:E,'Configuration Area'!X372,1),'Clauses List'!A:A,0),3)),IF(IFERROR(INDEX('Configuration Area'!E:E,'Configuration Area'!X372,1),"N/A")="","NO CLAUSE ID SET",IFERROR(INDEX('Configuration Area'!E:E,'Configuration Area'!X372,1),"")))</f>
      </c>
    </row>
    <row r="371">
      <c r="A371" s="0">
        <f>IF(ISNUMBER(MATCH(INDEX('Configuration Area'!E:E,'Configuration Area'!X373,1),'Clauses List'!A:A,0))=TRUE,IF(INDEX('Clauses List'!A:D,MATCH(INDEX('Configuration Area'!E:E,'Configuration Area'!X373,1),'Clauses List'!A:A,0),3)="","NO CLAUSE NAME SET",INDEX('Clauses List'!A:D,MATCH(INDEX('Configuration Area'!E:E,'Configuration Area'!X373,1),'Clauses List'!A:A,0),3)),IF(IFERROR(INDEX('Configuration Area'!E:E,'Configuration Area'!X373,1),"N/A")="","NO CLAUSE ID SET",IFERROR(INDEX('Configuration Area'!E:E,'Configuration Area'!X373,1),"")))</f>
      </c>
    </row>
    <row r="372">
      <c r="A372" s="0">
        <f>IF(ISNUMBER(MATCH(INDEX('Configuration Area'!E:E,'Configuration Area'!X374,1),'Clauses List'!A:A,0))=TRUE,IF(INDEX('Clauses List'!A:D,MATCH(INDEX('Configuration Area'!E:E,'Configuration Area'!X374,1),'Clauses List'!A:A,0),3)="","NO CLAUSE NAME SET",INDEX('Clauses List'!A:D,MATCH(INDEX('Configuration Area'!E:E,'Configuration Area'!X374,1),'Clauses List'!A:A,0),3)),IF(IFERROR(INDEX('Configuration Area'!E:E,'Configuration Area'!X374,1),"N/A")="","NO CLAUSE ID SET",IFERROR(INDEX('Configuration Area'!E:E,'Configuration Area'!X374,1),"")))</f>
      </c>
    </row>
    <row r="373">
      <c r="A373" s="0">
        <f>IF(ISNUMBER(MATCH(INDEX('Configuration Area'!E:E,'Configuration Area'!X375,1),'Clauses List'!A:A,0))=TRUE,IF(INDEX('Clauses List'!A:D,MATCH(INDEX('Configuration Area'!E:E,'Configuration Area'!X375,1),'Clauses List'!A:A,0),3)="","NO CLAUSE NAME SET",INDEX('Clauses List'!A:D,MATCH(INDEX('Configuration Area'!E:E,'Configuration Area'!X375,1),'Clauses List'!A:A,0),3)),IF(IFERROR(INDEX('Configuration Area'!E:E,'Configuration Area'!X375,1),"N/A")="","NO CLAUSE ID SET",IFERROR(INDEX('Configuration Area'!E:E,'Configuration Area'!X375,1),"")))</f>
      </c>
    </row>
    <row r="374">
      <c r="A374" s="0">
        <f>IF(ISNUMBER(MATCH(INDEX('Configuration Area'!E:E,'Configuration Area'!X376,1),'Clauses List'!A:A,0))=TRUE,IF(INDEX('Clauses List'!A:D,MATCH(INDEX('Configuration Area'!E:E,'Configuration Area'!X376,1),'Clauses List'!A:A,0),3)="","NO CLAUSE NAME SET",INDEX('Clauses List'!A:D,MATCH(INDEX('Configuration Area'!E:E,'Configuration Area'!X376,1),'Clauses List'!A:A,0),3)),IF(IFERROR(INDEX('Configuration Area'!E:E,'Configuration Area'!X376,1),"N/A")="","NO CLAUSE ID SET",IFERROR(INDEX('Configuration Area'!E:E,'Configuration Area'!X376,1),"")))</f>
      </c>
    </row>
    <row r="375">
      <c r="A375" s="0">
        <f>IF(ISNUMBER(MATCH(INDEX('Configuration Area'!E:E,'Configuration Area'!X377,1),'Clauses List'!A:A,0))=TRUE,IF(INDEX('Clauses List'!A:D,MATCH(INDEX('Configuration Area'!E:E,'Configuration Area'!X377,1),'Clauses List'!A:A,0),3)="","NO CLAUSE NAME SET",INDEX('Clauses List'!A:D,MATCH(INDEX('Configuration Area'!E:E,'Configuration Area'!X377,1),'Clauses List'!A:A,0),3)),IF(IFERROR(INDEX('Configuration Area'!E:E,'Configuration Area'!X377,1),"N/A")="","NO CLAUSE ID SET",IFERROR(INDEX('Configuration Area'!E:E,'Configuration Area'!X377,1),"")))</f>
      </c>
    </row>
    <row r="376">
      <c r="A376" s="0">
        <f>IF(ISNUMBER(MATCH(INDEX('Configuration Area'!E:E,'Configuration Area'!X378,1),'Clauses List'!A:A,0))=TRUE,IF(INDEX('Clauses List'!A:D,MATCH(INDEX('Configuration Area'!E:E,'Configuration Area'!X378,1),'Clauses List'!A:A,0),3)="","NO CLAUSE NAME SET",INDEX('Clauses List'!A:D,MATCH(INDEX('Configuration Area'!E:E,'Configuration Area'!X378,1),'Clauses List'!A:A,0),3)),IF(IFERROR(INDEX('Configuration Area'!E:E,'Configuration Area'!X378,1),"N/A")="","NO CLAUSE ID SET",IFERROR(INDEX('Configuration Area'!E:E,'Configuration Area'!X378,1),"")))</f>
      </c>
    </row>
    <row r="377">
      <c r="A377" s="0">
        <f>IF(ISNUMBER(MATCH(INDEX('Configuration Area'!E:E,'Configuration Area'!X379,1),'Clauses List'!A:A,0))=TRUE,IF(INDEX('Clauses List'!A:D,MATCH(INDEX('Configuration Area'!E:E,'Configuration Area'!X379,1),'Clauses List'!A:A,0),3)="","NO CLAUSE NAME SET",INDEX('Clauses List'!A:D,MATCH(INDEX('Configuration Area'!E:E,'Configuration Area'!X379,1),'Clauses List'!A:A,0),3)),IF(IFERROR(INDEX('Configuration Area'!E:E,'Configuration Area'!X379,1),"N/A")="","NO CLAUSE ID SET",IFERROR(INDEX('Configuration Area'!E:E,'Configuration Area'!X379,1),"")))</f>
      </c>
    </row>
    <row r="378">
      <c r="A378" s="0">
        <f>IF(ISNUMBER(MATCH(INDEX('Configuration Area'!E:E,'Configuration Area'!X380,1),'Clauses List'!A:A,0))=TRUE,IF(INDEX('Clauses List'!A:D,MATCH(INDEX('Configuration Area'!E:E,'Configuration Area'!X380,1),'Clauses List'!A:A,0),3)="","NO CLAUSE NAME SET",INDEX('Clauses List'!A:D,MATCH(INDEX('Configuration Area'!E:E,'Configuration Area'!X380,1),'Clauses List'!A:A,0),3)),IF(IFERROR(INDEX('Configuration Area'!E:E,'Configuration Area'!X380,1),"N/A")="","NO CLAUSE ID SET",IFERROR(INDEX('Configuration Area'!E:E,'Configuration Area'!X380,1),"")))</f>
      </c>
    </row>
    <row r="379">
      <c r="A379" s="0">
        <f>IF(ISNUMBER(MATCH(INDEX('Configuration Area'!E:E,'Configuration Area'!X381,1),'Clauses List'!A:A,0))=TRUE,IF(INDEX('Clauses List'!A:D,MATCH(INDEX('Configuration Area'!E:E,'Configuration Area'!X381,1),'Clauses List'!A:A,0),3)="","NO CLAUSE NAME SET",INDEX('Clauses List'!A:D,MATCH(INDEX('Configuration Area'!E:E,'Configuration Area'!X381,1),'Clauses List'!A:A,0),3)),IF(IFERROR(INDEX('Configuration Area'!E:E,'Configuration Area'!X381,1),"N/A")="","NO CLAUSE ID SET",IFERROR(INDEX('Configuration Area'!E:E,'Configuration Area'!X381,1),"")))</f>
      </c>
    </row>
    <row r="380">
      <c r="A380" s="0">
        <f>IF(ISNUMBER(MATCH(INDEX('Configuration Area'!E:E,'Configuration Area'!X382,1),'Clauses List'!A:A,0))=TRUE,IF(INDEX('Clauses List'!A:D,MATCH(INDEX('Configuration Area'!E:E,'Configuration Area'!X382,1),'Clauses List'!A:A,0),3)="","NO CLAUSE NAME SET",INDEX('Clauses List'!A:D,MATCH(INDEX('Configuration Area'!E:E,'Configuration Area'!X382,1),'Clauses List'!A:A,0),3)),IF(IFERROR(INDEX('Configuration Area'!E:E,'Configuration Area'!X382,1),"N/A")="","NO CLAUSE ID SET",IFERROR(INDEX('Configuration Area'!E:E,'Configuration Area'!X382,1),"")))</f>
      </c>
    </row>
    <row r="381">
      <c r="A381" s="0">
        <f>IF(ISNUMBER(MATCH(INDEX('Configuration Area'!E:E,'Configuration Area'!X383,1),'Clauses List'!A:A,0))=TRUE,IF(INDEX('Clauses List'!A:D,MATCH(INDEX('Configuration Area'!E:E,'Configuration Area'!X383,1),'Clauses List'!A:A,0),3)="","NO CLAUSE NAME SET",INDEX('Clauses List'!A:D,MATCH(INDEX('Configuration Area'!E:E,'Configuration Area'!X383,1),'Clauses List'!A:A,0),3)),IF(IFERROR(INDEX('Configuration Area'!E:E,'Configuration Area'!X383,1),"N/A")="","NO CLAUSE ID SET",IFERROR(INDEX('Configuration Area'!E:E,'Configuration Area'!X383,1),"")))</f>
      </c>
    </row>
    <row r="382">
      <c r="A382" s="0">
        <f>IF(ISNUMBER(MATCH(INDEX('Configuration Area'!E:E,'Configuration Area'!X384,1),'Clauses List'!A:A,0))=TRUE,IF(INDEX('Clauses List'!A:D,MATCH(INDEX('Configuration Area'!E:E,'Configuration Area'!X384,1),'Clauses List'!A:A,0),3)="","NO CLAUSE NAME SET",INDEX('Clauses List'!A:D,MATCH(INDEX('Configuration Area'!E:E,'Configuration Area'!X384,1),'Clauses List'!A:A,0),3)),IF(IFERROR(INDEX('Configuration Area'!E:E,'Configuration Area'!X384,1),"N/A")="","NO CLAUSE ID SET",IFERROR(INDEX('Configuration Area'!E:E,'Configuration Area'!X384,1),"")))</f>
      </c>
    </row>
    <row r="383">
      <c r="A383" s="0">
        <f>IF(ISNUMBER(MATCH(INDEX('Configuration Area'!E:E,'Configuration Area'!X385,1),'Clauses List'!A:A,0))=TRUE,IF(INDEX('Clauses List'!A:D,MATCH(INDEX('Configuration Area'!E:E,'Configuration Area'!X385,1),'Clauses List'!A:A,0),3)="","NO CLAUSE NAME SET",INDEX('Clauses List'!A:D,MATCH(INDEX('Configuration Area'!E:E,'Configuration Area'!X385,1),'Clauses List'!A:A,0),3)),IF(IFERROR(INDEX('Configuration Area'!E:E,'Configuration Area'!X385,1),"N/A")="","NO CLAUSE ID SET",IFERROR(INDEX('Configuration Area'!E:E,'Configuration Area'!X385,1),"")))</f>
      </c>
    </row>
    <row r="384">
      <c r="A384" s="0">
        <f>IF(ISNUMBER(MATCH(INDEX('Configuration Area'!E:E,'Configuration Area'!X386,1),'Clauses List'!A:A,0))=TRUE,IF(INDEX('Clauses List'!A:D,MATCH(INDEX('Configuration Area'!E:E,'Configuration Area'!X386,1),'Clauses List'!A:A,0),3)="","NO CLAUSE NAME SET",INDEX('Clauses List'!A:D,MATCH(INDEX('Configuration Area'!E:E,'Configuration Area'!X386,1),'Clauses List'!A:A,0),3)),IF(IFERROR(INDEX('Configuration Area'!E:E,'Configuration Area'!X386,1),"N/A")="","NO CLAUSE ID SET",IFERROR(INDEX('Configuration Area'!E:E,'Configuration Area'!X386,1),"")))</f>
      </c>
    </row>
    <row r="385">
      <c r="A385" s="0">
        <f>IF(ISNUMBER(MATCH(INDEX('Configuration Area'!E:E,'Configuration Area'!X387,1),'Clauses List'!A:A,0))=TRUE,IF(INDEX('Clauses List'!A:D,MATCH(INDEX('Configuration Area'!E:E,'Configuration Area'!X387,1),'Clauses List'!A:A,0),3)="","NO CLAUSE NAME SET",INDEX('Clauses List'!A:D,MATCH(INDEX('Configuration Area'!E:E,'Configuration Area'!X387,1),'Clauses List'!A:A,0),3)),IF(IFERROR(INDEX('Configuration Area'!E:E,'Configuration Area'!X387,1),"N/A")="","NO CLAUSE ID SET",IFERROR(INDEX('Configuration Area'!E:E,'Configuration Area'!X387,1),"")))</f>
      </c>
    </row>
    <row r="386">
      <c r="A386" s="0">
        <f>IF(ISNUMBER(MATCH(INDEX('Configuration Area'!E:E,'Configuration Area'!X388,1),'Clauses List'!A:A,0))=TRUE,IF(INDEX('Clauses List'!A:D,MATCH(INDEX('Configuration Area'!E:E,'Configuration Area'!X388,1),'Clauses List'!A:A,0),3)="","NO CLAUSE NAME SET",INDEX('Clauses List'!A:D,MATCH(INDEX('Configuration Area'!E:E,'Configuration Area'!X388,1),'Clauses List'!A:A,0),3)),IF(IFERROR(INDEX('Configuration Area'!E:E,'Configuration Area'!X388,1),"N/A")="","NO CLAUSE ID SET",IFERROR(INDEX('Configuration Area'!E:E,'Configuration Area'!X388,1),"")))</f>
      </c>
    </row>
    <row r="387">
      <c r="A387" s="0">
        <f>IF(ISNUMBER(MATCH(INDEX('Configuration Area'!E:E,'Configuration Area'!X389,1),'Clauses List'!A:A,0))=TRUE,IF(INDEX('Clauses List'!A:D,MATCH(INDEX('Configuration Area'!E:E,'Configuration Area'!X389,1),'Clauses List'!A:A,0),3)="","NO CLAUSE NAME SET",INDEX('Clauses List'!A:D,MATCH(INDEX('Configuration Area'!E:E,'Configuration Area'!X389,1),'Clauses List'!A:A,0),3)),IF(IFERROR(INDEX('Configuration Area'!E:E,'Configuration Area'!X389,1),"N/A")="","NO CLAUSE ID SET",IFERROR(INDEX('Configuration Area'!E:E,'Configuration Area'!X389,1),"")))</f>
      </c>
    </row>
    <row r="388">
      <c r="A388" s="0">
        <f>IF(ISNUMBER(MATCH(INDEX('Configuration Area'!E:E,'Configuration Area'!X390,1),'Clauses List'!A:A,0))=TRUE,IF(INDEX('Clauses List'!A:D,MATCH(INDEX('Configuration Area'!E:E,'Configuration Area'!X390,1),'Clauses List'!A:A,0),3)="","NO CLAUSE NAME SET",INDEX('Clauses List'!A:D,MATCH(INDEX('Configuration Area'!E:E,'Configuration Area'!X390,1),'Clauses List'!A:A,0),3)),IF(IFERROR(INDEX('Configuration Area'!E:E,'Configuration Area'!X390,1),"N/A")="","NO CLAUSE ID SET",IFERROR(INDEX('Configuration Area'!E:E,'Configuration Area'!X390,1),"")))</f>
      </c>
    </row>
    <row r="389">
      <c r="A389" s="0">
        <f>IF(ISNUMBER(MATCH(INDEX('Configuration Area'!E:E,'Configuration Area'!X391,1),'Clauses List'!A:A,0))=TRUE,IF(INDEX('Clauses List'!A:D,MATCH(INDEX('Configuration Area'!E:E,'Configuration Area'!X391,1),'Clauses List'!A:A,0),3)="","NO CLAUSE NAME SET",INDEX('Clauses List'!A:D,MATCH(INDEX('Configuration Area'!E:E,'Configuration Area'!X391,1),'Clauses List'!A:A,0),3)),IF(IFERROR(INDEX('Configuration Area'!E:E,'Configuration Area'!X391,1),"N/A")="","NO CLAUSE ID SET",IFERROR(INDEX('Configuration Area'!E:E,'Configuration Area'!X391,1),"")))</f>
      </c>
    </row>
    <row r="390">
      <c r="A390" s="0">
        <f>IF(ISNUMBER(MATCH(INDEX('Configuration Area'!E:E,'Configuration Area'!X392,1),'Clauses List'!A:A,0))=TRUE,IF(INDEX('Clauses List'!A:D,MATCH(INDEX('Configuration Area'!E:E,'Configuration Area'!X392,1),'Clauses List'!A:A,0),3)="","NO CLAUSE NAME SET",INDEX('Clauses List'!A:D,MATCH(INDEX('Configuration Area'!E:E,'Configuration Area'!X392,1),'Clauses List'!A:A,0),3)),IF(IFERROR(INDEX('Configuration Area'!E:E,'Configuration Area'!X392,1),"N/A")="","NO CLAUSE ID SET",IFERROR(INDEX('Configuration Area'!E:E,'Configuration Area'!X392,1),"")))</f>
      </c>
    </row>
    <row r="391">
      <c r="A391" s="0">
        <f>IF(ISNUMBER(MATCH(INDEX('Configuration Area'!E:E,'Configuration Area'!X393,1),'Clauses List'!A:A,0))=TRUE,IF(INDEX('Clauses List'!A:D,MATCH(INDEX('Configuration Area'!E:E,'Configuration Area'!X393,1),'Clauses List'!A:A,0),3)="","NO CLAUSE NAME SET",INDEX('Clauses List'!A:D,MATCH(INDEX('Configuration Area'!E:E,'Configuration Area'!X393,1),'Clauses List'!A:A,0),3)),IF(IFERROR(INDEX('Configuration Area'!E:E,'Configuration Area'!X393,1),"N/A")="","NO CLAUSE ID SET",IFERROR(INDEX('Configuration Area'!E:E,'Configuration Area'!X393,1),"")))</f>
      </c>
    </row>
    <row r="392">
      <c r="A392" s="0">
        <f>IF(ISNUMBER(MATCH(INDEX('Configuration Area'!E:E,'Configuration Area'!X394,1),'Clauses List'!A:A,0))=TRUE,IF(INDEX('Clauses List'!A:D,MATCH(INDEX('Configuration Area'!E:E,'Configuration Area'!X394,1),'Clauses List'!A:A,0),3)="","NO CLAUSE NAME SET",INDEX('Clauses List'!A:D,MATCH(INDEX('Configuration Area'!E:E,'Configuration Area'!X394,1),'Clauses List'!A:A,0),3)),IF(IFERROR(INDEX('Configuration Area'!E:E,'Configuration Area'!X394,1),"N/A")="","NO CLAUSE ID SET",IFERROR(INDEX('Configuration Area'!E:E,'Configuration Area'!X394,1),"")))</f>
      </c>
    </row>
    <row r="393">
      <c r="A393" s="0">
        <f>IF(ISNUMBER(MATCH(INDEX('Configuration Area'!E:E,'Configuration Area'!X395,1),'Clauses List'!A:A,0))=TRUE,IF(INDEX('Clauses List'!A:D,MATCH(INDEX('Configuration Area'!E:E,'Configuration Area'!X395,1),'Clauses List'!A:A,0),3)="","NO CLAUSE NAME SET",INDEX('Clauses List'!A:D,MATCH(INDEX('Configuration Area'!E:E,'Configuration Area'!X395,1),'Clauses List'!A:A,0),3)),IF(IFERROR(INDEX('Configuration Area'!E:E,'Configuration Area'!X395,1),"N/A")="","NO CLAUSE ID SET",IFERROR(INDEX('Configuration Area'!E:E,'Configuration Area'!X395,1),"")))</f>
      </c>
    </row>
    <row r="394">
      <c r="A394" s="0">
        <f>IF(ISNUMBER(MATCH(INDEX('Configuration Area'!E:E,'Configuration Area'!X396,1),'Clauses List'!A:A,0))=TRUE,IF(INDEX('Clauses List'!A:D,MATCH(INDEX('Configuration Area'!E:E,'Configuration Area'!X396,1),'Clauses List'!A:A,0),3)="","NO CLAUSE NAME SET",INDEX('Clauses List'!A:D,MATCH(INDEX('Configuration Area'!E:E,'Configuration Area'!X396,1),'Clauses List'!A:A,0),3)),IF(IFERROR(INDEX('Configuration Area'!E:E,'Configuration Area'!X396,1),"N/A")="","NO CLAUSE ID SET",IFERROR(INDEX('Configuration Area'!E:E,'Configuration Area'!X396,1),"")))</f>
      </c>
    </row>
    <row r="395">
      <c r="A395" s="0">
        <f>IF(ISNUMBER(MATCH(INDEX('Configuration Area'!E:E,'Configuration Area'!X397,1),'Clauses List'!A:A,0))=TRUE,IF(INDEX('Clauses List'!A:D,MATCH(INDEX('Configuration Area'!E:E,'Configuration Area'!X397,1),'Clauses List'!A:A,0),3)="","NO CLAUSE NAME SET",INDEX('Clauses List'!A:D,MATCH(INDEX('Configuration Area'!E:E,'Configuration Area'!X397,1),'Clauses List'!A:A,0),3)),IF(IFERROR(INDEX('Configuration Area'!E:E,'Configuration Area'!X397,1),"N/A")="","NO CLAUSE ID SET",IFERROR(INDEX('Configuration Area'!E:E,'Configuration Area'!X397,1),"")))</f>
      </c>
    </row>
    <row r="396">
      <c r="A396" s="0">
        <f>IF(ISNUMBER(MATCH(INDEX('Configuration Area'!E:E,'Configuration Area'!X398,1),'Clauses List'!A:A,0))=TRUE,IF(INDEX('Clauses List'!A:D,MATCH(INDEX('Configuration Area'!E:E,'Configuration Area'!X398,1),'Clauses List'!A:A,0),3)="","NO CLAUSE NAME SET",INDEX('Clauses List'!A:D,MATCH(INDEX('Configuration Area'!E:E,'Configuration Area'!X398,1),'Clauses List'!A:A,0),3)),IF(IFERROR(INDEX('Configuration Area'!E:E,'Configuration Area'!X398,1),"N/A")="","NO CLAUSE ID SET",IFERROR(INDEX('Configuration Area'!E:E,'Configuration Area'!X398,1),"")))</f>
      </c>
    </row>
    <row r="397">
      <c r="A397" s="0">
        <f>IF(ISNUMBER(MATCH(INDEX('Configuration Area'!E:E,'Configuration Area'!X399,1),'Clauses List'!A:A,0))=TRUE,IF(INDEX('Clauses List'!A:D,MATCH(INDEX('Configuration Area'!E:E,'Configuration Area'!X399,1),'Clauses List'!A:A,0),3)="","NO CLAUSE NAME SET",INDEX('Clauses List'!A:D,MATCH(INDEX('Configuration Area'!E:E,'Configuration Area'!X399,1),'Clauses List'!A:A,0),3)),IF(IFERROR(INDEX('Configuration Area'!E:E,'Configuration Area'!X399,1),"N/A")="","NO CLAUSE ID SET",IFERROR(INDEX('Configuration Area'!E:E,'Configuration Area'!X399,1),"")))</f>
      </c>
    </row>
    <row r="398">
      <c r="A398" s="0">
        <f>IF(ISNUMBER(MATCH(INDEX('Configuration Area'!E:E,'Configuration Area'!X400,1),'Clauses List'!A:A,0))=TRUE,IF(INDEX('Clauses List'!A:D,MATCH(INDEX('Configuration Area'!E:E,'Configuration Area'!X400,1),'Clauses List'!A:A,0),3)="","NO CLAUSE NAME SET",INDEX('Clauses List'!A:D,MATCH(INDEX('Configuration Area'!E:E,'Configuration Area'!X400,1),'Clauses List'!A:A,0),3)),IF(IFERROR(INDEX('Configuration Area'!E:E,'Configuration Area'!X400,1),"N/A")="","NO CLAUSE ID SET",IFERROR(INDEX('Configuration Area'!E:E,'Configuration Area'!X400,1),"")))</f>
      </c>
    </row>
    <row r="399">
      <c r="A399" s="0">
        <f>IF(ISNUMBER(MATCH(INDEX('Configuration Area'!E:E,'Configuration Area'!X401,1),'Clauses List'!A:A,0))=TRUE,IF(INDEX('Clauses List'!A:D,MATCH(INDEX('Configuration Area'!E:E,'Configuration Area'!X401,1),'Clauses List'!A:A,0),3)="","NO CLAUSE NAME SET",INDEX('Clauses List'!A:D,MATCH(INDEX('Configuration Area'!E:E,'Configuration Area'!X401,1),'Clauses List'!A:A,0),3)),IF(IFERROR(INDEX('Configuration Area'!E:E,'Configuration Area'!X401,1),"N/A")="","NO CLAUSE ID SET",IFERROR(INDEX('Configuration Area'!E:E,'Configuration Area'!X401,1),"")))</f>
      </c>
    </row>
    <row r="400">
      <c r="A400" s="0">
        <f>IF(ISNUMBER(MATCH(INDEX('Configuration Area'!E:E,'Configuration Area'!X402,1),'Clauses List'!A:A,0))=TRUE,IF(INDEX('Clauses List'!A:D,MATCH(INDEX('Configuration Area'!E:E,'Configuration Area'!X402,1),'Clauses List'!A:A,0),3)="","NO CLAUSE NAME SET",INDEX('Clauses List'!A:D,MATCH(INDEX('Configuration Area'!E:E,'Configuration Area'!X402,1),'Clauses List'!A:A,0),3)),IF(IFERROR(INDEX('Configuration Area'!E:E,'Configuration Area'!X402,1),"N/A")="","NO CLAUSE ID SET",IFERROR(INDEX('Configuration Area'!E:E,'Configuration Area'!X402,1),"")))</f>
      </c>
    </row>
    <row r="401">
      <c r="A401" s="0">
        <f>IF(ISNUMBER(MATCH(INDEX('Configuration Area'!E:E,'Configuration Area'!X403,1),'Clauses List'!A:A,0))=TRUE,IF(INDEX('Clauses List'!A:D,MATCH(INDEX('Configuration Area'!E:E,'Configuration Area'!X403,1),'Clauses List'!A:A,0),3)="","NO CLAUSE NAME SET",INDEX('Clauses List'!A:D,MATCH(INDEX('Configuration Area'!E:E,'Configuration Area'!X403,1),'Clauses List'!A:A,0),3)),IF(IFERROR(INDEX('Configuration Area'!E:E,'Configuration Area'!X403,1),"N/A")="","NO CLAUSE ID SET",IFERROR(INDEX('Configuration Area'!E:E,'Configuration Area'!X403,1),"")))</f>
      </c>
    </row>
    <row r="402">
      <c r="A402" s="0">
        <f>IF(ISNUMBER(MATCH(INDEX('Configuration Area'!E:E,'Configuration Area'!X404,1),'Clauses List'!A:A,0))=TRUE,IF(INDEX('Clauses List'!A:D,MATCH(INDEX('Configuration Area'!E:E,'Configuration Area'!X404,1),'Clauses List'!A:A,0),3)="","NO CLAUSE NAME SET",INDEX('Clauses List'!A:D,MATCH(INDEX('Configuration Area'!E:E,'Configuration Area'!X404,1),'Clauses List'!A:A,0),3)),IF(IFERROR(INDEX('Configuration Area'!E:E,'Configuration Area'!X404,1),"N/A")="","NO CLAUSE ID SET",IFERROR(INDEX('Configuration Area'!E:E,'Configuration Area'!X404,1),"")))</f>
      </c>
    </row>
    <row r="403">
      <c r="A403" s="0">
        <f>IF(ISNUMBER(MATCH(INDEX('Configuration Area'!E:E,'Configuration Area'!X405,1),'Clauses List'!A:A,0))=TRUE,IF(INDEX('Clauses List'!A:D,MATCH(INDEX('Configuration Area'!E:E,'Configuration Area'!X405,1),'Clauses List'!A:A,0),3)="","NO CLAUSE NAME SET",INDEX('Clauses List'!A:D,MATCH(INDEX('Configuration Area'!E:E,'Configuration Area'!X405,1),'Clauses List'!A:A,0),3)),IF(IFERROR(INDEX('Configuration Area'!E:E,'Configuration Area'!X405,1),"N/A")="","NO CLAUSE ID SET",IFERROR(INDEX('Configuration Area'!E:E,'Configuration Area'!X405,1),"")))</f>
      </c>
    </row>
    <row r="404">
      <c r="A404" s="0">
        <f>IF(ISNUMBER(MATCH(INDEX('Configuration Area'!E:E,'Configuration Area'!X406,1),'Clauses List'!A:A,0))=TRUE,IF(INDEX('Clauses List'!A:D,MATCH(INDEX('Configuration Area'!E:E,'Configuration Area'!X406,1),'Clauses List'!A:A,0),3)="","NO CLAUSE NAME SET",INDEX('Clauses List'!A:D,MATCH(INDEX('Configuration Area'!E:E,'Configuration Area'!X406,1),'Clauses List'!A:A,0),3)),IF(IFERROR(INDEX('Configuration Area'!E:E,'Configuration Area'!X406,1),"N/A")="","NO CLAUSE ID SET",IFERROR(INDEX('Configuration Area'!E:E,'Configuration Area'!X406,1),"")))</f>
      </c>
    </row>
    <row r="405">
      <c r="A405" s="0">
        <f>IF(ISNUMBER(MATCH(INDEX('Configuration Area'!E:E,'Configuration Area'!X407,1),'Clauses List'!A:A,0))=TRUE,IF(INDEX('Clauses List'!A:D,MATCH(INDEX('Configuration Area'!E:E,'Configuration Area'!X407,1),'Clauses List'!A:A,0),3)="","NO CLAUSE NAME SET",INDEX('Clauses List'!A:D,MATCH(INDEX('Configuration Area'!E:E,'Configuration Area'!X407,1),'Clauses List'!A:A,0),3)),IF(IFERROR(INDEX('Configuration Area'!E:E,'Configuration Area'!X407,1),"N/A")="","NO CLAUSE ID SET",IFERROR(INDEX('Configuration Area'!E:E,'Configuration Area'!X407,1),"")))</f>
      </c>
    </row>
    <row r="406">
      <c r="A406" s="0">
        <f>IF(ISNUMBER(MATCH(INDEX('Configuration Area'!E:E,'Configuration Area'!X408,1),'Clauses List'!A:A,0))=TRUE,IF(INDEX('Clauses List'!A:D,MATCH(INDEX('Configuration Area'!E:E,'Configuration Area'!X408,1),'Clauses List'!A:A,0),3)="","NO CLAUSE NAME SET",INDEX('Clauses List'!A:D,MATCH(INDEX('Configuration Area'!E:E,'Configuration Area'!X408,1),'Clauses List'!A:A,0),3)),IF(IFERROR(INDEX('Configuration Area'!E:E,'Configuration Area'!X408,1),"N/A")="","NO CLAUSE ID SET",IFERROR(INDEX('Configuration Area'!E:E,'Configuration Area'!X408,1),"")))</f>
      </c>
    </row>
    <row r="407">
      <c r="A407" s="0">
        <f>IF(ISNUMBER(MATCH(INDEX('Configuration Area'!E:E,'Configuration Area'!X409,1),'Clauses List'!A:A,0))=TRUE,IF(INDEX('Clauses List'!A:D,MATCH(INDEX('Configuration Area'!E:E,'Configuration Area'!X409,1),'Clauses List'!A:A,0),3)="","NO CLAUSE NAME SET",INDEX('Clauses List'!A:D,MATCH(INDEX('Configuration Area'!E:E,'Configuration Area'!X409,1),'Clauses List'!A:A,0),3)),IF(IFERROR(INDEX('Configuration Area'!E:E,'Configuration Area'!X409,1),"N/A")="","NO CLAUSE ID SET",IFERROR(INDEX('Configuration Area'!E:E,'Configuration Area'!X409,1),"")))</f>
      </c>
    </row>
    <row r="408">
      <c r="A408" s="0">
        <f>IF(ISNUMBER(MATCH(INDEX('Configuration Area'!E:E,'Configuration Area'!X410,1),'Clauses List'!A:A,0))=TRUE,IF(INDEX('Clauses List'!A:D,MATCH(INDEX('Configuration Area'!E:E,'Configuration Area'!X410,1),'Clauses List'!A:A,0),3)="","NO CLAUSE NAME SET",INDEX('Clauses List'!A:D,MATCH(INDEX('Configuration Area'!E:E,'Configuration Area'!X410,1),'Clauses List'!A:A,0),3)),IF(IFERROR(INDEX('Configuration Area'!E:E,'Configuration Area'!X410,1),"N/A")="","NO CLAUSE ID SET",IFERROR(INDEX('Configuration Area'!E:E,'Configuration Area'!X410,1),"")))</f>
      </c>
    </row>
    <row r="409">
      <c r="A409" s="0">
        <f>IF(ISNUMBER(MATCH(INDEX('Configuration Area'!E:E,'Configuration Area'!X411,1),'Clauses List'!A:A,0))=TRUE,IF(INDEX('Clauses List'!A:D,MATCH(INDEX('Configuration Area'!E:E,'Configuration Area'!X411,1),'Clauses List'!A:A,0),3)="","NO CLAUSE NAME SET",INDEX('Clauses List'!A:D,MATCH(INDEX('Configuration Area'!E:E,'Configuration Area'!X411,1),'Clauses List'!A:A,0),3)),IF(IFERROR(INDEX('Configuration Area'!E:E,'Configuration Area'!X411,1),"N/A")="","NO CLAUSE ID SET",IFERROR(INDEX('Configuration Area'!E:E,'Configuration Area'!X411,1),"")))</f>
      </c>
    </row>
    <row r="410">
      <c r="A410" s="0">
        <f>IF(ISNUMBER(MATCH(INDEX('Configuration Area'!E:E,'Configuration Area'!X412,1),'Clauses List'!A:A,0))=TRUE,IF(INDEX('Clauses List'!A:D,MATCH(INDEX('Configuration Area'!E:E,'Configuration Area'!X412,1),'Clauses List'!A:A,0),3)="","NO CLAUSE NAME SET",INDEX('Clauses List'!A:D,MATCH(INDEX('Configuration Area'!E:E,'Configuration Area'!X412,1),'Clauses List'!A:A,0),3)),IF(IFERROR(INDEX('Configuration Area'!E:E,'Configuration Area'!X412,1),"N/A")="","NO CLAUSE ID SET",IFERROR(INDEX('Configuration Area'!E:E,'Configuration Area'!X412,1),"")))</f>
      </c>
    </row>
    <row r="411">
      <c r="A411" s="0">
        <f>IF(ISNUMBER(MATCH(INDEX('Configuration Area'!E:E,'Configuration Area'!X413,1),'Clauses List'!A:A,0))=TRUE,IF(INDEX('Clauses List'!A:D,MATCH(INDEX('Configuration Area'!E:E,'Configuration Area'!X413,1),'Clauses List'!A:A,0),3)="","NO CLAUSE NAME SET",INDEX('Clauses List'!A:D,MATCH(INDEX('Configuration Area'!E:E,'Configuration Area'!X413,1),'Clauses List'!A:A,0),3)),IF(IFERROR(INDEX('Configuration Area'!E:E,'Configuration Area'!X413,1),"N/A")="","NO CLAUSE ID SET",IFERROR(INDEX('Configuration Area'!E:E,'Configuration Area'!X413,1),"")))</f>
      </c>
    </row>
    <row r="412">
      <c r="A412" s="0">
        <f>IF(ISNUMBER(MATCH(INDEX('Configuration Area'!E:E,'Configuration Area'!X414,1),'Clauses List'!A:A,0))=TRUE,IF(INDEX('Clauses List'!A:D,MATCH(INDEX('Configuration Area'!E:E,'Configuration Area'!X414,1),'Clauses List'!A:A,0),3)="","NO CLAUSE NAME SET",INDEX('Clauses List'!A:D,MATCH(INDEX('Configuration Area'!E:E,'Configuration Area'!X414,1),'Clauses List'!A:A,0),3)),IF(IFERROR(INDEX('Configuration Area'!E:E,'Configuration Area'!X414,1),"N/A")="","NO CLAUSE ID SET",IFERROR(INDEX('Configuration Area'!E:E,'Configuration Area'!X414,1),"")))</f>
      </c>
    </row>
    <row r="413">
      <c r="A413" s="0">
        <f>IF(ISNUMBER(MATCH(INDEX('Configuration Area'!E:E,'Configuration Area'!X415,1),'Clauses List'!A:A,0))=TRUE,IF(INDEX('Clauses List'!A:D,MATCH(INDEX('Configuration Area'!E:E,'Configuration Area'!X415,1),'Clauses List'!A:A,0),3)="","NO CLAUSE NAME SET",INDEX('Clauses List'!A:D,MATCH(INDEX('Configuration Area'!E:E,'Configuration Area'!X415,1),'Clauses List'!A:A,0),3)),IF(IFERROR(INDEX('Configuration Area'!E:E,'Configuration Area'!X415,1),"N/A")="","NO CLAUSE ID SET",IFERROR(INDEX('Configuration Area'!E:E,'Configuration Area'!X415,1),"")))</f>
      </c>
    </row>
    <row r="414">
      <c r="A414" s="0">
        <f>IF(ISNUMBER(MATCH(INDEX('Configuration Area'!E:E,'Configuration Area'!X416,1),'Clauses List'!A:A,0))=TRUE,IF(INDEX('Clauses List'!A:D,MATCH(INDEX('Configuration Area'!E:E,'Configuration Area'!X416,1),'Clauses List'!A:A,0),3)="","NO CLAUSE NAME SET",INDEX('Clauses List'!A:D,MATCH(INDEX('Configuration Area'!E:E,'Configuration Area'!X416,1),'Clauses List'!A:A,0),3)),IF(IFERROR(INDEX('Configuration Area'!E:E,'Configuration Area'!X416,1),"N/A")="","NO CLAUSE ID SET",IFERROR(INDEX('Configuration Area'!E:E,'Configuration Area'!X416,1),"")))</f>
      </c>
    </row>
    <row r="415">
      <c r="A415" s="0">
        <f>IF(ISNUMBER(MATCH(INDEX('Configuration Area'!E:E,'Configuration Area'!X417,1),'Clauses List'!A:A,0))=TRUE,IF(INDEX('Clauses List'!A:D,MATCH(INDEX('Configuration Area'!E:E,'Configuration Area'!X417,1),'Clauses List'!A:A,0),3)="","NO CLAUSE NAME SET",INDEX('Clauses List'!A:D,MATCH(INDEX('Configuration Area'!E:E,'Configuration Area'!X417,1),'Clauses List'!A:A,0),3)),IF(IFERROR(INDEX('Configuration Area'!E:E,'Configuration Area'!X417,1),"N/A")="","NO CLAUSE ID SET",IFERROR(INDEX('Configuration Area'!E:E,'Configuration Area'!X417,1),"")))</f>
      </c>
    </row>
    <row r="416">
      <c r="A416" s="0">
        <f>IF(ISNUMBER(MATCH(INDEX('Configuration Area'!E:E,'Configuration Area'!X418,1),'Clauses List'!A:A,0))=TRUE,IF(INDEX('Clauses List'!A:D,MATCH(INDEX('Configuration Area'!E:E,'Configuration Area'!X418,1),'Clauses List'!A:A,0),3)="","NO CLAUSE NAME SET",INDEX('Clauses List'!A:D,MATCH(INDEX('Configuration Area'!E:E,'Configuration Area'!X418,1),'Clauses List'!A:A,0),3)),IF(IFERROR(INDEX('Configuration Area'!E:E,'Configuration Area'!X418,1),"N/A")="","NO CLAUSE ID SET",IFERROR(INDEX('Configuration Area'!E:E,'Configuration Area'!X418,1),"")))</f>
      </c>
    </row>
    <row r="417">
      <c r="A417" s="0">
        <f>IF(ISNUMBER(MATCH(INDEX('Configuration Area'!E:E,'Configuration Area'!X419,1),'Clauses List'!A:A,0))=TRUE,IF(INDEX('Clauses List'!A:D,MATCH(INDEX('Configuration Area'!E:E,'Configuration Area'!X419,1),'Clauses List'!A:A,0),3)="","NO CLAUSE NAME SET",INDEX('Clauses List'!A:D,MATCH(INDEX('Configuration Area'!E:E,'Configuration Area'!X419,1),'Clauses List'!A:A,0),3)),IF(IFERROR(INDEX('Configuration Area'!E:E,'Configuration Area'!X419,1),"N/A")="","NO CLAUSE ID SET",IFERROR(INDEX('Configuration Area'!E:E,'Configuration Area'!X419,1),"")))</f>
      </c>
    </row>
    <row r="418">
      <c r="A418" s="0">
        <f>IF(ISNUMBER(MATCH(INDEX('Configuration Area'!E:E,'Configuration Area'!X420,1),'Clauses List'!A:A,0))=TRUE,IF(INDEX('Clauses List'!A:D,MATCH(INDEX('Configuration Area'!E:E,'Configuration Area'!X420,1),'Clauses List'!A:A,0),3)="","NO CLAUSE NAME SET",INDEX('Clauses List'!A:D,MATCH(INDEX('Configuration Area'!E:E,'Configuration Area'!X420,1),'Clauses List'!A:A,0),3)),IF(IFERROR(INDEX('Configuration Area'!E:E,'Configuration Area'!X420,1),"N/A")="","NO CLAUSE ID SET",IFERROR(INDEX('Configuration Area'!E:E,'Configuration Area'!X420,1),"")))</f>
      </c>
    </row>
    <row r="419">
      <c r="A419" s="0">
        <f>IF(ISNUMBER(MATCH(INDEX('Configuration Area'!E:E,'Configuration Area'!X421,1),'Clauses List'!A:A,0))=TRUE,IF(INDEX('Clauses List'!A:D,MATCH(INDEX('Configuration Area'!E:E,'Configuration Area'!X421,1),'Clauses List'!A:A,0),3)="","NO CLAUSE NAME SET",INDEX('Clauses List'!A:D,MATCH(INDEX('Configuration Area'!E:E,'Configuration Area'!X421,1),'Clauses List'!A:A,0),3)),IF(IFERROR(INDEX('Configuration Area'!E:E,'Configuration Area'!X421,1),"N/A")="","NO CLAUSE ID SET",IFERROR(INDEX('Configuration Area'!E:E,'Configuration Area'!X421,1),"")))</f>
      </c>
    </row>
    <row r="420">
      <c r="A420" s="0">
        <f>IF(ISNUMBER(MATCH(INDEX('Configuration Area'!E:E,'Configuration Area'!X422,1),'Clauses List'!A:A,0))=TRUE,IF(INDEX('Clauses List'!A:D,MATCH(INDEX('Configuration Area'!E:E,'Configuration Area'!X422,1),'Clauses List'!A:A,0),3)="","NO CLAUSE NAME SET",INDEX('Clauses List'!A:D,MATCH(INDEX('Configuration Area'!E:E,'Configuration Area'!X422,1),'Clauses List'!A:A,0),3)),IF(IFERROR(INDEX('Configuration Area'!E:E,'Configuration Area'!X422,1),"N/A")="","NO CLAUSE ID SET",IFERROR(INDEX('Configuration Area'!E:E,'Configuration Area'!X422,1),"")))</f>
      </c>
    </row>
    <row r="421">
      <c r="A421" s="0">
        <f>IF(ISNUMBER(MATCH(INDEX('Configuration Area'!E:E,'Configuration Area'!X423,1),'Clauses List'!A:A,0))=TRUE,IF(INDEX('Clauses List'!A:D,MATCH(INDEX('Configuration Area'!E:E,'Configuration Area'!X423,1),'Clauses List'!A:A,0),3)="","NO CLAUSE NAME SET",INDEX('Clauses List'!A:D,MATCH(INDEX('Configuration Area'!E:E,'Configuration Area'!X423,1),'Clauses List'!A:A,0),3)),IF(IFERROR(INDEX('Configuration Area'!E:E,'Configuration Area'!X423,1),"N/A")="","NO CLAUSE ID SET",IFERROR(INDEX('Configuration Area'!E:E,'Configuration Area'!X423,1),"")))</f>
      </c>
    </row>
    <row r="422">
      <c r="A422" s="0">
        <f>IF(ISNUMBER(MATCH(INDEX('Configuration Area'!E:E,'Configuration Area'!X424,1),'Clauses List'!A:A,0))=TRUE,IF(INDEX('Clauses List'!A:D,MATCH(INDEX('Configuration Area'!E:E,'Configuration Area'!X424,1),'Clauses List'!A:A,0),3)="","NO CLAUSE NAME SET",INDEX('Clauses List'!A:D,MATCH(INDEX('Configuration Area'!E:E,'Configuration Area'!X424,1),'Clauses List'!A:A,0),3)),IF(IFERROR(INDEX('Configuration Area'!E:E,'Configuration Area'!X424,1),"N/A")="","NO CLAUSE ID SET",IFERROR(INDEX('Configuration Area'!E:E,'Configuration Area'!X424,1),"")))</f>
      </c>
    </row>
    <row r="423">
      <c r="A423" s="0">
        <f>IF(ISNUMBER(MATCH(INDEX('Configuration Area'!E:E,'Configuration Area'!X425,1),'Clauses List'!A:A,0))=TRUE,IF(INDEX('Clauses List'!A:D,MATCH(INDEX('Configuration Area'!E:E,'Configuration Area'!X425,1),'Clauses List'!A:A,0),3)="","NO CLAUSE NAME SET",INDEX('Clauses List'!A:D,MATCH(INDEX('Configuration Area'!E:E,'Configuration Area'!X425,1),'Clauses List'!A:A,0),3)),IF(IFERROR(INDEX('Configuration Area'!E:E,'Configuration Area'!X425,1),"N/A")="","NO CLAUSE ID SET",IFERROR(INDEX('Configuration Area'!E:E,'Configuration Area'!X425,1),"")))</f>
      </c>
    </row>
    <row r="424">
      <c r="A424" s="0">
        <f>IF(ISNUMBER(MATCH(INDEX('Configuration Area'!E:E,'Configuration Area'!X426,1),'Clauses List'!A:A,0))=TRUE,IF(INDEX('Clauses List'!A:D,MATCH(INDEX('Configuration Area'!E:E,'Configuration Area'!X426,1),'Clauses List'!A:A,0),3)="","NO CLAUSE NAME SET",INDEX('Clauses List'!A:D,MATCH(INDEX('Configuration Area'!E:E,'Configuration Area'!X426,1),'Clauses List'!A:A,0),3)),IF(IFERROR(INDEX('Configuration Area'!E:E,'Configuration Area'!X426,1),"N/A")="","NO CLAUSE ID SET",IFERROR(INDEX('Configuration Area'!E:E,'Configuration Area'!X426,1),"")))</f>
      </c>
    </row>
    <row r="425">
      <c r="A425" s="0">
        <f>IF(ISNUMBER(MATCH(INDEX('Configuration Area'!E:E,'Configuration Area'!X427,1),'Clauses List'!A:A,0))=TRUE,IF(INDEX('Clauses List'!A:D,MATCH(INDEX('Configuration Area'!E:E,'Configuration Area'!X427,1),'Clauses List'!A:A,0),3)="","NO CLAUSE NAME SET",INDEX('Clauses List'!A:D,MATCH(INDEX('Configuration Area'!E:E,'Configuration Area'!X427,1),'Clauses List'!A:A,0),3)),IF(IFERROR(INDEX('Configuration Area'!E:E,'Configuration Area'!X427,1),"N/A")="","NO CLAUSE ID SET",IFERROR(INDEX('Configuration Area'!E:E,'Configuration Area'!X427,1),"")))</f>
      </c>
    </row>
    <row r="426">
      <c r="A426" s="0">
        <f>IF(ISNUMBER(MATCH(INDEX('Configuration Area'!E:E,'Configuration Area'!X428,1),'Clauses List'!A:A,0))=TRUE,IF(INDEX('Clauses List'!A:D,MATCH(INDEX('Configuration Area'!E:E,'Configuration Area'!X428,1),'Clauses List'!A:A,0),3)="","NO CLAUSE NAME SET",INDEX('Clauses List'!A:D,MATCH(INDEX('Configuration Area'!E:E,'Configuration Area'!X428,1),'Clauses List'!A:A,0),3)),IF(IFERROR(INDEX('Configuration Area'!E:E,'Configuration Area'!X428,1),"N/A")="","NO CLAUSE ID SET",IFERROR(INDEX('Configuration Area'!E:E,'Configuration Area'!X428,1),"")))</f>
      </c>
    </row>
    <row r="427">
      <c r="A427" s="0">
        <f>IF(ISNUMBER(MATCH(INDEX('Configuration Area'!E:E,'Configuration Area'!X429,1),'Clauses List'!A:A,0))=TRUE,IF(INDEX('Clauses List'!A:D,MATCH(INDEX('Configuration Area'!E:E,'Configuration Area'!X429,1),'Clauses List'!A:A,0),3)="","NO CLAUSE NAME SET",INDEX('Clauses List'!A:D,MATCH(INDEX('Configuration Area'!E:E,'Configuration Area'!X429,1),'Clauses List'!A:A,0),3)),IF(IFERROR(INDEX('Configuration Area'!E:E,'Configuration Area'!X429,1),"N/A")="","NO CLAUSE ID SET",IFERROR(INDEX('Configuration Area'!E:E,'Configuration Area'!X429,1),"")))</f>
      </c>
    </row>
    <row r="428">
      <c r="A428" s="0">
        <f>IF(ISNUMBER(MATCH(INDEX('Configuration Area'!E:E,'Configuration Area'!X430,1),'Clauses List'!A:A,0))=TRUE,IF(INDEX('Clauses List'!A:D,MATCH(INDEX('Configuration Area'!E:E,'Configuration Area'!X430,1),'Clauses List'!A:A,0),3)="","NO CLAUSE NAME SET",INDEX('Clauses List'!A:D,MATCH(INDEX('Configuration Area'!E:E,'Configuration Area'!X430,1),'Clauses List'!A:A,0),3)),IF(IFERROR(INDEX('Configuration Area'!E:E,'Configuration Area'!X430,1),"N/A")="","NO CLAUSE ID SET",IFERROR(INDEX('Configuration Area'!E:E,'Configuration Area'!X430,1),"")))</f>
      </c>
    </row>
    <row r="429">
      <c r="A429" s="0">
        <f>IF(ISNUMBER(MATCH(INDEX('Configuration Area'!E:E,'Configuration Area'!X431,1),'Clauses List'!A:A,0))=TRUE,IF(INDEX('Clauses List'!A:D,MATCH(INDEX('Configuration Area'!E:E,'Configuration Area'!X431,1),'Clauses List'!A:A,0),3)="","NO CLAUSE NAME SET",INDEX('Clauses List'!A:D,MATCH(INDEX('Configuration Area'!E:E,'Configuration Area'!X431,1),'Clauses List'!A:A,0),3)),IF(IFERROR(INDEX('Configuration Area'!E:E,'Configuration Area'!X431,1),"N/A")="","NO CLAUSE ID SET",IFERROR(INDEX('Configuration Area'!E:E,'Configuration Area'!X431,1),"")))</f>
      </c>
    </row>
    <row r="430">
      <c r="A430" s="0">
        <f>IF(ISNUMBER(MATCH(INDEX('Configuration Area'!E:E,'Configuration Area'!X432,1),'Clauses List'!A:A,0))=TRUE,IF(INDEX('Clauses List'!A:D,MATCH(INDEX('Configuration Area'!E:E,'Configuration Area'!X432,1),'Clauses List'!A:A,0),3)="","NO CLAUSE NAME SET",INDEX('Clauses List'!A:D,MATCH(INDEX('Configuration Area'!E:E,'Configuration Area'!X432,1),'Clauses List'!A:A,0),3)),IF(IFERROR(INDEX('Configuration Area'!E:E,'Configuration Area'!X432,1),"N/A")="","NO CLAUSE ID SET",IFERROR(INDEX('Configuration Area'!E:E,'Configuration Area'!X432,1),"")))</f>
      </c>
    </row>
    <row r="431">
      <c r="A431" s="0">
        <f>IF(ISNUMBER(MATCH(INDEX('Configuration Area'!E:E,'Configuration Area'!X433,1),'Clauses List'!A:A,0))=TRUE,IF(INDEX('Clauses List'!A:D,MATCH(INDEX('Configuration Area'!E:E,'Configuration Area'!X433,1),'Clauses List'!A:A,0),3)="","NO CLAUSE NAME SET",INDEX('Clauses List'!A:D,MATCH(INDEX('Configuration Area'!E:E,'Configuration Area'!X433,1),'Clauses List'!A:A,0),3)),IF(IFERROR(INDEX('Configuration Area'!E:E,'Configuration Area'!X433,1),"N/A")="","NO CLAUSE ID SET",IFERROR(INDEX('Configuration Area'!E:E,'Configuration Area'!X433,1),"")))</f>
      </c>
    </row>
    <row r="432">
      <c r="A432" s="0">
        <f>IF(ISNUMBER(MATCH(INDEX('Configuration Area'!E:E,'Configuration Area'!X434,1),'Clauses List'!A:A,0))=TRUE,IF(INDEX('Clauses List'!A:D,MATCH(INDEX('Configuration Area'!E:E,'Configuration Area'!X434,1),'Clauses List'!A:A,0),3)="","NO CLAUSE NAME SET",INDEX('Clauses List'!A:D,MATCH(INDEX('Configuration Area'!E:E,'Configuration Area'!X434,1),'Clauses List'!A:A,0),3)),IF(IFERROR(INDEX('Configuration Area'!E:E,'Configuration Area'!X434,1),"N/A")="","NO CLAUSE ID SET",IFERROR(INDEX('Configuration Area'!E:E,'Configuration Area'!X434,1),"")))</f>
      </c>
    </row>
    <row r="433">
      <c r="A433" s="0">
        <f>IF(ISNUMBER(MATCH(INDEX('Configuration Area'!E:E,'Configuration Area'!X435,1),'Clauses List'!A:A,0))=TRUE,IF(INDEX('Clauses List'!A:D,MATCH(INDEX('Configuration Area'!E:E,'Configuration Area'!X435,1),'Clauses List'!A:A,0),3)="","NO CLAUSE NAME SET",INDEX('Clauses List'!A:D,MATCH(INDEX('Configuration Area'!E:E,'Configuration Area'!X435,1),'Clauses List'!A:A,0),3)),IF(IFERROR(INDEX('Configuration Area'!E:E,'Configuration Area'!X435,1),"N/A")="","NO CLAUSE ID SET",IFERROR(INDEX('Configuration Area'!E:E,'Configuration Area'!X435,1),"")))</f>
      </c>
    </row>
    <row r="434">
      <c r="A434" s="0">
        <f>IF(ISNUMBER(MATCH(INDEX('Configuration Area'!E:E,'Configuration Area'!X436,1),'Clauses List'!A:A,0))=TRUE,IF(INDEX('Clauses List'!A:D,MATCH(INDEX('Configuration Area'!E:E,'Configuration Area'!X436,1),'Clauses List'!A:A,0),3)="","NO CLAUSE NAME SET",INDEX('Clauses List'!A:D,MATCH(INDEX('Configuration Area'!E:E,'Configuration Area'!X436,1),'Clauses List'!A:A,0),3)),IF(IFERROR(INDEX('Configuration Area'!E:E,'Configuration Area'!X436,1),"N/A")="","NO CLAUSE ID SET",IFERROR(INDEX('Configuration Area'!E:E,'Configuration Area'!X436,1),"")))</f>
      </c>
    </row>
    <row r="435">
      <c r="A435" s="0">
        <f>IF(ISNUMBER(MATCH(INDEX('Configuration Area'!E:E,'Configuration Area'!X437,1),'Clauses List'!A:A,0))=TRUE,IF(INDEX('Clauses List'!A:D,MATCH(INDEX('Configuration Area'!E:E,'Configuration Area'!X437,1),'Clauses List'!A:A,0),3)="","NO CLAUSE NAME SET",INDEX('Clauses List'!A:D,MATCH(INDEX('Configuration Area'!E:E,'Configuration Area'!X437,1),'Clauses List'!A:A,0),3)),IF(IFERROR(INDEX('Configuration Area'!E:E,'Configuration Area'!X437,1),"N/A")="","NO CLAUSE ID SET",IFERROR(INDEX('Configuration Area'!E:E,'Configuration Area'!X437,1),"")))</f>
      </c>
    </row>
    <row r="436">
      <c r="A436" s="0">
        <f>IF(ISNUMBER(MATCH(INDEX('Configuration Area'!E:E,'Configuration Area'!X438,1),'Clauses List'!A:A,0))=TRUE,IF(INDEX('Clauses List'!A:D,MATCH(INDEX('Configuration Area'!E:E,'Configuration Area'!X438,1),'Clauses List'!A:A,0),3)="","NO CLAUSE NAME SET",INDEX('Clauses List'!A:D,MATCH(INDEX('Configuration Area'!E:E,'Configuration Area'!X438,1),'Clauses List'!A:A,0),3)),IF(IFERROR(INDEX('Configuration Area'!E:E,'Configuration Area'!X438,1),"N/A")="","NO CLAUSE ID SET",IFERROR(INDEX('Configuration Area'!E:E,'Configuration Area'!X438,1),"")))</f>
      </c>
    </row>
    <row r="437">
      <c r="A437" s="0">
        <f>IF(ISNUMBER(MATCH(INDEX('Configuration Area'!E:E,'Configuration Area'!X439,1),'Clauses List'!A:A,0))=TRUE,IF(INDEX('Clauses List'!A:D,MATCH(INDEX('Configuration Area'!E:E,'Configuration Area'!X439,1),'Clauses List'!A:A,0),3)="","NO CLAUSE NAME SET",INDEX('Clauses List'!A:D,MATCH(INDEX('Configuration Area'!E:E,'Configuration Area'!X439,1),'Clauses List'!A:A,0),3)),IF(IFERROR(INDEX('Configuration Area'!E:E,'Configuration Area'!X439,1),"N/A")="","NO CLAUSE ID SET",IFERROR(INDEX('Configuration Area'!E:E,'Configuration Area'!X439,1),"")))</f>
      </c>
    </row>
    <row r="438">
      <c r="A438" s="0">
        <f>IF(ISNUMBER(MATCH(INDEX('Configuration Area'!E:E,'Configuration Area'!X440,1),'Clauses List'!A:A,0))=TRUE,IF(INDEX('Clauses List'!A:D,MATCH(INDEX('Configuration Area'!E:E,'Configuration Area'!X440,1),'Clauses List'!A:A,0),3)="","NO CLAUSE NAME SET",INDEX('Clauses List'!A:D,MATCH(INDEX('Configuration Area'!E:E,'Configuration Area'!X440,1),'Clauses List'!A:A,0),3)),IF(IFERROR(INDEX('Configuration Area'!E:E,'Configuration Area'!X440,1),"N/A")="","NO CLAUSE ID SET",IFERROR(INDEX('Configuration Area'!E:E,'Configuration Area'!X440,1),"")))</f>
      </c>
    </row>
    <row r="439">
      <c r="A439" s="0">
        <f>IF(ISNUMBER(MATCH(INDEX('Configuration Area'!E:E,'Configuration Area'!X441,1),'Clauses List'!A:A,0))=TRUE,IF(INDEX('Clauses List'!A:D,MATCH(INDEX('Configuration Area'!E:E,'Configuration Area'!X441,1),'Clauses List'!A:A,0),3)="","NO CLAUSE NAME SET",INDEX('Clauses List'!A:D,MATCH(INDEX('Configuration Area'!E:E,'Configuration Area'!X441,1),'Clauses List'!A:A,0),3)),IF(IFERROR(INDEX('Configuration Area'!E:E,'Configuration Area'!X441,1),"N/A")="","NO CLAUSE ID SET",IFERROR(INDEX('Configuration Area'!E:E,'Configuration Area'!X441,1),"")))</f>
      </c>
    </row>
    <row r="440">
      <c r="A440" s="0">
        <f>IF(ISNUMBER(MATCH(INDEX('Configuration Area'!E:E,'Configuration Area'!X442,1),'Clauses List'!A:A,0))=TRUE,IF(INDEX('Clauses List'!A:D,MATCH(INDEX('Configuration Area'!E:E,'Configuration Area'!X442,1),'Clauses List'!A:A,0),3)="","NO CLAUSE NAME SET",INDEX('Clauses List'!A:D,MATCH(INDEX('Configuration Area'!E:E,'Configuration Area'!X442,1),'Clauses List'!A:A,0),3)),IF(IFERROR(INDEX('Configuration Area'!E:E,'Configuration Area'!X442,1),"N/A")="","NO CLAUSE ID SET",IFERROR(INDEX('Configuration Area'!E:E,'Configuration Area'!X442,1),"")))</f>
      </c>
    </row>
    <row r="441">
      <c r="A441" s="0">
        <f>IF(ISNUMBER(MATCH(INDEX('Configuration Area'!E:E,'Configuration Area'!X443,1),'Clauses List'!A:A,0))=TRUE,IF(INDEX('Clauses List'!A:D,MATCH(INDEX('Configuration Area'!E:E,'Configuration Area'!X443,1),'Clauses List'!A:A,0),3)="","NO CLAUSE NAME SET",INDEX('Clauses List'!A:D,MATCH(INDEX('Configuration Area'!E:E,'Configuration Area'!X443,1),'Clauses List'!A:A,0),3)),IF(IFERROR(INDEX('Configuration Area'!E:E,'Configuration Area'!X443,1),"N/A")="","NO CLAUSE ID SET",IFERROR(INDEX('Configuration Area'!E:E,'Configuration Area'!X443,1),"")))</f>
      </c>
    </row>
    <row r="442">
      <c r="A442" s="0">
        <f>IF(ISNUMBER(MATCH(INDEX('Configuration Area'!E:E,'Configuration Area'!X444,1),'Clauses List'!A:A,0))=TRUE,IF(INDEX('Clauses List'!A:D,MATCH(INDEX('Configuration Area'!E:E,'Configuration Area'!X444,1),'Clauses List'!A:A,0),3)="","NO CLAUSE NAME SET",INDEX('Clauses List'!A:D,MATCH(INDEX('Configuration Area'!E:E,'Configuration Area'!X444,1),'Clauses List'!A:A,0),3)),IF(IFERROR(INDEX('Configuration Area'!E:E,'Configuration Area'!X444,1),"N/A")="","NO CLAUSE ID SET",IFERROR(INDEX('Configuration Area'!E:E,'Configuration Area'!X444,1),"")))</f>
      </c>
    </row>
    <row r="443">
      <c r="A443" s="0">
        <f>IF(ISNUMBER(MATCH(INDEX('Configuration Area'!E:E,'Configuration Area'!X445,1),'Clauses List'!A:A,0))=TRUE,IF(INDEX('Clauses List'!A:D,MATCH(INDEX('Configuration Area'!E:E,'Configuration Area'!X445,1),'Clauses List'!A:A,0),3)="","NO CLAUSE NAME SET",INDEX('Clauses List'!A:D,MATCH(INDEX('Configuration Area'!E:E,'Configuration Area'!X445,1),'Clauses List'!A:A,0),3)),IF(IFERROR(INDEX('Configuration Area'!E:E,'Configuration Area'!X445,1),"N/A")="","NO CLAUSE ID SET",IFERROR(INDEX('Configuration Area'!E:E,'Configuration Area'!X445,1),"")))</f>
      </c>
    </row>
    <row r="444">
      <c r="A444" s="0">
        <f>IF(ISNUMBER(MATCH(INDEX('Configuration Area'!E:E,'Configuration Area'!X446,1),'Clauses List'!A:A,0))=TRUE,IF(INDEX('Clauses List'!A:D,MATCH(INDEX('Configuration Area'!E:E,'Configuration Area'!X446,1),'Clauses List'!A:A,0),3)="","NO CLAUSE NAME SET",INDEX('Clauses List'!A:D,MATCH(INDEX('Configuration Area'!E:E,'Configuration Area'!X446,1),'Clauses List'!A:A,0),3)),IF(IFERROR(INDEX('Configuration Area'!E:E,'Configuration Area'!X446,1),"N/A")="","NO CLAUSE ID SET",IFERROR(INDEX('Configuration Area'!E:E,'Configuration Area'!X446,1),"")))</f>
      </c>
    </row>
    <row r="445">
      <c r="A445" s="0">
        <f>IF(ISNUMBER(MATCH(INDEX('Configuration Area'!E:E,'Configuration Area'!X447,1),'Clauses List'!A:A,0))=TRUE,IF(INDEX('Clauses List'!A:D,MATCH(INDEX('Configuration Area'!E:E,'Configuration Area'!X447,1),'Clauses List'!A:A,0),3)="","NO CLAUSE NAME SET",INDEX('Clauses List'!A:D,MATCH(INDEX('Configuration Area'!E:E,'Configuration Area'!X447,1),'Clauses List'!A:A,0),3)),IF(IFERROR(INDEX('Configuration Area'!E:E,'Configuration Area'!X447,1),"N/A")="","NO CLAUSE ID SET",IFERROR(INDEX('Configuration Area'!E:E,'Configuration Area'!X447,1),"")))</f>
      </c>
    </row>
    <row r="446">
      <c r="A446" s="0">
        <f>IF(ISNUMBER(MATCH(INDEX('Configuration Area'!E:E,'Configuration Area'!X448,1),'Clauses List'!A:A,0))=TRUE,IF(INDEX('Clauses List'!A:D,MATCH(INDEX('Configuration Area'!E:E,'Configuration Area'!X448,1),'Clauses List'!A:A,0),3)="","NO CLAUSE NAME SET",INDEX('Clauses List'!A:D,MATCH(INDEX('Configuration Area'!E:E,'Configuration Area'!X448,1),'Clauses List'!A:A,0),3)),IF(IFERROR(INDEX('Configuration Area'!E:E,'Configuration Area'!X448,1),"N/A")="","NO CLAUSE ID SET",IFERROR(INDEX('Configuration Area'!E:E,'Configuration Area'!X448,1),"")))</f>
      </c>
    </row>
    <row r="447">
      <c r="A447" s="0">
        <f>IF(ISNUMBER(MATCH(INDEX('Configuration Area'!E:E,'Configuration Area'!X449,1),'Clauses List'!A:A,0))=TRUE,IF(INDEX('Clauses List'!A:D,MATCH(INDEX('Configuration Area'!E:E,'Configuration Area'!X449,1),'Clauses List'!A:A,0),3)="","NO CLAUSE NAME SET",INDEX('Clauses List'!A:D,MATCH(INDEX('Configuration Area'!E:E,'Configuration Area'!X449,1),'Clauses List'!A:A,0),3)),IF(IFERROR(INDEX('Configuration Area'!E:E,'Configuration Area'!X449,1),"N/A")="","NO CLAUSE ID SET",IFERROR(INDEX('Configuration Area'!E:E,'Configuration Area'!X449,1),"")))</f>
      </c>
    </row>
    <row r="448">
      <c r="A448" s="0">
        <f>IF(ISNUMBER(MATCH(INDEX('Configuration Area'!E:E,'Configuration Area'!X450,1),'Clauses List'!A:A,0))=TRUE,IF(INDEX('Clauses List'!A:D,MATCH(INDEX('Configuration Area'!E:E,'Configuration Area'!X450,1),'Clauses List'!A:A,0),3)="","NO CLAUSE NAME SET",INDEX('Clauses List'!A:D,MATCH(INDEX('Configuration Area'!E:E,'Configuration Area'!X450,1),'Clauses List'!A:A,0),3)),IF(IFERROR(INDEX('Configuration Area'!E:E,'Configuration Area'!X450,1),"N/A")="","NO CLAUSE ID SET",IFERROR(INDEX('Configuration Area'!E:E,'Configuration Area'!X450,1),"")))</f>
      </c>
    </row>
    <row r="449">
      <c r="A449" s="0">
        <f>IF(ISNUMBER(MATCH(INDEX('Configuration Area'!E:E,'Configuration Area'!X451,1),'Clauses List'!A:A,0))=TRUE,IF(INDEX('Clauses List'!A:D,MATCH(INDEX('Configuration Area'!E:E,'Configuration Area'!X451,1),'Clauses List'!A:A,0),3)="","NO CLAUSE NAME SET",INDEX('Clauses List'!A:D,MATCH(INDEX('Configuration Area'!E:E,'Configuration Area'!X451,1),'Clauses List'!A:A,0),3)),IF(IFERROR(INDEX('Configuration Area'!E:E,'Configuration Area'!X451,1),"N/A")="","NO CLAUSE ID SET",IFERROR(INDEX('Configuration Area'!E:E,'Configuration Area'!X451,1),"")))</f>
      </c>
    </row>
    <row r="450">
      <c r="A450" s="0">
        <f>IF(ISNUMBER(MATCH(INDEX('Configuration Area'!E:E,'Configuration Area'!X452,1),'Clauses List'!A:A,0))=TRUE,IF(INDEX('Clauses List'!A:D,MATCH(INDEX('Configuration Area'!E:E,'Configuration Area'!X452,1),'Clauses List'!A:A,0),3)="","NO CLAUSE NAME SET",INDEX('Clauses List'!A:D,MATCH(INDEX('Configuration Area'!E:E,'Configuration Area'!X452,1),'Clauses List'!A:A,0),3)),IF(IFERROR(INDEX('Configuration Area'!E:E,'Configuration Area'!X452,1),"N/A")="","NO CLAUSE ID SET",IFERROR(INDEX('Configuration Area'!E:E,'Configuration Area'!X452,1),"")))</f>
      </c>
    </row>
    <row r="451">
      <c r="A451" s="0">
        <f>IF(ISNUMBER(MATCH(INDEX('Configuration Area'!E:E,'Configuration Area'!X453,1),'Clauses List'!A:A,0))=TRUE,IF(INDEX('Clauses List'!A:D,MATCH(INDEX('Configuration Area'!E:E,'Configuration Area'!X453,1),'Clauses List'!A:A,0),3)="","NO CLAUSE NAME SET",INDEX('Clauses List'!A:D,MATCH(INDEX('Configuration Area'!E:E,'Configuration Area'!X453,1),'Clauses List'!A:A,0),3)),IF(IFERROR(INDEX('Configuration Area'!E:E,'Configuration Area'!X453,1),"N/A")="","NO CLAUSE ID SET",IFERROR(INDEX('Configuration Area'!E:E,'Configuration Area'!X453,1),"")))</f>
      </c>
    </row>
    <row r="452">
      <c r="A452" s="0">
        <f>IF(ISNUMBER(MATCH(INDEX('Configuration Area'!E:E,'Configuration Area'!X454,1),'Clauses List'!A:A,0))=TRUE,IF(INDEX('Clauses List'!A:D,MATCH(INDEX('Configuration Area'!E:E,'Configuration Area'!X454,1),'Clauses List'!A:A,0),3)="","NO CLAUSE NAME SET",INDEX('Clauses List'!A:D,MATCH(INDEX('Configuration Area'!E:E,'Configuration Area'!X454,1),'Clauses List'!A:A,0),3)),IF(IFERROR(INDEX('Configuration Area'!E:E,'Configuration Area'!X454,1),"N/A")="","NO CLAUSE ID SET",IFERROR(INDEX('Configuration Area'!E:E,'Configuration Area'!X454,1),"")))</f>
      </c>
    </row>
    <row r="453">
      <c r="A453" s="0">
        <f>IF(ISNUMBER(MATCH(INDEX('Configuration Area'!E:E,'Configuration Area'!X455,1),'Clauses List'!A:A,0))=TRUE,IF(INDEX('Clauses List'!A:D,MATCH(INDEX('Configuration Area'!E:E,'Configuration Area'!X455,1),'Clauses List'!A:A,0),3)="","NO CLAUSE NAME SET",INDEX('Clauses List'!A:D,MATCH(INDEX('Configuration Area'!E:E,'Configuration Area'!X455,1),'Clauses List'!A:A,0),3)),IF(IFERROR(INDEX('Configuration Area'!E:E,'Configuration Area'!X455,1),"N/A")="","NO CLAUSE ID SET",IFERROR(INDEX('Configuration Area'!E:E,'Configuration Area'!X455,1),"")))</f>
      </c>
    </row>
    <row r="454">
      <c r="A454" s="0">
        <f>IF(ISNUMBER(MATCH(INDEX('Configuration Area'!E:E,'Configuration Area'!X456,1),'Clauses List'!A:A,0))=TRUE,IF(INDEX('Clauses List'!A:D,MATCH(INDEX('Configuration Area'!E:E,'Configuration Area'!X456,1),'Clauses List'!A:A,0),3)="","NO CLAUSE NAME SET",INDEX('Clauses List'!A:D,MATCH(INDEX('Configuration Area'!E:E,'Configuration Area'!X456,1),'Clauses List'!A:A,0),3)),IF(IFERROR(INDEX('Configuration Area'!E:E,'Configuration Area'!X456,1),"N/A")="","NO CLAUSE ID SET",IFERROR(INDEX('Configuration Area'!E:E,'Configuration Area'!X456,1),"")))</f>
      </c>
    </row>
    <row r="455">
      <c r="A455" s="0">
        <f>IF(ISNUMBER(MATCH(INDEX('Configuration Area'!E:E,'Configuration Area'!X457,1),'Clauses List'!A:A,0))=TRUE,IF(INDEX('Clauses List'!A:D,MATCH(INDEX('Configuration Area'!E:E,'Configuration Area'!X457,1),'Clauses List'!A:A,0),3)="","NO CLAUSE NAME SET",INDEX('Clauses List'!A:D,MATCH(INDEX('Configuration Area'!E:E,'Configuration Area'!X457,1),'Clauses List'!A:A,0),3)),IF(IFERROR(INDEX('Configuration Area'!E:E,'Configuration Area'!X457,1),"N/A")="","NO CLAUSE ID SET",IFERROR(INDEX('Configuration Area'!E:E,'Configuration Area'!X457,1),"")))</f>
      </c>
    </row>
    <row r="456">
      <c r="A456" s="0">
        <f>IF(ISNUMBER(MATCH(INDEX('Configuration Area'!E:E,'Configuration Area'!X458,1),'Clauses List'!A:A,0))=TRUE,IF(INDEX('Clauses List'!A:D,MATCH(INDEX('Configuration Area'!E:E,'Configuration Area'!X458,1),'Clauses List'!A:A,0),3)="","NO CLAUSE NAME SET",INDEX('Clauses List'!A:D,MATCH(INDEX('Configuration Area'!E:E,'Configuration Area'!X458,1),'Clauses List'!A:A,0),3)),IF(IFERROR(INDEX('Configuration Area'!E:E,'Configuration Area'!X458,1),"N/A")="","NO CLAUSE ID SET",IFERROR(INDEX('Configuration Area'!E:E,'Configuration Area'!X458,1),"")))</f>
      </c>
    </row>
    <row r="457">
      <c r="A457" s="0">
        <f>IF(ISNUMBER(MATCH(INDEX('Configuration Area'!E:E,'Configuration Area'!X459,1),'Clauses List'!A:A,0))=TRUE,IF(INDEX('Clauses List'!A:D,MATCH(INDEX('Configuration Area'!E:E,'Configuration Area'!X459,1),'Clauses List'!A:A,0),3)="","NO CLAUSE NAME SET",INDEX('Clauses List'!A:D,MATCH(INDEX('Configuration Area'!E:E,'Configuration Area'!X459,1),'Clauses List'!A:A,0),3)),IF(IFERROR(INDEX('Configuration Area'!E:E,'Configuration Area'!X459,1),"N/A")="","NO CLAUSE ID SET",IFERROR(INDEX('Configuration Area'!E:E,'Configuration Area'!X459,1),"")))</f>
      </c>
    </row>
    <row r="458">
      <c r="A458" s="0">
        <f>IF(ISNUMBER(MATCH(INDEX('Configuration Area'!E:E,'Configuration Area'!X460,1),'Clauses List'!A:A,0))=TRUE,IF(INDEX('Clauses List'!A:D,MATCH(INDEX('Configuration Area'!E:E,'Configuration Area'!X460,1),'Clauses List'!A:A,0),3)="","NO CLAUSE NAME SET",INDEX('Clauses List'!A:D,MATCH(INDEX('Configuration Area'!E:E,'Configuration Area'!X460,1),'Clauses List'!A:A,0),3)),IF(IFERROR(INDEX('Configuration Area'!E:E,'Configuration Area'!X460,1),"N/A")="","NO CLAUSE ID SET",IFERROR(INDEX('Configuration Area'!E:E,'Configuration Area'!X460,1),"")))</f>
      </c>
    </row>
    <row r="459">
      <c r="A459" s="0">
        <f>IF(ISNUMBER(MATCH(INDEX('Configuration Area'!E:E,'Configuration Area'!X461,1),'Clauses List'!A:A,0))=TRUE,IF(INDEX('Clauses List'!A:D,MATCH(INDEX('Configuration Area'!E:E,'Configuration Area'!X461,1),'Clauses List'!A:A,0),3)="","NO CLAUSE NAME SET",INDEX('Clauses List'!A:D,MATCH(INDEX('Configuration Area'!E:E,'Configuration Area'!X461,1),'Clauses List'!A:A,0),3)),IF(IFERROR(INDEX('Configuration Area'!E:E,'Configuration Area'!X461,1),"N/A")="","NO CLAUSE ID SET",IFERROR(INDEX('Configuration Area'!E:E,'Configuration Area'!X461,1),"")))</f>
      </c>
    </row>
    <row r="460">
      <c r="A460" s="0">
        <f>IF(ISNUMBER(MATCH(INDEX('Configuration Area'!E:E,'Configuration Area'!X462,1),'Clauses List'!A:A,0))=TRUE,IF(INDEX('Clauses List'!A:D,MATCH(INDEX('Configuration Area'!E:E,'Configuration Area'!X462,1),'Clauses List'!A:A,0),3)="","NO CLAUSE NAME SET",INDEX('Clauses List'!A:D,MATCH(INDEX('Configuration Area'!E:E,'Configuration Area'!X462,1),'Clauses List'!A:A,0),3)),IF(IFERROR(INDEX('Configuration Area'!E:E,'Configuration Area'!X462,1),"N/A")="","NO CLAUSE ID SET",IFERROR(INDEX('Configuration Area'!E:E,'Configuration Area'!X462,1),"")))</f>
      </c>
    </row>
    <row r="461">
      <c r="A461" s="0">
        <f>IF(ISNUMBER(MATCH(INDEX('Configuration Area'!E:E,'Configuration Area'!X463,1),'Clauses List'!A:A,0))=TRUE,IF(INDEX('Clauses List'!A:D,MATCH(INDEX('Configuration Area'!E:E,'Configuration Area'!X463,1),'Clauses List'!A:A,0),3)="","NO CLAUSE NAME SET",INDEX('Clauses List'!A:D,MATCH(INDEX('Configuration Area'!E:E,'Configuration Area'!X463,1),'Clauses List'!A:A,0),3)),IF(IFERROR(INDEX('Configuration Area'!E:E,'Configuration Area'!X463,1),"N/A")="","NO CLAUSE ID SET",IFERROR(INDEX('Configuration Area'!E:E,'Configuration Area'!X463,1),"")))</f>
      </c>
    </row>
    <row r="462">
      <c r="A462" s="0">
        <f>IF(ISNUMBER(MATCH(INDEX('Configuration Area'!E:E,'Configuration Area'!X464,1),'Clauses List'!A:A,0))=TRUE,IF(INDEX('Clauses List'!A:D,MATCH(INDEX('Configuration Area'!E:E,'Configuration Area'!X464,1),'Clauses List'!A:A,0),3)="","NO CLAUSE NAME SET",INDEX('Clauses List'!A:D,MATCH(INDEX('Configuration Area'!E:E,'Configuration Area'!X464,1),'Clauses List'!A:A,0),3)),IF(IFERROR(INDEX('Configuration Area'!E:E,'Configuration Area'!X464,1),"N/A")="","NO CLAUSE ID SET",IFERROR(INDEX('Configuration Area'!E:E,'Configuration Area'!X464,1),"")))</f>
      </c>
    </row>
    <row r="463">
      <c r="A463" s="0">
        <f>IF(ISNUMBER(MATCH(INDEX('Configuration Area'!E:E,'Configuration Area'!X465,1),'Clauses List'!A:A,0))=TRUE,IF(INDEX('Clauses List'!A:D,MATCH(INDEX('Configuration Area'!E:E,'Configuration Area'!X465,1),'Clauses List'!A:A,0),3)="","NO CLAUSE NAME SET",INDEX('Clauses List'!A:D,MATCH(INDEX('Configuration Area'!E:E,'Configuration Area'!X465,1),'Clauses List'!A:A,0),3)),IF(IFERROR(INDEX('Configuration Area'!E:E,'Configuration Area'!X465,1),"N/A")="","NO CLAUSE ID SET",IFERROR(INDEX('Configuration Area'!E:E,'Configuration Area'!X465,1),"")))</f>
      </c>
    </row>
    <row r="464">
      <c r="A464" s="0">
        <f>IF(ISNUMBER(MATCH(INDEX('Configuration Area'!E:E,'Configuration Area'!X466,1),'Clauses List'!A:A,0))=TRUE,IF(INDEX('Clauses List'!A:D,MATCH(INDEX('Configuration Area'!E:E,'Configuration Area'!X466,1),'Clauses List'!A:A,0),3)="","NO CLAUSE NAME SET",INDEX('Clauses List'!A:D,MATCH(INDEX('Configuration Area'!E:E,'Configuration Area'!X466,1),'Clauses List'!A:A,0),3)),IF(IFERROR(INDEX('Configuration Area'!E:E,'Configuration Area'!X466,1),"N/A")="","NO CLAUSE ID SET",IFERROR(INDEX('Configuration Area'!E:E,'Configuration Area'!X466,1),"")))</f>
      </c>
    </row>
    <row r="465">
      <c r="A465" s="0">
        <f>IF(ISNUMBER(MATCH(INDEX('Configuration Area'!E:E,'Configuration Area'!X467,1),'Clauses List'!A:A,0))=TRUE,IF(INDEX('Clauses List'!A:D,MATCH(INDEX('Configuration Area'!E:E,'Configuration Area'!X467,1),'Clauses List'!A:A,0),3)="","NO CLAUSE NAME SET",INDEX('Clauses List'!A:D,MATCH(INDEX('Configuration Area'!E:E,'Configuration Area'!X467,1),'Clauses List'!A:A,0),3)),IF(IFERROR(INDEX('Configuration Area'!E:E,'Configuration Area'!X467,1),"N/A")="","NO CLAUSE ID SET",IFERROR(INDEX('Configuration Area'!E:E,'Configuration Area'!X467,1),"")))</f>
      </c>
    </row>
    <row r="466">
      <c r="A466" s="0">
        <f>IF(ISNUMBER(MATCH(INDEX('Configuration Area'!E:E,'Configuration Area'!X468,1),'Clauses List'!A:A,0))=TRUE,IF(INDEX('Clauses List'!A:D,MATCH(INDEX('Configuration Area'!E:E,'Configuration Area'!X468,1),'Clauses List'!A:A,0),3)="","NO CLAUSE NAME SET",INDEX('Clauses List'!A:D,MATCH(INDEX('Configuration Area'!E:E,'Configuration Area'!X468,1),'Clauses List'!A:A,0),3)),IF(IFERROR(INDEX('Configuration Area'!E:E,'Configuration Area'!X468,1),"N/A")="","NO CLAUSE ID SET",IFERROR(INDEX('Configuration Area'!E:E,'Configuration Area'!X468,1),"")))</f>
      </c>
    </row>
    <row r="467">
      <c r="A467" s="0">
        <f>IF(ISNUMBER(MATCH(INDEX('Configuration Area'!E:E,'Configuration Area'!X469,1),'Clauses List'!A:A,0))=TRUE,IF(INDEX('Clauses List'!A:D,MATCH(INDEX('Configuration Area'!E:E,'Configuration Area'!X469,1),'Clauses List'!A:A,0),3)="","NO CLAUSE NAME SET",INDEX('Clauses List'!A:D,MATCH(INDEX('Configuration Area'!E:E,'Configuration Area'!X469,1),'Clauses List'!A:A,0),3)),IF(IFERROR(INDEX('Configuration Area'!E:E,'Configuration Area'!X469,1),"N/A")="","NO CLAUSE ID SET",IFERROR(INDEX('Configuration Area'!E:E,'Configuration Area'!X469,1),"")))</f>
      </c>
    </row>
    <row r="468">
      <c r="A468" s="0">
        <f>IF(ISNUMBER(MATCH(INDEX('Configuration Area'!E:E,'Configuration Area'!X470,1),'Clauses List'!A:A,0))=TRUE,IF(INDEX('Clauses List'!A:D,MATCH(INDEX('Configuration Area'!E:E,'Configuration Area'!X470,1),'Clauses List'!A:A,0),3)="","NO CLAUSE NAME SET",INDEX('Clauses List'!A:D,MATCH(INDEX('Configuration Area'!E:E,'Configuration Area'!X470,1),'Clauses List'!A:A,0),3)),IF(IFERROR(INDEX('Configuration Area'!E:E,'Configuration Area'!X470,1),"N/A")="","NO CLAUSE ID SET",IFERROR(INDEX('Configuration Area'!E:E,'Configuration Area'!X470,1),"")))</f>
      </c>
    </row>
    <row r="469">
      <c r="A469" s="0">
        <f>IF(ISNUMBER(MATCH(INDEX('Configuration Area'!E:E,'Configuration Area'!X471,1),'Clauses List'!A:A,0))=TRUE,IF(INDEX('Clauses List'!A:D,MATCH(INDEX('Configuration Area'!E:E,'Configuration Area'!X471,1),'Clauses List'!A:A,0),3)="","NO CLAUSE NAME SET",INDEX('Clauses List'!A:D,MATCH(INDEX('Configuration Area'!E:E,'Configuration Area'!X471,1),'Clauses List'!A:A,0),3)),IF(IFERROR(INDEX('Configuration Area'!E:E,'Configuration Area'!X471,1),"N/A")="","NO CLAUSE ID SET",IFERROR(INDEX('Configuration Area'!E:E,'Configuration Area'!X471,1),"")))</f>
      </c>
    </row>
    <row r="470">
      <c r="A470" s="0">
        <f>IF(ISNUMBER(MATCH(INDEX('Configuration Area'!E:E,'Configuration Area'!X472,1),'Clauses List'!A:A,0))=TRUE,IF(INDEX('Clauses List'!A:D,MATCH(INDEX('Configuration Area'!E:E,'Configuration Area'!X472,1),'Clauses List'!A:A,0),3)="","NO CLAUSE NAME SET",INDEX('Clauses List'!A:D,MATCH(INDEX('Configuration Area'!E:E,'Configuration Area'!X472,1),'Clauses List'!A:A,0),3)),IF(IFERROR(INDEX('Configuration Area'!E:E,'Configuration Area'!X472,1),"N/A")="","NO CLAUSE ID SET",IFERROR(INDEX('Configuration Area'!E:E,'Configuration Area'!X472,1),"")))</f>
      </c>
    </row>
    <row r="471">
      <c r="A471" s="0">
        <f>IF(ISNUMBER(MATCH(INDEX('Configuration Area'!E:E,'Configuration Area'!X473,1),'Clauses List'!A:A,0))=TRUE,IF(INDEX('Clauses List'!A:D,MATCH(INDEX('Configuration Area'!E:E,'Configuration Area'!X473,1),'Clauses List'!A:A,0),3)="","NO CLAUSE NAME SET",INDEX('Clauses List'!A:D,MATCH(INDEX('Configuration Area'!E:E,'Configuration Area'!X473,1),'Clauses List'!A:A,0),3)),IF(IFERROR(INDEX('Configuration Area'!E:E,'Configuration Area'!X473,1),"N/A")="","NO CLAUSE ID SET",IFERROR(INDEX('Configuration Area'!E:E,'Configuration Area'!X473,1),"")))</f>
      </c>
    </row>
    <row r="472">
      <c r="A472" s="0">
        <f>IF(ISNUMBER(MATCH(INDEX('Configuration Area'!E:E,'Configuration Area'!X474,1),'Clauses List'!A:A,0))=TRUE,IF(INDEX('Clauses List'!A:D,MATCH(INDEX('Configuration Area'!E:E,'Configuration Area'!X474,1),'Clauses List'!A:A,0),3)="","NO CLAUSE NAME SET",INDEX('Clauses List'!A:D,MATCH(INDEX('Configuration Area'!E:E,'Configuration Area'!X474,1),'Clauses List'!A:A,0),3)),IF(IFERROR(INDEX('Configuration Area'!E:E,'Configuration Area'!X474,1),"N/A")="","NO CLAUSE ID SET",IFERROR(INDEX('Configuration Area'!E:E,'Configuration Area'!X474,1),"")))</f>
      </c>
    </row>
    <row r="473">
      <c r="A473" s="0">
        <f>IF(ISNUMBER(MATCH(INDEX('Configuration Area'!E:E,'Configuration Area'!X475,1),'Clauses List'!A:A,0))=TRUE,IF(INDEX('Clauses List'!A:D,MATCH(INDEX('Configuration Area'!E:E,'Configuration Area'!X475,1),'Clauses List'!A:A,0),3)="","NO CLAUSE NAME SET",INDEX('Clauses List'!A:D,MATCH(INDEX('Configuration Area'!E:E,'Configuration Area'!X475,1),'Clauses List'!A:A,0),3)),IF(IFERROR(INDEX('Configuration Area'!E:E,'Configuration Area'!X475,1),"N/A")="","NO CLAUSE ID SET",IFERROR(INDEX('Configuration Area'!E:E,'Configuration Area'!X475,1),"")))</f>
      </c>
    </row>
    <row r="474">
      <c r="A474" s="0">
        <f>IF(ISNUMBER(MATCH(INDEX('Configuration Area'!E:E,'Configuration Area'!X476,1),'Clauses List'!A:A,0))=TRUE,IF(INDEX('Clauses List'!A:D,MATCH(INDEX('Configuration Area'!E:E,'Configuration Area'!X476,1),'Clauses List'!A:A,0),3)="","NO CLAUSE NAME SET",INDEX('Clauses List'!A:D,MATCH(INDEX('Configuration Area'!E:E,'Configuration Area'!X476,1),'Clauses List'!A:A,0),3)),IF(IFERROR(INDEX('Configuration Area'!E:E,'Configuration Area'!X476,1),"N/A")="","NO CLAUSE ID SET",IFERROR(INDEX('Configuration Area'!E:E,'Configuration Area'!X476,1),"")))</f>
      </c>
    </row>
    <row r="475">
      <c r="A475" s="0">
        <f>IF(ISNUMBER(MATCH(INDEX('Configuration Area'!E:E,'Configuration Area'!X477,1),'Clauses List'!A:A,0))=TRUE,IF(INDEX('Clauses List'!A:D,MATCH(INDEX('Configuration Area'!E:E,'Configuration Area'!X477,1),'Clauses List'!A:A,0),3)="","NO CLAUSE NAME SET",INDEX('Clauses List'!A:D,MATCH(INDEX('Configuration Area'!E:E,'Configuration Area'!X477,1),'Clauses List'!A:A,0),3)),IF(IFERROR(INDEX('Configuration Area'!E:E,'Configuration Area'!X477,1),"N/A")="","NO CLAUSE ID SET",IFERROR(INDEX('Configuration Area'!E:E,'Configuration Area'!X477,1),"")))</f>
      </c>
    </row>
    <row r="476">
      <c r="A476" s="0">
        <f>IF(ISNUMBER(MATCH(INDEX('Configuration Area'!E:E,'Configuration Area'!X478,1),'Clauses List'!A:A,0))=TRUE,IF(INDEX('Clauses List'!A:D,MATCH(INDEX('Configuration Area'!E:E,'Configuration Area'!X478,1),'Clauses List'!A:A,0),3)="","NO CLAUSE NAME SET",INDEX('Clauses List'!A:D,MATCH(INDEX('Configuration Area'!E:E,'Configuration Area'!X478,1),'Clauses List'!A:A,0),3)),IF(IFERROR(INDEX('Configuration Area'!E:E,'Configuration Area'!X478,1),"N/A")="","NO CLAUSE ID SET",IFERROR(INDEX('Configuration Area'!E:E,'Configuration Area'!X478,1),"")))</f>
      </c>
    </row>
    <row r="477">
      <c r="A477" s="0">
        <f>IF(ISNUMBER(MATCH(INDEX('Configuration Area'!E:E,'Configuration Area'!X479,1),'Clauses List'!A:A,0))=TRUE,IF(INDEX('Clauses List'!A:D,MATCH(INDEX('Configuration Area'!E:E,'Configuration Area'!X479,1),'Clauses List'!A:A,0),3)="","NO CLAUSE NAME SET",INDEX('Clauses List'!A:D,MATCH(INDEX('Configuration Area'!E:E,'Configuration Area'!X479,1),'Clauses List'!A:A,0),3)),IF(IFERROR(INDEX('Configuration Area'!E:E,'Configuration Area'!X479,1),"N/A")="","NO CLAUSE ID SET",IFERROR(INDEX('Configuration Area'!E:E,'Configuration Area'!X479,1),"")))</f>
      </c>
    </row>
    <row r="478">
      <c r="A478" s="0">
        <f>IF(ISNUMBER(MATCH(INDEX('Configuration Area'!E:E,'Configuration Area'!X480,1),'Clauses List'!A:A,0))=TRUE,IF(INDEX('Clauses List'!A:D,MATCH(INDEX('Configuration Area'!E:E,'Configuration Area'!X480,1),'Clauses List'!A:A,0),3)="","NO CLAUSE NAME SET",INDEX('Clauses List'!A:D,MATCH(INDEX('Configuration Area'!E:E,'Configuration Area'!X480,1),'Clauses List'!A:A,0),3)),IF(IFERROR(INDEX('Configuration Area'!E:E,'Configuration Area'!X480,1),"N/A")="","NO CLAUSE ID SET",IFERROR(INDEX('Configuration Area'!E:E,'Configuration Area'!X480,1),"")))</f>
      </c>
    </row>
    <row r="479">
      <c r="A479" s="0">
        <f>IF(ISNUMBER(MATCH(INDEX('Configuration Area'!E:E,'Configuration Area'!X481,1),'Clauses List'!A:A,0))=TRUE,IF(INDEX('Clauses List'!A:D,MATCH(INDEX('Configuration Area'!E:E,'Configuration Area'!X481,1),'Clauses List'!A:A,0),3)="","NO CLAUSE NAME SET",INDEX('Clauses List'!A:D,MATCH(INDEX('Configuration Area'!E:E,'Configuration Area'!X481,1),'Clauses List'!A:A,0),3)),IF(IFERROR(INDEX('Configuration Area'!E:E,'Configuration Area'!X481,1),"N/A")="","NO CLAUSE ID SET",IFERROR(INDEX('Configuration Area'!E:E,'Configuration Area'!X481,1),"")))</f>
      </c>
    </row>
    <row r="480">
      <c r="A480" s="0">
        <f>IF(ISNUMBER(MATCH(INDEX('Configuration Area'!E:E,'Configuration Area'!X482,1),'Clauses List'!A:A,0))=TRUE,IF(INDEX('Clauses List'!A:D,MATCH(INDEX('Configuration Area'!E:E,'Configuration Area'!X482,1),'Clauses List'!A:A,0),3)="","NO CLAUSE NAME SET",INDEX('Clauses List'!A:D,MATCH(INDEX('Configuration Area'!E:E,'Configuration Area'!X482,1),'Clauses List'!A:A,0),3)),IF(IFERROR(INDEX('Configuration Area'!E:E,'Configuration Area'!X482,1),"N/A")="","NO CLAUSE ID SET",IFERROR(INDEX('Configuration Area'!E:E,'Configuration Area'!X482,1),"")))</f>
      </c>
    </row>
    <row r="481">
      <c r="A481" s="0">
        <f>IF(ISNUMBER(MATCH(INDEX('Configuration Area'!E:E,'Configuration Area'!X483,1),'Clauses List'!A:A,0))=TRUE,IF(INDEX('Clauses List'!A:D,MATCH(INDEX('Configuration Area'!E:E,'Configuration Area'!X483,1),'Clauses List'!A:A,0),3)="","NO CLAUSE NAME SET",INDEX('Clauses List'!A:D,MATCH(INDEX('Configuration Area'!E:E,'Configuration Area'!X483,1),'Clauses List'!A:A,0),3)),IF(IFERROR(INDEX('Configuration Area'!E:E,'Configuration Area'!X483,1),"N/A")="","NO CLAUSE ID SET",IFERROR(INDEX('Configuration Area'!E:E,'Configuration Area'!X483,1),"")))</f>
      </c>
    </row>
    <row r="482">
      <c r="A482" s="0">
        <f>IF(ISNUMBER(MATCH(INDEX('Configuration Area'!E:E,'Configuration Area'!X484,1),'Clauses List'!A:A,0))=TRUE,IF(INDEX('Clauses List'!A:D,MATCH(INDEX('Configuration Area'!E:E,'Configuration Area'!X484,1),'Clauses List'!A:A,0),3)="","NO CLAUSE NAME SET",INDEX('Clauses List'!A:D,MATCH(INDEX('Configuration Area'!E:E,'Configuration Area'!X484,1),'Clauses List'!A:A,0),3)),IF(IFERROR(INDEX('Configuration Area'!E:E,'Configuration Area'!X484,1),"N/A")="","NO CLAUSE ID SET",IFERROR(INDEX('Configuration Area'!E:E,'Configuration Area'!X484,1),"")))</f>
      </c>
    </row>
    <row r="483">
      <c r="A483" s="0">
        <f>IF(ISNUMBER(MATCH(INDEX('Configuration Area'!E:E,'Configuration Area'!X485,1),'Clauses List'!A:A,0))=TRUE,IF(INDEX('Clauses List'!A:D,MATCH(INDEX('Configuration Area'!E:E,'Configuration Area'!X485,1),'Clauses List'!A:A,0),3)="","NO CLAUSE NAME SET",INDEX('Clauses List'!A:D,MATCH(INDEX('Configuration Area'!E:E,'Configuration Area'!X485,1),'Clauses List'!A:A,0),3)),IF(IFERROR(INDEX('Configuration Area'!E:E,'Configuration Area'!X485,1),"N/A")="","NO CLAUSE ID SET",IFERROR(INDEX('Configuration Area'!E:E,'Configuration Area'!X485,1),"")))</f>
      </c>
    </row>
    <row r="484">
      <c r="A484" s="0">
        <f>IF(ISNUMBER(MATCH(INDEX('Configuration Area'!E:E,'Configuration Area'!X486,1),'Clauses List'!A:A,0))=TRUE,IF(INDEX('Clauses List'!A:D,MATCH(INDEX('Configuration Area'!E:E,'Configuration Area'!X486,1),'Clauses List'!A:A,0),3)="","NO CLAUSE NAME SET",INDEX('Clauses List'!A:D,MATCH(INDEX('Configuration Area'!E:E,'Configuration Area'!X486,1),'Clauses List'!A:A,0),3)),IF(IFERROR(INDEX('Configuration Area'!E:E,'Configuration Area'!X486,1),"N/A")="","NO CLAUSE ID SET",IFERROR(INDEX('Configuration Area'!E:E,'Configuration Area'!X486,1),"")))</f>
      </c>
    </row>
    <row r="485">
      <c r="A485" s="0">
        <f>IF(ISNUMBER(MATCH(INDEX('Configuration Area'!E:E,'Configuration Area'!X487,1),'Clauses List'!A:A,0))=TRUE,IF(INDEX('Clauses List'!A:D,MATCH(INDEX('Configuration Area'!E:E,'Configuration Area'!X487,1),'Clauses List'!A:A,0),3)="","NO CLAUSE NAME SET",INDEX('Clauses List'!A:D,MATCH(INDEX('Configuration Area'!E:E,'Configuration Area'!X487,1),'Clauses List'!A:A,0),3)),IF(IFERROR(INDEX('Configuration Area'!E:E,'Configuration Area'!X487,1),"N/A")="","NO CLAUSE ID SET",IFERROR(INDEX('Configuration Area'!E:E,'Configuration Area'!X487,1),"")))</f>
      </c>
    </row>
    <row r="486">
      <c r="A486" s="0">
        <f>IF(ISNUMBER(MATCH(INDEX('Configuration Area'!E:E,'Configuration Area'!X488,1),'Clauses List'!A:A,0))=TRUE,IF(INDEX('Clauses List'!A:D,MATCH(INDEX('Configuration Area'!E:E,'Configuration Area'!X488,1),'Clauses List'!A:A,0),3)="","NO CLAUSE NAME SET",INDEX('Clauses List'!A:D,MATCH(INDEX('Configuration Area'!E:E,'Configuration Area'!X488,1),'Clauses List'!A:A,0),3)),IF(IFERROR(INDEX('Configuration Area'!E:E,'Configuration Area'!X488,1),"N/A")="","NO CLAUSE ID SET",IFERROR(INDEX('Configuration Area'!E:E,'Configuration Area'!X488,1),"")))</f>
      </c>
    </row>
    <row r="487">
      <c r="A487" s="0">
        <f>IF(ISNUMBER(MATCH(INDEX('Configuration Area'!E:E,'Configuration Area'!X489,1),'Clauses List'!A:A,0))=TRUE,IF(INDEX('Clauses List'!A:D,MATCH(INDEX('Configuration Area'!E:E,'Configuration Area'!X489,1),'Clauses List'!A:A,0),3)="","NO CLAUSE NAME SET",INDEX('Clauses List'!A:D,MATCH(INDEX('Configuration Area'!E:E,'Configuration Area'!X489,1),'Clauses List'!A:A,0),3)),IF(IFERROR(INDEX('Configuration Area'!E:E,'Configuration Area'!X489,1),"N/A")="","NO CLAUSE ID SET",IFERROR(INDEX('Configuration Area'!E:E,'Configuration Area'!X489,1),"")))</f>
      </c>
    </row>
    <row r="488">
      <c r="A488" s="0">
        <f>IF(ISNUMBER(MATCH(INDEX('Configuration Area'!E:E,'Configuration Area'!X490,1),'Clauses List'!A:A,0))=TRUE,IF(INDEX('Clauses List'!A:D,MATCH(INDEX('Configuration Area'!E:E,'Configuration Area'!X490,1),'Clauses List'!A:A,0),3)="","NO CLAUSE NAME SET",INDEX('Clauses List'!A:D,MATCH(INDEX('Configuration Area'!E:E,'Configuration Area'!X490,1),'Clauses List'!A:A,0),3)),IF(IFERROR(INDEX('Configuration Area'!E:E,'Configuration Area'!X490,1),"N/A")="","NO CLAUSE ID SET",IFERROR(INDEX('Configuration Area'!E:E,'Configuration Area'!X490,1),"")))</f>
      </c>
    </row>
    <row r="489">
      <c r="A489" s="0">
        <f>IF(ISNUMBER(MATCH(INDEX('Configuration Area'!E:E,'Configuration Area'!X491,1),'Clauses List'!A:A,0))=TRUE,IF(INDEX('Clauses List'!A:D,MATCH(INDEX('Configuration Area'!E:E,'Configuration Area'!X491,1),'Clauses List'!A:A,0),3)="","NO CLAUSE NAME SET",INDEX('Clauses List'!A:D,MATCH(INDEX('Configuration Area'!E:E,'Configuration Area'!X491,1),'Clauses List'!A:A,0),3)),IF(IFERROR(INDEX('Configuration Area'!E:E,'Configuration Area'!X491,1),"N/A")="","NO CLAUSE ID SET",IFERROR(INDEX('Configuration Area'!E:E,'Configuration Area'!X491,1),"")))</f>
      </c>
    </row>
    <row r="490">
      <c r="A490" s="0">
        <f>IF(ISNUMBER(MATCH(INDEX('Configuration Area'!E:E,'Configuration Area'!X492,1),'Clauses List'!A:A,0))=TRUE,IF(INDEX('Clauses List'!A:D,MATCH(INDEX('Configuration Area'!E:E,'Configuration Area'!X492,1),'Clauses List'!A:A,0),3)="","NO CLAUSE NAME SET",INDEX('Clauses List'!A:D,MATCH(INDEX('Configuration Area'!E:E,'Configuration Area'!X492,1),'Clauses List'!A:A,0),3)),IF(IFERROR(INDEX('Configuration Area'!E:E,'Configuration Area'!X492,1),"N/A")="","NO CLAUSE ID SET",IFERROR(INDEX('Configuration Area'!E:E,'Configuration Area'!X492,1),"")))</f>
      </c>
    </row>
    <row r="491">
      <c r="A491" s="0">
        <f>IF(ISNUMBER(MATCH(INDEX('Configuration Area'!E:E,'Configuration Area'!X493,1),'Clauses List'!A:A,0))=TRUE,IF(INDEX('Clauses List'!A:D,MATCH(INDEX('Configuration Area'!E:E,'Configuration Area'!X493,1),'Clauses List'!A:A,0),3)="","NO CLAUSE NAME SET",INDEX('Clauses List'!A:D,MATCH(INDEX('Configuration Area'!E:E,'Configuration Area'!X493,1),'Clauses List'!A:A,0),3)),IF(IFERROR(INDEX('Configuration Area'!E:E,'Configuration Area'!X493,1),"N/A")="","NO CLAUSE ID SET",IFERROR(INDEX('Configuration Area'!E:E,'Configuration Area'!X493,1),"")))</f>
      </c>
    </row>
    <row r="492">
      <c r="A492" s="0">
        <f>IF(ISNUMBER(MATCH(INDEX('Configuration Area'!E:E,'Configuration Area'!X494,1),'Clauses List'!A:A,0))=TRUE,IF(INDEX('Clauses List'!A:D,MATCH(INDEX('Configuration Area'!E:E,'Configuration Area'!X494,1),'Clauses List'!A:A,0),3)="","NO CLAUSE NAME SET",INDEX('Clauses List'!A:D,MATCH(INDEX('Configuration Area'!E:E,'Configuration Area'!X494,1),'Clauses List'!A:A,0),3)),IF(IFERROR(INDEX('Configuration Area'!E:E,'Configuration Area'!X494,1),"N/A")="","NO CLAUSE ID SET",IFERROR(INDEX('Configuration Area'!E:E,'Configuration Area'!X494,1),"")))</f>
      </c>
    </row>
    <row r="493">
      <c r="A493" s="0">
        <f>IF(ISNUMBER(MATCH(INDEX('Configuration Area'!E:E,'Configuration Area'!X495,1),'Clauses List'!A:A,0))=TRUE,IF(INDEX('Clauses List'!A:D,MATCH(INDEX('Configuration Area'!E:E,'Configuration Area'!X495,1),'Clauses List'!A:A,0),3)="","NO CLAUSE NAME SET",INDEX('Clauses List'!A:D,MATCH(INDEX('Configuration Area'!E:E,'Configuration Area'!X495,1),'Clauses List'!A:A,0),3)),IF(IFERROR(INDEX('Configuration Area'!E:E,'Configuration Area'!X495,1),"N/A")="","NO CLAUSE ID SET",IFERROR(INDEX('Configuration Area'!E:E,'Configuration Area'!X495,1),"")))</f>
      </c>
    </row>
    <row r="494">
      <c r="A494" s="0">
        <f>IF(ISNUMBER(MATCH(INDEX('Configuration Area'!E:E,'Configuration Area'!X496,1),'Clauses List'!A:A,0))=TRUE,IF(INDEX('Clauses List'!A:D,MATCH(INDEX('Configuration Area'!E:E,'Configuration Area'!X496,1),'Clauses List'!A:A,0),3)="","NO CLAUSE NAME SET",INDEX('Clauses List'!A:D,MATCH(INDEX('Configuration Area'!E:E,'Configuration Area'!X496,1),'Clauses List'!A:A,0),3)),IF(IFERROR(INDEX('Configuration Area'!E:E,'Configuration Area'!X496,1),"N/A")="","NO CLAUSE ID SET",IFERROR(INDEX('Configuration Area'!E:E,'Configuration Area'!X496,1),"")))</f>
      </c>
    </row>
    <row r="495">
      <c r="A495" s="0">
        <f>IF(ISNUMBER(MATCH(INDEX('Configuration Area'!E:E,'Configuration Area'!X497,1),'Clauses List'!A:A,0))=TRUE,IF(INDEX('Clauses List'!A:D,MATCH(INDEX('Configuration Area'!E:E,'Configuration Area'!X497,1),'Clauses List'!A:A,0),3)="","NO CLAUSE NAME SET",INDEX('Clauses List'!A:D,MATCH(INDEX('Configuration Area'!E:E,'Configuration Area'!X497,1),'Clauses List'!A:A,0),3)),IF(IFERROR(INDEX('Configuration Area'!E:E,'Configuration Area'!X497,1),"N/A")="","NO CLAUSE ID SET",IFERROR(INDEX('Configuration Area'!E:E,'Configuration Area'!X497,1),"")))</f>
      </c>
    </row>
    <row r="496">
      <c r="A496" s="0">
        <f>IF(ISNUMBER(MATCH(INDEX('Configuration Area'!E:E,'Configuration Area'!X498,1),'Clauses List'!A:A,0))=TRUE,IF(INDEX('Clauses List'!A:D,MATCH(INDEX('Configuration Area'!E:E,'Configuration Area'!X498,1),'Clauses List'!A:A,0),3)="","NO CLAUSE NAME SET",INDEX('Clauses List'!A:D,MATCH(INDEX('Configuration Area'!E:E,'Configuration Area'!X498,1),'Clauses List'!A:A,0),3)),IF(IFERROR(INDEX('Configuration Area'!E:E,'Configuration Area'!X498,1),"N/A")="","NO CLAUSE ID SET",IFERROR(INDEX('Configuration Area'!E:E,'Configuration Area'!X498,1),"")))</f>
      </c>
    </row>
    <row r="497">
      <c r="A497" s="0">
        <f>IF(ISNUMBER(MATCH(INDEX('Configuration Area'!E:E,'Configuration Area'!X499,1),'Clauses List'!A:A,0))=TRUE,IF(INDEX('Clauses List'!A:D,MATCH(INDEX('Configuration Area'!E:E,'Configuration Area'!X499,1),'Clauses List'!A:A,0),3)="","NO CLAUSE NAME SET",INDEX('Clauses List'!A:D,MATCH(INDEX('Configuration Area'!E:E,'Configuration Area'!X499,1),'Clauses List'!A:A,0),3)),IF(IFERROR(INDEX('Configuration Area'!E:E,'Configuration Area'!X499,1),"N/A")="","NO CLAUSE ID SET",IFERROR(INDEX('Configuration Area'!E:E,'Configuration Area'!X499,1),"")))</f>
      </c>
    </row>
    <row r="498">
      <c r="A498" s="0">
        <f>IF(ISNUMBER(MATCH(INDEX('Configuration Area'!E:E,'Configuration Area'!X500,1),'Clauses List'!A:A,0))=TRUE,IF(INDEX('Clauses List'!A:D,MATCH(INDEX('Configuration Area'!E:E,'Configuration Area'!X500,1),'Clauses List'!A:A,0),3)="","NO CLAUSE NAME SET",INDEX('Clauses List'!A:D,MATCH(INDEX('Configuration Area'!E:E,'Configuration Area'!X500,1),'Clauses List'!A:A,0),3)),IF(IFERROR(INDEX('Configuration Area'!E:E,'Configuration Area'!X500,1),"N/A")="","NO CLAUSE ID SET",IFERROR(INDEX('Configuration Area'!E:E,'Configuration Area'!X500,1),"")))</f>
      </c>
    </row>
    <row r="499">
      <c r="A499" s="0">
        <f>IF(ISNUMBER(MATCH(INDEX('Configuration Area'!E:E,'Configuration Area'!X501,1),'Clauses List'!A:A,0))=TRUE,IF(INDEX('Clauses List'!A:D,MATCH(INDEX('Configuration Area'!E:E,'Configuration Area'!X501,1),'Clauses List'!A:A,0),3)="","NO CLAUSE NAME SET",INDEX('Clauses List'!A:D,MATCH(INDEX('Configuration Area'!E:E,'Configuration Area'!X501,1),'Clauses List'!A:A,0),3)),IF(IFERROR(INDEX('Configuration Area'!E:E,'Configuration Area'!X501,1),"N/A")="","NO CLAUSE ID SET",IFERROR(INDEX('Configuration Area'!E:E,'Configuration Area'!X501,1),"")))</f>
      </c>
    </row>
    <row r="500">
      <c r="A500" s="0">
        <f>IF(ISNUMBER(MATCH(INDEX('Configuration Area'!E:E,'Configuration Area'!X502,1),'Clauses List'!A:A,0))=TRUE,IF(INDEX('Clauses List'!A:D,MATCH(INDEX('Configuration Area'!E:E,'Configuration Area'!X502,1),'Clauses List'!A:A,0),3)="","NO CLAUSE NAME SET",INDEX('Clauses List'!A:D,MATCH(INDEX('Configuration Area'!E:E,'Configuration Area'!X502,1),'Clauses List'!A:A,0),3)),IF(IFERROR(INDEX('Configuration Area'!E:E,'Configuration Area'!X502,1),"N/A")="","NO CLAUSE ID SET",IFERROR(INDEX('Configuration Area'!E:E,'Configuration Area'!X502,1),"")))</f>
      </c>
    </row>
  </sheetData>
  <pageMargins left="0.7" right="0.7" top="0.75" bottom="0.75" header="0.3" footer="0.3"/>
  <pageSetup orientation="portrait"/>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topLeftCell="B9" workbookViewId="0">
      <selection activeCell="D12" sqref="D12"/>
    </sheetView>
  </sheetViews>
  <sheetFormatPr defaultRowHeight="12.75"/>
  <cols>
    <col min="1" max="1" bestFit="1" width="14.5703125" customWidth="1"/>
    <col min="2" max="2" width="18.28515625" customWidth="1"/>
    <col min="3" max="3" width="23.28515625" customWidth="1" style="9"/>
    <col min="4" max="4" width="166.5703125" customWidth="1" style="5"/>
    <col min="5" max="5" width="9" customWidth="1"/>
  </cols>
  <sheetData>
    <row r="1" ht="15">
      <c r="A1" s="15" t="s">
        <v>430</v>
      </c>
      <c r="B1" s="15" t="s">
        <v>431</v>
      </c>
      <c r="C1" s="25" t="s">
        <v>432</v>
      </c>
      <c r="D1" s="26" t="s">
        <v>433</v>
      </c>
    </row>
    <row r="2" ht="25.5">
      <c r="A2" s="11">
        <f>IFERROR(VLOOKUP(INDEX('Policy Clause Build'!C$8:C$999,ROW()-1,1),'Clauses List'!A:B,2,FALSE),"")</f>
      </c>
      <c r="B2" s="11"/>
      <c r="C2" s="27" t="str">
        <f>IFERROR(IF(VLOOKUP('Policy Clause Build'!C9,'Clauses List'!A:B,2,)=A2,"",VLOOKUP('Policy Clause Build'!C9,'Clauses List'!A:B,2,)),"")</f>
        <v>About Zurich</v>
      </c>
      <c r="D2" s="28" t="str">
        <f>IFERROR(INDEX('Clauses List'!D:D,MATCH('Policy Clause Build'!C9,'Clauses List'!A:A,0),1),"")</f>
        <v>This policy is underwritten by Zurich Insurance Company Ltd (Singapore Branch) (GST Registration Number F00007171H and Company Registration Number T08FC7171K), an insurer licensed by the Monetary Authority of Singapore (MAS) to conduct insurance business, with registered office address at 50 Raffles Place, #29-01 Singapore Land Tower, 048623 Singapore.</v>
      </c>
    </row>
    <row r="3">
      <c r="A3" s="11" t="str">
        <f>IFERROR(VLOOKUP(INDEX('Policy Clause Build'!C$8:C$999,ROW()-1,1),'Clauses List'!A:B,2,FALSE),"")</f>
        <v>About Zurich</v>
      </c>
      <c r="B3" s="11"/>
      <c r="C3" s="27" t="str">
        <f>IFERROR(IF(VLOOKUP('Policy Clause Build'!C10,'Clauses List'!A:B,2,)=A3,"",VLOOKUP('Policy Clause Build'!C10,'Clauses List'!A:B,2,)),"")</f>
        <v>Definitions</v>
      </c>
      <c r="D3" s="28" t="str">
        <f>IFERROR(INDEX('Clauses List'!D:D,MATCH('Policy Clause Build'!C10,'Clauses List'!A:A,0),1),"")</f>
        <v>When used in this Policy, the following definitions will apply:</v>
      </c>
    </row>
    <row r="4">
      <c r="A4" s="11" t="str">
        <f>IFERROR(VLOOKUP(INDEX('Policy Clause Build'!C$8:C$999,ROW()-1,1),'Clauses List'!A:B,2,FALSE),"")</f>
        <v>Definitions</v>
      </c>
      <c r="B4" s="11"/>
      <c r="C4" s="27">
        <f>IFERROR(IF(VLOOKUP('Policy Clause Build'!C11,'Clauses List'!A:B,2,)=A4,"",VLOOKUP('Policy Clause Build'!C11,'Clauses List'!A:B,2,)),"")</f>
      </c>
      <c r="D4" s="28" t="str">
        <f>IFERROR(INDEX('Clauses List'!D:D,MATCH('Policy Clause Build'!C11,'Clauses List'!A:A,0),1),"")</f>
        <v>Deductible means the amount stated in the Schedule or elsewhere in the Policy which the Insured must bear first in the event of a claim.</v>
      </c>
    </row>
    <row r="5" ht="25.5">
      <c r="A5" s="11" t="str">
        <f>IFERROR(VLOOKUP(INDEX('Policy Clause Build'!C$8:C$999,ROW()-1,1),'Clauses List'!A:B,2,FALSE),"")</f>
        <v>Definitions</v>
      </c>
      <c r="B5" s="11"/>
      <c r="C5" s="27">
        <f>IFERROR(IF(VLOOKUP('Policy Clause Build'!C12,'Clauses List'!A:B,2,)=A5,"",VLOOKUP('Policy Clause Build'!C12,'Clauses List'!A:B,2,)),"")</f>
      </c>
      <c r="D5" s="28" t="str">
        <f>IFERROR(INDEX('Clauses List'!D:D,MATCH('Policy Clause Build'!C12,'Clauses List'!A:A,0),1),"")</f>
        <v>Institute Clauses means the Institute Clauses published by the International Underwriting Association of London, current as at the effective date of this Policy and as may be amended by the terms of this Policy.</v>
      </c>
    </row>
    <row r="6">
      <c r="A6" s="11" t="str">
        <f>IFERROR(VLOOKUP(INDEX('Policy Clause Build'!C$8:C$999,ROW()-1,1),'Clauses List'!A:B,2,FALSE),"")</f>
        <v>Definitions</v>
      </c>
      <c r="B6" s="11"/>
      <c r="C6" s="27">
        <f>IFERROR(IF(VLOOKUP('Policy Clause Build'!C13,'Clauses List'!A:B,2,)=A6,"",VLOOKUP('Policy Clause Build'!C13,'Clauses List'!A:B,2,)),"")</f>
      </c>
      <c r="D6" s="28" t="str">
        <f>IFERROR(INDEX('Clauses List'!D:D,MATCH('Policy Clause Build'!C13,'Clauses List'!A:A,0),1),"")</f>
        <v>Insured shall mean the insured party as named in the Schedule or defined in the Policy.</v>
      </c>
    </row>
    <row r="7">
      <c r="A7" s="11" t="str">
        <f>IFERROR(VLOOKUP(INDEX('Policy Clause Build'!C$8:C$999,ROW()-1,1),'Clauses List'!A:B,2,FALSE),"")</f>
        <v>Definitions</v>
      </c>
      <c r="B7" s="11"/>
      <c r="C7" s="27">
        <f>IFERROR(IF(VLOOKUP('Policy Clause Build'!C14,'Clauses List'!A:B,2,)=A7,"",VLOOKUP('Policy Clause Build'!C14,'Clauses List'!A:B,2,)),"")</f>
      </c>
      <c r="D7" s="28" t="str">
        <f>IFERROR(INDEX('Clauses List'!D:D,MATCH('Policy Clause Build'!C14,'Clauses List'!A:A,0),1),"")</f>
        <v>Period of Insurance means the period of coverage stated in the Schedule.</v>
      </c>
    </row>
    <row r="8" ht="165.75">
      <c r="A8" s="11" t="str">
        <f>IFERROR(VLOOKUP(INDEX('Policy Clause Build'!C$8:C$999,ROW()-1,1),'Clauses List'!A:B,2,FALSE),"")</f>
        <v>Definitions</v>
      </c>
      <c r="B8" s="11"/>
      <c r="C8" s="27">
        <f>IFERROR(IF(VLOOKUP('Policy Clause Build'!C15,'Clauses List'!A:B,2,)=A8,"",VLOOKUP('Policy Clause Build'!C15,'Clauses List'!A:B,2,)),"")</f>
      </c>
      <c r="D8" s="28" t="str">
        <f>IFERROR(INDEX('Clauses List'!D:D,MATCH('Policy Clause Build'!C15,'Clauses List'!A:A,0),1),"")</f>
        <v>Policy means a contract of insurance between the Insured and Zurich. It contains all the details of the insurance coverage provided during a specified period of insurance. This Policy is made up of:_x000A__x000A_•_x0009_the Schedule that is to be read as part of the Policy. It specifies the subject matter insured and sets out further details regarding insurance cover that are specific to the Insured’s individual circumstances;_x000A_•_x0009_the Policy Wording_x000A_•_x0009_any other written change otherwise advised by us in writing (such as an endorsement). These written changes vary or modify the above documents._x000A__x000A_The above Schedule, Policy Wording and any other written changes shall be read together as one contract. In the event of any conflict, ambiguity and/or inconsistency in or between the different constituent components of the Policy, the priority of each document shall be in accordance with the following order:_x000A_1._x0009_the written changes / endorsement (to prevail over all other constituent components of the Policy);_x000A_2._x0009_the Schedule and_x000A_3._x0009_the Policy WordingIt specifies the subject matter insured and sets out further details regarding insurance cover that are specific to the Insured’s individual circumstances;"</v>
      </c>
    </row>
    <row r="9" ht="25.5">
      <c r="A9" s="11" t="str">
        <f>IFERROR(VLOOKUP(INDEX('Policy Clause Build'!C$8:C$999,ROW()-1,1),'Clauses List'!A:B,2,FALSE),"")</f>
        <v>Definitions</v>
      </c>
      <c r="B9" s="11"/>
      <c r="C9" s="27">
        <f>IFERROR(IF(VLOOKUP('Policy Clause Build'!C16,'Clauses List'!A:B,2,)=A9,"",VLOOKUP('Policy Clause Build'!C16,'Clauses List'!A:B,2,)),"")</f>
      </c>
      <c r="D9" s="28" t="str">
        <f>IFERROR(INDEX('Clauses List'!D:D,MATCH('Policy Clause Build'!C16,'Clauses List'!A:A,0),1),"")</f>
        <v>Policy Wording means the following sections of the Policy - Definitions, The Cover, Standard Conditions, Special Conditions, Exclusions, Claims Procedure, General Terms and Conditions and Appendix 1 (which includes both Institute Clauses and non-institute clauses)</v>
      </c>
    </row>
    <row r="10">
      <c r="A10" s="11" t="str">
        <f>IFERROR(VLOOKUP(INDEX('Policy Clause Build'!C$8:C$999,ROW()-1,1),'Clauses List'!A:B,2,FALSE),"")</f>
        <v>Definitions</v>
      </c>
      <c r="B10" s="11"/>
      <c r="C10" s="27">
        <f>IFERROR(IF(VLOOKUP('Policy Clause Build'!C17,'Clauses List'!A:B,2,)=A10,"",VLOOKUP('Policy Clause Build'!C17,'Clauses List'!A:B,2,)),"")</f>
      </c>
      <c r="D10" s="28" t="str">
        <f>IFERROR(INDEX('Clauses List'!D:D,MATCH('Policy Clause Build'!C17,'Clauses List'!A:A,0),1),"")</f>
        <v>Schedule means the document attaching to and forming part of the Policy which outlines the coverage provided under the Policy, including any revised Schedule.</v>
      </c>
    </row>
    <row r="11">
      <c r="A11" s="11" t="str">
        <f>IFERROR(VLOOKUP(INDEX('Policy Clause Build'!C$8:C$999,ROW()-1,1),'Clauses List'!A:B,2,FALSE),"")</f>
        <v>Definitions</v>
      </c>
      <c r="B11" s="11"/>
      <c r="C11" s="27">
        <f>IFERROR(IF(VLOOKUP('Policy Clause Build'!C18,'Clauses List'!A:B,2,)=A11,"",VLOOKUP('Policy Clause Build'!C18,'Clauses List'!A:B,2,)),"")</f>
      </c>
      <c r="D11" s="28" t="str">
        <f>IFERROR(INDEX('Clauses List'!D:D,MATCH('Policy Clause Build'!C18,'Clauses List'!A:A,0),1),"")</f>
        <v>Subject matter insured means the insured goods (as specified in the Schedule) including packaging and labels.</v>
      </c>
    </row>
    <row r="12" ht="229.5">
      <c r="A12" s="11" t="str">
        <f>IFERROR(VLOOKUP(INDEX('Policy Clause Build'!C$8:C$999,ROW()-1,1),'Clauses List'!A:B,2,FALSE),"")</f>
        <v>Definitions</v>
      </c>
      <c r="B12" s="11"/>
      <c r="C12" s="27" t="str">
        <f>IFERROR(IF(VLOOKUP('Policy Clause Build'!C19,'Clauses List'!A:B,2,)=A12,"",VLOOKUP('Policy Clause Build'!C19,'Clauses List'!A:B,2,)),"")</f>
        <v>The Cover</v>
      </c>
      <c r="D12" s="28" t="str">
        <f>IFERROR(INDEX('Clauses List'!D:D,MATCH('Policy Clause Build'!C19,'Clauses List'!A:A,0),1),"")</f>
        <v>•_x0009_Coverage is provided against any physical loss and/or damage to the subject matter insured under the terms and conditions of this Policy._x000A__x000A_•_x0009_This Policy excludes coverage for shipments to, from and/or through the following countries: Afghanistan, Burundi, Crimea (Ukraine), Cuba, Democratic Republic of Congo, Egypt, Eritrea, Guinea, Guinea-Bissau, Iran, Iraq, Ivory Coast, Kosovo (Serbia), Lebanon, Libya, Mali, North Korea, North Sudan, Sevastopol (Russia), Somalia, Syria, Venezuela, Yemen and any other US/UN/EU sanctioned countries._x000A__x000A_•_x0009_This insurance is limited to the limit of liability stated in the Schedule and the sub-limits (where applicable) that are indicated in the Policy._x000A__x000A_•_x0009_Basis of valuation: The Basis of Valuation is an agreed basis for determining the value of the subject matter insured under this Policy as follow:_x000A__x000A_Imports:_x0009_Delivered Cost at final Destination Plus mark up of 20% Exports:_x0009_CIF + 10%_x000A_Goods in transit:_x0009_Commercial invoice + 10% uplift for local goods in transit Goods in storage:_x0009_Cost Price as per Stock Listings_x000A__x000A_•_x0009_In issuing this Policy, Zurich has relied on the information given by the Insured or on the Insured’s behalf. Zurich agrees to provide insurance described in this Policy, subject to payment of premium by the Insured, that is in accordance with the Premium Payment Warranty clause._x000A__x000A_•_x0009_For backdating of cover, Zurich shall not be liable for any known or reported loss and/or damage of subject matter insured prior to the date of issue as stated in the Schedule. In no case shall Zurich be liable for intended actions of defrauding Zurich where the Policy is purchased after a loss event has occurred.</v>
      </c>
    </row>
    <row r="13">
      <c r="A13" s="11" t="str">
        <f>IFERROR(VLOOKUP(INDEX('Policy Clause Build'!C$8:C$999,ROW()-1,1),'Clauses List'!A:B,2,FALSE),"")</f>
        <v>The Cover</v>
      </c>
      <c r="B13" s="11"/>
      <c r="C13" s="27" t="str">
        <f>IFERROR(IF(VLOOKUP('Policy Clause Build'!C20,'Clauses List'!A:B,2,)=A13,"",VLOOKUP('Policy Clause Build'!C20,'Clauses List'!A:B,2,)),"")</f>
        <v>Standard Conditions</v>
      </c>
      <c r="D13" s="28">
        <f>IFERROR(INDEX('Clauses List'!D:D,MATCH('Policy Clause Build'!C20,'Clauses List'!A:A,0),1),"")</f>
        <v>0</v>
      </c>
    </row>
    <row r="14">
      <c r="A14" s="11" t="str">
        <f>IFERROR(VLOOKUP(INDEX('Policy Clause Build'!C$8:C$999,ROW()-1,1),'Clauses List'!A:B,2,FALSE),"")</f>
        <v>Standard Conditions</v>
      </c>
      <c r="B14" s="11"/>
      <c r="C14" s="27">
        <f>IFERROR(IF(VLOOKUP('Policy Clause Build'!C21,'Clauses List'!A:B,2,)=A14,"",VLOOKUP('Policy Clause Build'!C21,'Clauses List'!A:B,2,)),"")</f>
      </c>
      <c r="D14" s="28" t="str">
        <f>IFERROR(INDEX('Clauses List'!D:D,MATCH('Policy Clause Build'!C21,'Clauses List'!A:A,0),1),"")</f>
        <v>For sea transit</v>
      </c>
    </row>
    <row r="15" ht="409.5">
      <c r="A15" s="11" t="str">
        <f>IFERROR(VLOOKUP(INDEX('Policy Clause Build'!C$8:C$999,ROW()-1,1),'Clauses List'!A:B,2,FALSE),"")</f>
        <v>Standard Conditions</v>
      </c>
      <c r="B15" s="11"/>
      <c r="C15" s="27" t="str">
        <f>IFERROR(IF(VLOOKUP('Policy Clause Build'!C22,'Clauses List'!A:B,2,)=A15,"",VLOOKUP('Policy Clause Build'!C22,'Clauses List'!A:B,2,)),"")</f>
        <v>Institute</v>
      </c>
      <c r="D15" s="28" t="str">
        <f>IFERROR(INDEX('Clauses List'!D:D,MATCH('Policy Clause Build'!C22,'Clauses List'!A:A,0),1),"")</f>
        <v>Institute Cargo Clauses (A) 01/01/2009_x000A_RISKS COVERED_x000A_Risks_x000A_1. This insurance covers all risks of loss of or damage to the subject-matter insured except as excluded by the provisions of Clauses 4, 5, 6 and 7 below._x000A_General Average_x000A_2. This insurance covers general average and salvage charges, adjusted or determined according to the contract of carriage and/or the governing law and practice, incurred to avoid or in connection with the avoidance of loss from any cause except those excluded in Clauses 4, 5, 6 and 7 below._x000A_‘Both to Blame Collision Clause’_x000A_3. This insurance indemnifies the Assured, in respect of any risk insured herein, against liability incurred under any Both to Blame Collision Clause in the contract of carriage. In the event of any claim by carriers under the said Clause, the Assured agree to notify the Insurers who shall have the right, at their own cost and expense, to defend the Assured against such claim._x000A_Page 16 of 68_x000A_EXCLUSIONS_x000A_4. In no case shall this insurance cover_x000A_4.1 loss damage or expense attributable to wilful misconduct of the Assured_x000A_4.2 ordinary leakage, ordinary loss in weight or volume, or ordinary wear and tear of the subject-_x000A_matter insured_x000A_4.3 loss damage or expense caused by insufficiency or unsuitability of packing or preparation of the subject 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contractors)_x000A_4.4 loss damage or expense caused by inherent vice or nature of the subject-matter insured_x000A_4.5 loss damage or expense caused by delay, even though the delay be caused by a risk insured against (except expenses payable under Clause 2 above)_x000A_4.6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contract._x000A_4.7 loss damage or expense directly or indirectly caused by or arising from the use of any weapon or device employing atomic or nuclear fission and/or fusion or other like reaction or radioactive force or matter._x000A_5. 5.1 In no case shall this insurance cover loss damage or expense arising from_x000A_5.1.1 unseaworthiness of vessel or craft or unfitness of vessel or craft for the safe carriage of the subject-matter insured, where the Assured are privy to such unseaworthiness or unfitness, at the time the subject-matter insured is loaded therein_x000A_5.1.2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loading._x000A_5.2 Exclusion 5.1.1 above shall not apply where the contract of insurance has been assigned to the party claiming hereunder who has bought or agreed to buy the subject-matter insured in good faith under a binding contract._x000A_5.3 The Insurers waive any breach of the implied warranties of seaworthiness of the ship and fitness of the ship to carry the subject-matter insured to destination._x000A_6.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expense_x000A_Page 17 of 68_x000A_7.1 caused by strikers, locked-out workmen, or persons taking part in labour disturbances, riots or civil commotions_x000A_7.2 resulting from strikes, lock-outs, labour disturbances, riots or civil commotions_x000A_7.3 caused by any act of terrorism being an act of any person acting on behalf of, or in connection with, any organisation which carries out activities directed towards the overthrowing or influencing, by force or violence, of any government whether or not legally constituted_x000A_7.4 caused by any person acting from a political, ideological or religious motive._x000A_DURATION_x000A_Transit Clause_x000A_8. 8.1 Subject to Clause 11 below, this insurance attaches from the time the subject-matter insured_x000A_is first moved in the warehouse or at the place of storage (at the place named in the contract of insurance) for the purpose of the immediate loading into or onto the carrying vehicle or other conveyance for the commencement of transit, continues during the ordinary course of transit and terminates either_x000A_8.1.1 on completion of unloading from the carrying vehicle or other conveyance in or at the final warehouse or place of storage at the destination named in the contract of insurance_x000A_8.1.2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distribution_x000A_8.1.3 when the Assured or their employees elect to use any carrying vehicle or other conveyance or any container for storage other than in the ordinary course of transit_x000A_or_x000A_8.1.4 on the expiry of 60 days after completion of discharge overside of the subject-matter insured from the oversea vessel at the final port of discharge,_x000A_whichever shall first occur._x000A_8.2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8.1.1 to 8.1.4, shall not extend beyond the time the subject-matter insured is first moved for the purpose of the commencement of transit to such other destination._x000A_8.3 This insurance shall remain in force (subject to termination as provided for in Clauses 8.1.1 to 8.1.4 above and to the provisions of Clause 9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Carriage_x000A_9. If owing to circumstances beyond the control of the Assured either the contract of carriage is terminated at a port or place other than the destination named therein or the transit is otherwise terminated before unloading of the subject-matter insured as provided for in Clause 8 above, then this insurance shall also terminate unless prompt notice is given to the Insurers and continuation of cover is requested when this insurance shall remain in force, subject to an additional premium if required by the Insurers, either_x000A_Page 18 of 68_x000A_9.1 until the subject-matter insured is sold and delivered at such port or place, or, unless otherwise specially agreed, until the expiry of 60 days after arrival of the subject-matter insured at such port or place, whichever shall first occur;_x000A_or_x000A_9.2 if the subject-matter insured is forwarded within the said period of 60 days (or any agreed extension thereof) to the destination named in the contract of insurance or to any other destination, until terminated in accordance with the provisions of Clause 8 above._x000A_Change of Voyage_x000A_10. 10.1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terms._x000A_10.2 Where the subject-matter insured commences the transit contemplated by this insurance (in accordance with Clause 8.1), but, without the knowledge of the Assured or their employees the ship sails for another destination, this insurance will nevertheless be deemed to have attached at commencement of such transit._x000A_CLAIMS_x000A_Insurable Interest_x000A_11. 11.1 In order to recover under this insurance the Assured must have an insurable interest in the_x000A_subject matter insured at the time of the loss._x000A_11.2 Subject to Clause 11.1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not._x000A_Forwarding Charges_x000A_12. Where, as a result of the operation of a risk covered by this insurance, the insured transit is terminated at a port or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insured._x000A_This Clause 12, which does not apply to general average or salvage charges, shall be subject to the exclusions contained in Clauses 4, 5, 6 and 7 above, and shall not include charges arising from the fault negligence insolvency or financial default of the Assured or their employees._x000A_Constructive Total Loss_x000A_13.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arrival._x000A_Increased Value_x000A_14. 14.1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insured._x000A_Page 19 of 68_x000A_In the event of claim the Assured shall provide the Insurers with evidence of the amounts insured under all other insurances._x000A_14.2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insurance_x000A_15. This insurance_x000A_15.1 covers the Assured which includes the person claiming indemnity either as the person by or on whose behalf the contract of insurance was effected or as an assignee_x000A_15.2 shall not extend to or otherwise benefit the carrier or other bailee._x000A_MINIMISING LOSSES_x000A_Duty of Assured_x000A_16. It is the duty of the Assured and their employees and agents in respect of loss recoverable hereunder_x000A_16.1 to take such measures as may be reasonable for the purpose of averting or minimising such loss_x000A_and_x000A_16.2 to ensure that all rights against carriers, bailees or other third parties are properly preserved_x000A_and exercised_x000A_and the Insurers will, in addition to any loss recoverable hereunder, reimburse the Assured for any charges properly and reasonably incurred in pursuance of these duties._x000A_Waiver_x000A_17. Measures taken by the Assured or the Insurers with the object of saving, protecting or recovering the subject-matter insured</v>
      </c>
    </row>
    <row r="16" ht="409.5">
      <c r="A16" s="11" t="str">
        <f>IFERROR(VLOOKUP(INDEX('Policy Clause Build'!C$8:C$999,ROW()-1,1),'Clauses List'!A:B,2,FALSE),"")</f>
        <v>Institute</v>
      </c>
      <c r="B16" s="11"/>
      <c r="C16" s="27">
        <f>IFERROR(IF(VLOOKUP('Policy Clause Build'!C23,'Clauses List'!A:B,2,)=A16,"",VLOOKUP('Policy Clause Build'!C23,'Clauses List'!A:B,2,)),"")</f>
      </c>
      <c r="D16" s="28" t="str">
        <f>IFERROR(INDEX('Clauses List'!D:D,MATCH('Policy Clause Build'!C23,'Clauses List'!A:A,0),1),"")</f>
        <v>Institute War Clauses (Cargo) 01/01/2009_x000A_RISKS COVERED_x000A_Risks_x000A_1. This insurance covers, except as excluded by the provisions of Clauses 3 and 4 below, loss of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insured_x000A_Page 25 of 68_x000A_3.3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any claim based upon loss of or frustration of the voyage or adventure_x000A_3.8 loss damage or expense directly or indirectly caused by or arising from any hostile use of any weapon or device employing atomic or nuclear fission and/or fusion or other like reaction or radioactive force or matter._x000A_4.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This insurance_x000A_5.1.1 attaches only as the subject-matter insured and as to any part as that part is loaded on an oversea vessel; and_x000A_5.1.2 terminates, subject to 5.2 and 5.3 below, either as the subject-matter insured and as to any part as that part is discharged from an oversea vessel at the final port or place of discharge_x000A_or_x000A_on expiry of 15 days counting from midnight of the day of arrival of the vessel at the final port or place of discharge, whichever shall first occur; nevertheless, subject to prompt notice to the Insurers and to an additional premium, such insurance_x000A_Page 26 of 68_x000A_5.1.3 reattaches when, without having discharged the subject-matter insured at the final port or place of discharge, the vessel sails therefrom_x000A_and_x000A_5.1.4 terminates, subject to 5.2 and 5.3 below, either as the subject-matter insured and as to any part as that part is thereafter discharged from the vessel at the final (or substituted) port or place of discharge_x000A_or_x000A_on expiry of 15 days counting from midnight of the day of re-arrival of the vessel at the final port or place of discharge or arrival of the vessel at a substituted port or place of discharge, whichever shall first occur._x000A_5.2 If during the insured voyage the oversea vessel arrives at an intermediate port or place to discharge the subject-matter insured for on-carriage by oversea vessel or by aircraft, or the subject-matter insured is discharged from the vessel at a port or place of refuge, then, subject to 5.3 below and to an additional premium if required, this insurance continues until the expiry of 15 days counting from midnight of the day of arrival of the vessel at such port or place, but thereafter reattaches as the subject-matter insured and as to any part as that part is loaded on an on-carrying oversea vessel or aircraft. During the period of 15 days the insurance remains in force after discharge only whilst the subject-matter insured and as to any part as that part is at such port or place. If the subject-matter insured is oncarried within the said period of 15 days or if the insurance reattaches as provided in this Clause 5.2_x000A_5.2.1 where the on-carriage is by oversea vessel this insurance continues subject to the terms of these Clauses_x000A_or_x000A_5.2.2 where the on-carriage is by aircraft, the current Institute War Clauses (Air Cargo) (excluding sendings by Post) shall be deemed to form part of the contract of insurance and shall apply to the on-carriage by air._x000A_5.3 If the voyage in the contract of carriage is terminated at a port or place other than the destination agreed therein, such port or place shall be deemed the final port of discharge and this insurance terminates in accordance with 5.1.2. If the subject-matter insured is subsequently reshipped to the original or any other destination, then provided notice is given to the Insurers before the commencement of such further transit and subject to an additional premium, this insurance reattaches_x000A_5.3.1 in the case of the subject-matter insured having been discharged, as the subject-matter insured and as to any part as that part is loaded on the on-carrying vessel for the voyage_x000A_5.3.2 in the case of the subject-matter not having been discharged, when the vessel sails from such deemed final port of discharge thereafter this insurance terminates in accordance with 5.1.4._x000A_5.4 The insurance against the risks of mines and derelict torpedoes, floating or submerged, is extended whilst the subject-matter insured or any part thereof is on craft whilst in transit to or from the oversea vessel, but in no case beyond the expiry of 60 days after discharge from the oversea vessel unless otherwise specially agreed by the Insurers._x000A_5.5 Subject to prompt notice to Insurers, and to an additional premium if required, this insurance shall remain in force within the provisions of these Clauses during any deviation, or any variation of the adventure arising from the exercise of a liberty granted to carriers under the contract of carriage._x000A_(For the purpose of Clause 5 ‘arrival’ shall be deemed to mean that the vessel is anchored, moored or otherwise secured at a berth or place within the Harbour Authority area. If such a berth or place is not available, arrival is deemed to have occurred when the vessel first anchors, moors or otherwise secures either at or off the intended port or place of discharge ‘oversea vessel’ shall be deemed to mean a_x000A_Page 27 of 68_x000A_vessel carrying the subject-matter from one port or place to another where such voyage involves a sea passage by that vessel.)_x000A_Change of Voyage_x000A_6. 6.1 Where, after attachment of this insurance, the destination is changed by the Assured, this_x000A_must be notified promptly to Insurers for rates and terms to be agreed. Should a loss occur_x000A_prior to such agreement being obtained cover may be provided but only if cover would have_x000A_been available at a reasonable commercial market rate on reasonable market terms._x000A_6.2 Where the subject-matter insured commences the transit contemplated by this insurance (in_x000A_accordance with Clause 5.1), but, without the knowledge of the Assured or their employees the ship sails for another destination, this insurance will nevertheless be deemed to have attached at commencement of such transit._x000A_7. Anything contained in this contract which is inconsistent with Clauses 3.7, 3.8 or 5 shall, to the extent of such inconsistency, be null and void._x000A_CLAIMS_x000A_Insurable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bailee._x000A_Page 28 of 68_x000A_MINIMISING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reattachment of cover is requested under Clause 5, or a change of destination is notified under Clause 6, there is an obligation to give prompt notice to the Insurers and the right to such cover is dependent upon compliance with this obligation._x000A_© Copyright: 11/08 - Lloyd’s Market Association (LMA) and International Underwriting Association of London (IUA). CL385</v>
      </c>
    </row>
    <row r="17" ht="409.5">
      <c r="A17" s="11" t="str">
        <f>IFERROR(VLOOKUP(INDEX('Policy Clause Build'!C$8:C$999,ROW()-1,1),'Clauses List'!A:B,2,FALSE),"")</f>
        <v>Institute</v>
      </c>
      <c r="B17" s="11"/>
      <c r="C17" s="27">
        <f>IFERROR(IF(VLOOKUP('Policy Clause Build'!C24,'Clauses List'!A:B,2,)=A17,"",VLOOKUP('Policy Clause Build'!C24,'Clauses List'!A:B,2,)),"")</f>
      </c>
      <c r="D17" s="28" t="str">
        <f>IFERROR(INDEX('Clauses List'!D:D,MATCH('Policy Clause Build'!C24,'Clauses List'!A:A,0),1),"")</f>
        <v>Institute Strikes Clauses (Cargo) 01/01/2009_x000A_RISKS COVERED_x000A_Risks_x000A_1. This insurance covers, except as exclued by the provisions of Clauses 3 and 4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organization which carries out activities directed towards the overthrowing or influencing, by force or violence, of any government whether or not legally constituted_x000A_1.3 any person acting from a political, ideological or religious motive._x000A_General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clauses._x000A_Page 29 of 68_x000A_EXCLUSIONS_x000A_3.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loss damage or expense arising from the absence shortage or withholding of labour of any description whatsoever resulting from any strike, lockout, labour disturbance, riot or civil commotion_x000A_3.8 any claim based upon loss of or frustration of the voyage or adventure_x000A_3.9 loss damage or expense directly or indirectly caused by or arising from the use of any weapon or device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Subject to Clause 8 below, this insurance attaches from the time the subject-matter insured_x000A_Page 30 of 68_x000A_is first moved in the warehouse or at the place of storage (at the place named in the contract of insurance) for the purpose of the immediate loading into or onto the carrying vehicle or other conveyance for the termination of transit continues during the ordinary course of transit and terminates either_x000A_5.1.1 on completion of unloading from the carrying vehicle or other conveyance in or at the final warehouse or place of storage at the destination named in the contract of insurance_x000A_5.1.2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distribution_x000A_or_x000A_5.1.3 when the Assured or their employees elect to use any carrying vehicle or other conveyance or any container for storage other than in the ordinary course of transit_x000A_or_x000A_5.1.4 on the expiry of 60 days after completion of discharge overside of the subject-matter_x000A_insured from the oversea vessel at the final port of discharge_x000A_whichever shall first occur._x000A_5.2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5.1.1 to 5.1.4, shall not extend beyond the time the subject-matter insured is first moved for the purpose of the commencement of transit to such other destination._x000A_5.3 This insurance shall remain in force (subject to termination as provided for in Clauses 5.1.1 to 5.1.4 above and to the provisions of Clause 6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Carriage_x000A_6. If owing to circumstances beyond the control of the Assured either the contract of carriage is terminated at a port or place other than the destination named therein or the transit is otherwise terminated before unloading of the subject-matter insured as provided for in Clause 5 above, then this insurance shall also terminate unless prompt notice is given to the Insurers and continuation of cover is requested when this insurance shall remain in force, subject to an additional premium if required by the Insurers, either_x000A_6.1 until the subject-matter insured is sold and delivered at such port or place, or, unless otherwise specially agreed, until the expiry of 60 days after arrival of the subject-matter insured at such port or place, whichever shall first occur;_x000A_or_x000A_6.2 if the subject-matter insured is forwarded within the said period of 60 days (or any agreed extension thereof) to the destination named in the contract of insurance or to any other destination, until terminated in accordance with the provisions of Clause 5 above._x000A_Change of Voyage_x000A_7. 7.1 Where, after attachment of this insurance, the destination is changed by the Assured, this_x000A_Page 31 of 68_x000A_must be notified promptly to Insurers for rates and terms to be agreed. Should a loss occur prior to such agreement being obtained cover may be provided but only if cover would have been available at a reasonable commercial market rate on reasonable market terms._x000A_7.2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 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32 of 68_x000A_Waiver_x000A_12.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continuation of cover is requested under Clause 6, or a change of destination is notified under Clause 7, there is an obligation to give prompt notice to the Insurers and the right to such cover is dependent upon compliance with this obligation._x000A_© Copyright: 11/08 - Lloyd’s Market Association (LMA) and International Underwriting Association of London (IUA). CL386</v>
      </c>
    </row>
    <row r="18" ht="357">
      <c r="A18" s="11" t="str">
        <f>IFERROR(VLOOKUP(INDEX('Policy Clause Build'!C$8:C$999,ROW()-1,1),'Clauses List'!A:B,2,FALSE),"")</f>
        <v>Institute</v>
      </c>
      <c r="B18" s="11"/>
      <c r="C18" s="27">
        <f>IFERROR(IF(VLOOKUP('Policy Clause Build'!C25,'Clauses List'!A:B,2,)=A18,"",VLOOKUP('Policy Clause Build'!C25,'Clauses List'!A:B,2,)),"")</f>
      </c>
      <c r="D18" s="28" t="str">
        <f>IFERROR(INDEX('Clauses List'!D:D,MATCH('Policy Clause Build'!C25,'Clauses List'!A:A,0),1),"")</f>
        <v>Institute Classification Clause 01/01/2001_x000A_Qualifying vessels_x000A_1. This insurance and the marine transit rates as agreed in the policy or open cover apply only to cargoes and/or interests carried by mechanically self-propelled vessels of steel construction classed with a Classification Society which is:_x000A_1.1 a Member or Associate Member of the International Association of Classification Societies (IACS*), or_x000A_1.2 a National Flag Society as defined in Clause 4 below, but only where the vessel is engaged exclusively in the coastal trading of that nation (including trading on an Inter-island route within an archipelago of which the nation forms part)_x000A_Cargoes and/or interests carried by vessels not classed as above must be notified promptly to underwriters for rates and conditions to be agreed. Should a loss occur prior to such agreement being obtained cover may be provided but only if cover would have been available at a reasonable commercial market rate on reasonable commercial market terms._x000A_Age limitations_x000A_2. Cargoes and/or interests carried by Qualifying vessels (as defined above) which exceed the following age limits will be insured on the policy or open cover conditions subject to an additional premium to be agreed._x000A_Bulk or combination carriers over 10 years of age or_x000A_other vessels over 15 years of age unless they:_x000A_Page 61 of 68_x000A_2.1 have been used for the carriage of general cargo on an established and regular pattern of trading between a range of specified ports, and do not exceed 25 years of age_x000A_or_x000A_2.2 were constructed as containerships, vehicle carriers or open hatch gantry crane vessels (OGGCs) and have been continuously used as such on an established and regular pattern of trading between a range of specified ports, and do not exceed 30 years of age._x000A_Craft Clause_x000A_3. The requirements of this Clause do not apply to any craft used to load or unload the vessel within the port area._x000A_National Flag Society_x000A_4. A National Flag Society is a Classification Society which is domiciled in the same country as the owner of the vessel in question which must operate under the flag of that county._x000A_Prompt notice_x000A_5. Where this insurance requires the assured to give prompt notice to the Underwriters, the right to cover is dependent upon compliance with that obligation._x000A_Law and Practice_x000A_This insurance is subject to English law and practice._x000A_Underwriting Association of London (IUA). CL389</v>
      </c>
    </row>
    <row r="19" ht="178.5">
      <c r="A19" s="11" t="str">
        <f>IFERROR(VLOOKUP(INDEX('Policy Clause Build'!C$8:C$999,ROW()-1,1),'Clauses List'!A:B,2,FALSE),"")</f>
        <v>Institute</v>
      </c>
      <c r="B19" s="11"/>
      <c r="C19" s="27" t="str">
        <f>IFERROR(IF(VLOOKUP('Policy Clause Build'!C26,'Clauses List'!A:B,2,)=A19,"",VLOOKUP('Policy Clause Build'!C26,'Clauses List'!A:B,2,)),"")</f>
        <v>Cargo ISM</v>
      </c>
      <c r="D19" s="28" t="str">
        <f>IFERROR(INDEX('Clauses List'!D:D,MATCH('Policy Clause Build'!C26,'Clauses List'!A:A,0),1),"")</f>
        <v>Cargo ISM Endorsement 01/05/1998_x000A_Applicable to shipments on board Ro-Ro passenger ferries._x000A_Applicable with effect from 1 July 1998 to shipments on board:_x000A_1) passenger vessels transporting more than 12 passengers and_x000A_2) oil tankers, chemical tankers, gas carriers, bulk carriers and cargo high speed craft of 500 gt or more._x000A_Applicable with effect from 1 July 2002 to shipments on board all other cargo ships and mobile offshore drilling units of 500 gt or more._x000A_In no case shall this insurance cover loss, damage or expense where the subject matter insured is carried by a vessel that is not International Safety Management (ISM) Code certified or whose owners or operators do not hold an ISM Code Document of Compliance when, at the time of loading of the subject matter insured on board the vessel, the Assured were aware, or in the ordinary course of business should have been aware:-_x000A_a) Either that such vessel was not certified in accordance with the ISM Code._x000A_b) Or that a current Document of Compliance was not held by her owners or operators_x000A_as required under the SOLAS Convention 1974 as amended._x000A_This exclusion shall not apply where this insurance has been assigned to the party claiming hereunder who has bought or agreed to buy the subject matter insured in good faith under a binding contract.</v>
      </c>
    </row>
    <row r="20" ht="127.5">
      <c r="A20" s="11" t="str">
        <f>IFERROR(VLOOKUP(INDEX('Policy Clause Build'!C$8:C$999,ROW()-1,1),'Clauses List'!A:B,2,FALSE),"")</f>
        <v>Cargo ISM</v>
      </c>
      <c r="B20" s="11"/>
      <c r="C20" s="27">
        <f>IFERROR(IF(VLOOKUP('Policy Clause Build'!C27,'Clauses List'!A:B,2,)=A20,"",VLOOKUP('Policy Clause Build'!C27,'Clauses List'!A:B,2,)),"")</f>
      </c>
      <c r="D20" s="28" t="str">
        <f>IFERROR(INDEX('Clauses List'!D:D,MATCH('Policy Clause Build'!C27,'Clauses List'!A:A,0),1),"")</f>
        <v>Cargo ISM Forwarding Charges Clause 04/06/1998_x000A_(for use only with JCC Cargo ISM Endorsement JC98/019)_x000A_In consideration of an additional premium to be agreed, this insurance is extended to reimburse the Assured up to the limit of the sum insured for the voyage, for any extra charges properly and reasonably incurred in unloading, storing and forwarding the subject-matter to the destination to which it is insured hereunder following release of cargo from a vessel arrested or detained at or diverted to any other port or place (other than the intended port or destination) where the voyage is terminated due either_x000A_a) to such vessel not being certified in accordance with the ISM code_x000A_OR_x000A_b) To a current Document of Compliance not being held by her owners or operators_x000A_This clause, which does not apply to General Average or Salvage or Salvage Charges, is subject to all other terms conditions and exclusions contained in the policy to JCC Cargo ISM Endorsement JC98/019.</v>
      </c>
    </row>
    <row r="21">
      <c r="A21" s="11" t="str">
        <f>IFERROR(VLOOKUP(INDEX('Policy Clause Build'!C$8:C$999,ROW()-1,1),'Clauses List'!A:B,2,FALSE),"")</f>
        <v>Cargo ISM</v>
      </c>
      <c r="B21" s="11"/>
      <c r="C21" s="27" t="str">
        <f>IFERROR(IF(VLOOKUP('Policy Clause Build'!C28,'Clauses List'!A:B,2,)=A21,"",VLOOKUP('Policy Clause Build'!C28,'Clauses List'!A:B,2,)),"")</f>
        <v>Warranty</v>
      </c>
      <c r="D21" s="28" t="str">
        <f>IFERROR(INDEX('Clauses List'!D:D,MATCH('Policy Clause Build'!C28,'Clauses List'!A:A,0),1),"")</f>
        <v>Warranted subject matter insured to be shipped under deck if are not stowed in GP / HC / reefer / tanktainer ISO containers</v>
      </c>
    </row>
    <row r="22">
      <c r="A22" s="11" t="str">
        <f>IFERROR(VLOOKUP(INDEX('Policy Clause Build'!C$8:C$999,ROW()-1,1),'Clauses List'!A:B,2,FALSE),"")</f>
        <v>Warranty</v>
      </c>
      <c r="B22" s="11"/>
      <c r="C22" s="27" t="str">
        <f>IFERROR(IF(VLOOKUP('Policy Clause Build'!C29,'Clauses List'!A:B,2,)=A22,"",VLOOKUP('Policy Clause Build'!C29,'Clauses List'!A:B,2,)),"")</f>
        <v>Standard Conditions</v>
      </c>
      <c r="D22" s="28" t="str">
        <f>IFERROR(INDEX('Clauses List'!D:D,MATCH('Policy Clause Build'!C29,'Clauses List'!A:A,0),1),"")</f>
        <v>For air transit</v>
      </c>
    </row>
    <row r="23" ht="409.5">
      <c r="A23" s="11" t="str">
        <f>IFERROR(VLOOKUP(INDEX('Policy Clause Build'!C$8:C$999,ROW()-1,1),'Clauses List'!A:B,2,FALSE),"")</f>
        <v>Standard Conditions</v>
      </c>
      <c r="B23" s="11"/>
      <c r="C23" s="27" t="str">
        <f>IFERROR(IF(VLOOKUP('Policy Clause Build'!C30,'Clauses List'!A:B,2,)=A23,"",VLOOKUP('Policy Clause Build'!C30,'Clauses List'!A:B,2,)),"")</f>
        <v>Institute</v>
      </c>
      <c r="D23" s="28" t="str">
        <f>IFERROR(INDEX('Clauses List'!D:D,MATCH('Policy Clause Build'!C30,'Clauses List'!A:A,0),1),"")</f>
        <v>Institute Cargo Clauses (Air) excluding sendings by Post 01/01/2009_x000A_RISKS COVERED_x000A_Risks_x000A_1. This insurance covers all risks of loss of or damage to the subject-matter insured except as excluded by the provisions of Clauses 3, 4 and 5 below._x000A_Salvage Charges_x000A_2. This insurance covers salvage charges incurred to avoid or in connection with the avoidance of loss from any cause except those excluded in Clauses 3, 4 and 5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contract._x000A_Page 33 of 68_x000A_3.6 loss damage or expense caused by delay, even though the delay be caused by a risk insured against_x000A_3.7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transit_x000A_This exclusion shall not apply where the contract of insurance has been assigned to the party claiming hereunder who has bought or agreed to buy the subject-matter insured in good faith under a binding contract_x000A_3.8 loss damage or expense directly or indirectly caused by or arising from the use of any weapon or device employing atomic or nuclear fission and/or fusion or other like reaction or radioactive force or matter._x000A_4. In no case shall this insurance cover loss damage or expense caused by_x000A_4.1 war civil war revolution rebellion insurrection, or civil strife arising therefrom, or any hostile act by or against a belligerent power_x000A_4.2 capture seizure arrest restraint or detainment (piracy excepted), and the consequences thereof or any attempt thereat_x000A_4.3 derelict mines torpedoes bombs or other derelict weapons of war._x000A_5. In no case shall this insurance cover loss damage or expense_x000A_5.1 caused by strikers, locked-out workmen, or persons taking part in labour disturbances, riots or civil commotions_x000A_5.2 resulting from strikes, lock-outs, labour disturbances, riots or civil commotions_x000A_5.3 caused by any act of terrorism being an act of any person acting on behalf of, or in connection with, any organisation which carries out activities directed towards the overthrowing or influencing, by force or violence, of any government whether or not legally constituted_x000A_5.4 caused by any person acting from an political, ideological or religious motive._x000A_DURATION_x000A_Transit Clause_x000A_6. 6.1 Subject to Clause 9 below, this insurance attaches from the time the subject-matter insured_x000A_is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either_x000A_6.1.1 on completion of unloading from the carrying vehicle or other conveyance in or at the final warehouse, premises or place of storage at the destination named in the contract of insurance,_x000A_6.1.2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or_x000A_6.1.3 when the Assured or their employees elect to use any carrying vehicle or other conveyance or any container for storage other than in the ordinary course of transit or_x000A_Page 34 of 68_x000A_6.1.4 on the expiry of 30 days after completion of unloading of the subject-matter insured from the aircraft at the final place of discharge,_x000A_whichever shall first occur._x000A_6.2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6.1.1 to 6.1.4, shall not extend beyond the time the subject-matter insured is first moved for the purpose of the commencement of transit to such other destination._x000A_6.3 This insurance shall remain in force (subject to termination as provided for in Clauses 6.1.1 to 6.1.4 above and to the provisions of Clause 7 below) during delay beyond the control of the Assured, any deviation, forced discharge, reshipment or transhipment and during any variation of the adventure arising from the exercise of a liberty granted to the air carriers under the contract of carriage._x000A_Termination of Contract of Carriage_x000A_7. If owing to circumstances beyond the control of the Assured either the contract of carriage is terminated at a place other than the destination named therein or the transit is otherwise terminated before unloading of the subject-matter insured as provided for in Clause 6 above, then this insurance shall also terminate unless prompt notice is given to the Insurers and continuation of cover is requested when this insurance shall remain in force, subject to an additional premium if required by the Insurers, either_x000A_7.1 until the subject-matter insured is sold and delivered at such place, or, unless otherwise specially agreed, until the expiry of 30 days after arrival of the subject-matter insured at such place, whichever shall first occur,_x000A_or_x000A_7.2 if the subject-matter insured is forwarded within the said period of 30 days (or any agreed extension thereof) to the destination named in the contract of insurance or to any other destination, until terminated in accordance with the provisions of Clause 6 above._x000A_Change of Transit_x000A_8. 8.1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terms._x000A_8.2 Where the subject-matter insured commences the transit contemplated by this insurance (in accordance with Clause 6.1), but, without the knowledge of the Assured or their employees the aircraft leaves for another destination, this insurance will nevertheless be deemed to have attached at commencement of such transit._x000A_CLAIMS_x000A_Insurable Interest_x000A_9. 9.1 In order to recover under this insurance the Assured must have an insurable interest in the_x000A_subject-matter insured at the time of the loss._x000A_9.2 Subject to Clause 9.1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not._x000A_Page 35 of 68_x000A_Forwarding Charges_x000A_10. Where, as a result of the operation of a risk covered by this insurance, the insured transit is terminated at a place other than that to which the subject-matter insured is covered under this insurance, the Insurers will reimburse the Assured for any extra charges properly and reasonably incurred in unloading storing and forwarding the subject-matter insured to the destination to which it is insured._x000A_This Clause 10, which does not apply to salvage charges , shall be subject to the exclusions contained in Clauses 3, 4, and 5 above, and shall not include charges arising from the fault negligence insolvency or financial default of the Assured or their employees._x000A_Constructive Total Loss_x000A_11. No claim for Constructive Total Loss shall be recoverable hereunder unless the subject-matter insured is reasonably abandoned either on account of its actual total loss appearing to be unavoidable or because the cost of recovering, reconditioning and forwarding the subject-matter insured to the destination to which it is insured would exceed its value on arrival._x000A_Increased Value_x000A_12. 12.1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insurances._x000A_12.2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INSURANCE_x000A_13. This insurance_x000A_13.1 covers the Assured which includes the person claiming indemnity either as the person by or on whose behalf the contract of insurance was effected or as an assignee,_x000A_13.2 shall not extend to or otherwise benefit the carrier or other bailee._x000A_MINIMISING LOSSES_x000A_Duty of Assured_x000A_14. It is the duty of the Assured and their employees and agents in respect of loss recoverable hereunder_x000A_14.1 to take such measures as may be reasonable for the purpose of averting or minimising such loss,_x000A_and_x000A_14.2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36 of 68_x000A_Waiver_x000A_15. Measures taken by the Assured or the Insurers with the object of saving, protecting or recovering the subject-matter insured shall not be considered as a waiver or acceptance of abandonment or otherwise prejudice the rights of either party._x000A_Avoidance of Delay_x000A_16. It is a condition of this insurance that the Assured shall act with reasonable despatch in all circumstances within their control._x000A_Law and Practice_x000A_17. This insurance is subject to English law and practice._x000A_NOTE:- Where a continuation of cover is requested under Clause 7, or a change of destination is notified under Clause 8, there is an obligation to give prompt notice to the Insurers and the right to such cover is dependent upon compliance with this obligation.</v>
      </c>
    </row>
    <row r="24" ht="409.5">
      <c r="A24" s="11" t="str">
        <f>IFERROR(VLOOKUP(INDEX('Policy Clause Build'!C$8:C$999,ROW()-1,1),'Clauses List'!A:B,2,FALSE),"")</f>
        <v>Institute</v>
      </c>
      <c r="B24" s="11"/>
      <c r="C24" s="27">
        <f>IFERROR(IF(VLOOKUP('Policy Clause Build'!C31,'Clauses List'!A:B,2,)=A24,"",VLOOKUP('Policy Clause Build'!C31,'Clauses List'!A:B,2,)),"")</f>
      </c>
      <c r="D24" s="28" t="str">
        <f>IFERROR(INDEX('Clauses List'!D:D,MATCH('Policy Clause Build'!C31,'Clauses List'!A:A,0),1),"")</f>
        <v>Institute War Clauses (Air Cargo) excluding sending by Post 01/01/2009_x000A_RISKS COVERED_x000A_Risks_x000A_1. This insurance covers, except as excluded by the provisions of Clause 3 below, loss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war._x000A_Salvage Charges_x000A_2. This insurance covers salvage charges, incurred to avoid or in connection with the avoidance of loss from any cause except those excluded in Clause 3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arising from unfitness of aircraft conveyance or container for the safe carriage of the subject-matter insured, where loading therein or thereon is carried out prior to attachment of this insurance or by the Assured or their employees and they are privy to such unfitness at the time of loading._x000A_Page 37 of 68_x000A_This exclusion shall not apply where the contract of insurance has been assigned to the party claiming hereunder who has bought or agreed to buy the subject-matter insured in good faith under a binding contract._x000A_3.6 loss damage or expense caused by delay, even though the delay be caused by a risk insured against_x000A_3.7 loss damage or expense arising from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transit_x000A_This exclusion shall not apply where the contract of insurance has been assigned to the party claiming hereunder who has bought or agreed to buy the subject-matter insured in good faith under a binding contract_x000A_3.8 any claim based upon loss of or frustration of the transit or adventure_x000A_3.9 loss damage or expense directly or indirectly caused by or arising from any hostile use of any weapon or device employing atomic or nuclear fission and/or fusion or other like reaction or radioactive force or matter._x000A_DURATION_x000A_Transit Clause_x000A_4. 4.1 This insurance_x000A_4.1.1 attaches only as the subject-matter insured and as to any part as that part is loaded on the aircraft for the commencement of the air transit insured_x000A_and_x000A_4.1.2 terminates, subject to 4.2 and 4.3 below, either as the subject-matter insured and as to any part as that part is discharged from the aircraft at the final place of discharge,_x000A_or_x000A_on expiry of 15 days counting from midnight of the day of arrival of the aircraft at the final place of discharge,_x000A_whichever shall first occur;_x000A_nevertheless, subject to prompt notice to the Insurers and to an additional premium, such insurance_x000A_4.1.3 reattaches when, without having discharged the subject-matter insured at the final place of discharge, the aircraft departs therefrom,_x000A_and_x000A_4.1.4 terminates, subject to 4.2 and 4.3 below either as the subject-matter insured and as to any part as that part is thereafter discharged from the aircraft at the final (or substituted) place of discharge,_x000A_or_x000A_on expiry of 15 days counting from midnight of the day of re-arrival of the aircraft at the final place of discharge or arrival of the aircraft at a substituted place of discharge,_x000A_whichever shall first occur._x000A_4.2 If during the insured transit the aircraft arrives at an intermediate place of discharge the subject-matter insured for on-carriage by aircraft or oversea vessel, then, subject to 4.3 below and to an additional premium if required, this insurance continues until the expiry of 15 days counting from midnight of the day of arrival of the aircraft at such place, but thereafter reattaches as the subject-matter insured and as to any part as that part is loaded on an on-carrying aircraft or oversea vessel. During the period of 15 days the insurance remains in force_x000A_Page 38 of 68_x000A_after discharge only whilst the subject-matter insured and as to any part as that part is at such intermediate place. If the subject-matter insured is on-carried within the said period of 15 days or if the insurance reattaches as provided in this Clause 4.2_x000A_4.2.1 where the on-carriage is by aircraft this insurance continues subject to the terms of these Clauses,_x000A_or_x000A_4.2.2 where the on-carriage is by oversea vessel, the current Institute War Clauses (Cargo) shall be deemed to form part of the contract of insurance and shall apply to the on-carriage by sea._x000A_4.3 If the air transit in the contract of carriage is terminated at a place other than the destination agreed therein, that place shall be deemed to be the final place of discharge and this insurance terminates in accordance with 4.1.2. If the subject-matter insured is subsequently consigned to the original or any other destination, then provided notice is given to the Insurers before the commencement of such further transit and subject to an additional premium, this insurance reattaches_x000A_4.3.1 in the case of the subject-matter insured having been discharged, as the subject-matter insured and as to any part as that part is loaded on the on-carrying aircraft for the transit;_x000A_4.3.2 in the case of the subject-matter insured not having been discharged, when the aircraft departs from such deemed final place of discharge;_x000A_thereafter this insurance terminates in accordance with 4.1.4._x000A_4.4 Subject to prompt notice to Insurers, and to an additional premium if required, this insurance shall remain in force within the provisions of these Clauses during any deviation, or any variation of the adventure arising from the exercise of a liberty granted to air carriers under the contract of carriage._x000A_(For the purpose of Clause 4 “oversea vessel” shall be deemed to mean a vessel carrying the subject-matter from one port or place to another where such voyage involves a sea passage by that vessel)_x000A_Change of Voyage_x000A_5. 5.1 Where, after attachment of this insurance, the destination is changed by the Assured, this_x000A_must be notified promptly to Insurers for rates and terms to be agreed. Should a loss occur prior to such agreement being obtained cover may be provided but only if cover would have been available at a reasonable commercial market rate on reasonable market terms_x000A_5.2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transit._x000A_6. Anything contained in this contract which is inconsistent with clauses 3.8, 3.9 or 4 shall, to the extent of such inconsistency, be null and void._x000A_CLAIMS_x000A_Insurable interest_x000A_7. 7.1 In order to recover under this insurance the Assured must have an insurable interest in the_x000A_subject-matter insured at the time of the loss_x000A_7.2 Subject to Clause 7.1 above, the Assured shall be entitled to recover for insured loss occurring during the period covered by this insurance, notwithstanding that the loss occurred before the_x000A_Page 39 of 68_x000A_contract of insurance was concluded, unless the Assured were aware of the loss and the Insurers were not._x000A_Increased Value_x000A_8. 8.1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insurances._x000A_8.2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Insurance_x000A_9. This insurance_x000A_9.1 covers the Assured which includes the person claiming indemnity either as the person by or on whose behalf the contract of insurance was effected or as an assignee,_x000A_9.2 shall not extend to or otherwise benefit the carrier or other bailee._x000A_MINIMISING LOSSES_x000A_Duty of Assured_x000A_10. It is the duty of the Assured and their employees and agents in respect of loss recoverable hereunder_x000A_10.1 to take such measures as may be reasonable for the purpose of averting or 39inimizing such loss,_x000A_and_x000A_10.2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duties._x000A_Waiver_x000A_11. Measures taken by the Assured or the Insurers with the object of saving, protecting or recovering the subject-matter insured shall not be considered as a waiver or acceptance of abandonment or otherwise prejudice the rights of either party._x000A_Avoidance of Delay_x000A_12. It is a condition of this insurance that the Assured shall act with reasonable despatch in all circumstances within their control._x000A_Law and Practice_x000A_13. This insurance is subject to English law and practice._x000A_Page 40 of 68_x000A_NOTE:- where a reattachment of cover is requested under Clause 4, or a change of destination is notified under clause 5, there is an obligation to give prompt notice to the Insurers and the right to such cover is dependent upon compliance with this obligation.</v>
      </c>
    </row>
    <row r="25" ht="409.5">
      <c r="A25" s="11" t="str">
        <f>IFERROR(VLOOKUP(INDEX('Policy Clause Build'!C$8:C$999,ROW()-1,1),'Clauses List'!A:B,2,FALSE),"")</f>
        <v>Institute</v>
      </c>
      <c r="B25" s="11"/>
      <c r="C25" s="27">
        <f>IFERROR(IF(VLOOKUP('Policy Clause Build'!C32,'Clauses List'!A:B,2,)=A25,"",VLOOKUP('Policy Clause Build'!C32,'Clauses List'!A:B,2,)),"")</f>
      </c>
      <c r="D25" s="28" t="str">
        <f>IFERROR(INDEX('Clauses List'!D:D,MATCH('Policy Clause Build'!C32,'Clauses List'!A:A,0),1),"")</f>
        <v>Institute Strikes Clauses (Air Cargo) 01/01/2009_x000A_RISKS COVERED_x000A_Risks_x000A_1. This insurance covers, except as excluded by the provisions of Clause 3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organisation which carries out activities directed towards the overthrowing or influencing, by force or violence, of any government whether or not legally constituted_x000A_1.3 any person acting from a political, ideological or religious motive._x000A_Salvage Charges_x000A_2. This insurance covers salvage charges incurred to avoid or in connection with the avoidance of loss from any cause except those excluded in Clause 3 below._x000A_EXCLUSIONS_x000A_3.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arising from unfitness of aircarft conveyance or container for the safe carriage of the subject-matter insured, where loading therein or thereon is carried out prior to attachment of this insurance or by the Assured or their employees and they are privy to such unfitness at the time of loading. This exclusion shall not apply where the contract of insurance has been assigned to the party claiming hereunder who has bought or agreed to buy the subject-matter insured in good faith under a binding contract._x000A_3.6 loss damage or expense caused by delay, even though the delay be caused by a risk insured against_x000A_3.7 loss damage or expense caused by insolvency or financial default of the owners managers charterers or operators of the aircraft where, at the time of loading of the subject-matter insured on board the aircraft, the Assured are aware, or in the ordinary course of business should be aware, that such insolvency or financial default could prevent the normal prosecution of the transit_x000A_Page 41 of 68_x000A_This exclusion shall not apply where the contract of insurance has been assigned to the party claiming hereunder who has bought or agreed to buy the subject-matter insured in good faith under a binding contract_x000A_3.8 loss damage or expense arising from the absence shortage or withholding of labour of any description whatsoever resulting from any strike, lockout, labour disturbance, riot or civil commotion_x000A_3.9 any claim based upon loss of or frustration of the transit or adventure_x000A_3.10 loss damage or expense directly or indirectly caused by or arising from the use of any weapon or device employing atomic or nuclear fission and/or fusion or other like reaction or radioactive force or matter_x000A_3.11 loss damage or expense caused by war civil war revolution rebellion insurrection, or civil strife arising therefrom, or any hostile act by or against a belligerent power._x000A_DURATION_x000A_Transit Clause_x000A_4. 4.1 Subject to Clause 7 below, this insurance attaches from the time the subject-matter insured_x000A_is first moved in the warehouse, premises or at the place of storage (at the place named in the contract of insurance) for the purpose of the immediate loading into or onto the carrying vehicle or other conveyance for the commencement of transit, continues during the ordinary course of transit and terminates either_x000A_4.1.1 on completion of unloading from the carrying vehicle or other conveyance in or at the final warehouse, premises or place of storage at the destination named in the contract of insurance,_x000A_4.1.2 on completion of unloading from the carrying vehicle or other conveyance in or at any other warehouse, premises or place of storage, whether prior to or at the destination named in the contract of insurance, which the Assured or their employees elect to use either for storage other than in the ordinary course of transit or for allocation or distribution, or_x000A_4.1.3 when the Assured or their employees elect to use any carrying vehicle or other conveyance or any container for storage other than in the ordinary course of transit or_x000A_4.1.4 on the expiry of 30 days after completion of unloading of the subject-matter insured from the aircraft at the final place of discharge, whichever shall first occur._x000A_4.2 If, after unloading from the aircraft at the final place of discharge, but prior to termination of this insurance, the subject-matter insured is to be forwarded to a destination other than that to which it is insured, this insurance, whilst remaining subject to termination as provided in Clauses 4.1.1 to 4.1.4, shall not extend beyond the time the subject-matter insured is first moved for the purpose of the commencement of transit to such other destination._x000A_4.3 This insurance shall remain in force (subject to termination as provided for in Clauses 4.1.1 to 4.1.4 above and to the provisions of Clause 5 below) during delay beyond the control of the Assured, any deviation, forced discharge, reshipment or transhipment and during any variation of the adventure arising from the exercise of a liberty granted to the air carriers under the contract of carriage._x000A_Termination of Contract of Carriage_x000A_5. If owing to circumstances beyond the control of the Assured either the contract of carriage is terminated at a place other than the destination named therein or the transit is otherwise terminated before unloading of the subject-matter insured as provided for in Clause 4 above, then this insurance shall also terminate unless prompt notice is given to the Insurers and continuation of cover is requested_x000A_Page 42 of 68_x000A_when this insurance shall remain in force, subject to an additional premium if required by the Insurers, either_x000A_5.1 until the subject-matter insured is sold and delivered at such place, or, unless otherwise specially agreed, until the expiry of 30 days after arrival of the subject-matter insured at such place, whichever shall first occur,_x000A_or_x000A_5.2 is the subject-matter insured is forwarded within the said period of 30 days (or any agreed extension thereof) to the destination named in the contract of insurance or to any other destination, until terminated in accordance with the provisions of Clause 4 above._x000A_Change of Transit_x000A_6. 6.1 Where, after attachment of this insurance, the destination is changed by the Assured, this must be notified promptly to Insurers for rates and terms to be agreed. Should a loss occur_x000A_prior to such agreement being obtained cover may be provided but only if cover would have been available at a reasonable commercial market rate on reasonable market terms._x000A_6.2 Where the subject-matter insured commences the transit contemplated by this insurance (in accordance with Clause 4.1), but, without the knowledge of the Assured or their employees the aircraft leaves for another destination, this insurance will nevertheless be deemed to have attached at commencement of such transit._x000A_CLAIMS_x000A_Insurable Interest_x000A_7. 7.1 In order to recover under this insurance the Assured must have an insurable interest in the_x000A_subject-matter insured at the time of the loss._x000A_7.2 Subject to Clause 7.1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Value_x000A_8. 8.1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insurances._x000A_8.2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Insurance_x000A_9. This insurance_x000A_Page 43 of 68_x000A_9.1 covers the Assured which includes the person claiming indemnity either as the person by or on whose behalf the contract of insurance was effected or as an assignee,_x000A_9.2 shall not extend to or otherwise benefit the carrier or other bailee._x000A_MINIMISING LOSSES_x000A_Duty of Assured_x000A_10. It is the duty of the Assured and their employees and agents in respect of loss recoverable hereunder_x000A_10.1 to take such measures as may be reasonable for the purpose of averting or minimising such loss,_x000A_and_x000A_10.2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duties._x000A_Waiver_x000A_11. Measures taken by the Assured or the Insurers with the object of saving, protecting or recovering the subject-matter insured shall not be considered as a waiver or acceptance of abandonment or otherwise prejudice the rights of either party._x000A_Avoidance of Delay_x000A_12. It is a condition of this insurance that the Assured shall act with reasonable despatch in all circumstances within their control._x000A_Law and Practice_x000A_13. This insurance is subject to English law and practice._x000A_NOTE:- Where a continuation of cover is requested under Clause 5, or a change of destination is notified under Clause 6, there is an obligation to give prompt notice to the Insurers and the right to such cover is dependent upon compliance with this obligation.</v>
      </c>
    </row>
    <row r="26">
      <c r="A26" s="11" t="str">
        <f>IFERROR(VLOOKUP(INDEX('Policy Clause Build'!C$8:C$999,ROW()-1,1),'Clauses List'!A:B,2,FALSE),"")</f>
        <v>Institute</v>
      </c>
      <c r="B26" s="11"/>
      <c r="C26" s="27" t="str">
        <f>IFERROR(IF(VLOOKUP('Policy Clause Build'!C33,'Clauses List'!A:B,2,)=A26,"",VLOOKUP('Policy Clause Build'!C33,'Clauses List'!A:B,2,)),"")</f>
        <v>Standard Conditions</v>
      </c>
      <c r="D26" s="28" t="str">
        <f>IFERROR(INDEX('Clauses List'!D:D,MATCH('Policy Clause Build'!C33,'Clauses List'!A:A,0),1),"")</f>
        <v>For inland transit</v>
      </c>
    </row>
    <row r="27" ht="409.5">
      <c r="A27" s="11" t="str">
        <f>IFERROR(VLOOKUP(INDEX('Policy Clause Build'!C$8:C$999,ROW()-1,1),'Clauses List'!A:B,2,FALSE),"")</f>
        <v>Standard Conditions</v>
      </c>
      <c r="B27" s="11"/>
      <c r="C27" s="27" t="str">
        <f>IFERROR(IF(VLOOKUP('Policy Clause Build'!C34,'Clauses List'!A:B,2,)=A27,"",VLOOKUP('Policy Clause Build'!C34,'Clauses List'!A:B,2,)),"")</f>
        <v>Institute</v>
      </c>
      <c r="D27" s="28" t="str">
        <f>IFERROR(INDEX('Clauses List'!D:D,MATCH('Policy Clause Build'!C34,'Clauses List'!A:A,0),1),"")</f>
        <v>Inland Transit Clause (All Risks) Cl-01/01/1998_x000A_RISKS COVERED_x000A_1. This insurance covers all risks of loss of or damage to the subject matter insured except as provided in clauses 2,3 and 4 below_x000A_EXCLUSIONS_x000A_2. In no case shall this insurance cover_x000A_2.1 Loss damage or expense attributable to wilful misconduct of the assured_x000A_2.2 Ordinary leakage, ordinary loss in weight or volume, or ordinary wear and tear of the subject-matter insured_x000A_2.3 Loss damage or expense caused by insufficiency or unsuitability of packing or preparation of the subject matter insured (for the purpose of this clause 2.3 “packing” shall be deemed to_x000A_Page 44 of 68_x000A_include stowage in a container or liftvan but only when such stowage is carried out prior to attachment of this insurance or by the assured or their servants)_x000A_2.4 Loss damage or expense caused by inherent vice or nature of the subject matter insured_x000A_2.5 Loss damage or expense proximately caused by delay, even though the delay be caused by a risk insured against_x000A_2.6 Loss damage or expense arising from the use of any weapon of war employing atomic or nuclear fission and/or fusion or other like reaction or radioactive force or matter_x000A_3. In no case shall this insurance cover loss damage or expense arising from unfitness of conveyance container or liftvan for the safe carriage of the subject matter insured, where the assured or their servants are privy to such unfitness, at the time the subject matter insured is loaded therein._x000A_4. In no case shall this insurance cover loss damage or expense caused by:_x000A_4.1 War civil war revolution rebellion insurrection, or civil strife arising therefrom or any hostile act by or against a belligerent power_x000A_4.2 Capture seizure arrest restraint or detainment (hijacking excepted), and the consequence thereof or any attempt thereat_x000A_4.3 Derelict mines torpedoes bombs or other derelict weapons or war_x000A_4.4 strikers, locked-out workmen, or persons taking part in labour disturbances, riots or civil commotions_x000A_4.5 resulting from strikes, lock-outs, labour disturbances, riots or civil commotions_x000A_4.6 caused by any act of terrorism being an act of any person acting on behalf of, or in connection with, any organisation which carries out activities directed towards the overthrowing or influencing, by force or violence, of any government whether or not legally constituted_x000A_4.7 caused by any person acting from a political, ideological or religious motive._x000A_Duration of Risk_x000A_5. This insurance shall commence from the time of loading onto the land conveyance for the commencement of the transit, continues in the ordinary course of transit until the goods are safely unloaded from the land conveyance on arrival at the final destination. Provided always that the land conveyance is not left unattended whilst the goods are loaded in the land conveyance._x000A_Benefit of Insurance_x000A_6. This insurance shall not inure to the benefit of the carrier or other bailee_x000A_MINIMISING LOSSES_x000A_7. It is the duty of the assured and their servants and agents in respect of loss recoverable hereunder_x000A_7.1 To take such measures as may reasonable for the purpose of averting or minimizing such loss, and_x000A_7.2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duties._x000A_8. Measures taken by the assured or the underwriters with the object of saving, protecting or recovering the subject matter insured shall not be considered as a waiver or acceptance of abandonment or otherwise prejudice the rights of either party._x000A_Page 45 of 68_x000A_Avoidance of Delay_x000A_9. It is a condition of this insurance that the assured shall act with reasonable despatch in all circumstances within their control._x000A_Law and Practice_x000A_10. This insurance is subject to Singapore law and practice.</v>
      </c>
    </row>
    <row r="28" ht="409.5">
      <c r="A28" s="11" t="str">
        <f>IFERROR(VLOOKUP(INDEX('Policy Clause Build'!C$8:C$999,ROW()-1,1),'Clauses List'!A:B,2,FALSE),"")</f>
        <v>Institute</v>
      </c>
      <c r="B28" s="11"/>
      <c r="C28" s="27">
        <f>IFERROR(IF(VLOOKUP('Policy Clause Build'!C35,'Clauses List'!A:B,2,)=A28,"",VLOOKUP('Policy Clause Build'!C35,'Clauses List'!A:B,2,)),"")</f>
      </c>
      <c r="D28" s="28" t="str">
        <f>IFERROR(INDEX('Clauses List'!D:D,MATCH('Policy Clause Build'!C35,'Clauses List'!A:A,0),1),"")</f>
        <v>Institute Strikes Clauses (Cargo) 01/01/2009_x000A_RISKS COVERED_x000A_Risks_x000A_1. This insurance covers, except as exclued by the provisions of Clauses 3 and 4 below, loss of or damage to the subject-matter insured caused by_x000A_1.1 strikers, locked-out workmen, or persons taking part in labour disturbances, riots or civil commotions_x000A_1.2 any act of terrorism being an act of any person acting on behalf of, or in connection with, any organization which carries out activities directed towards the overthrowing or influencing, by force or violence, of any government whether or not legally constituted_x000A_1.3 any person acting from a political, ideological or religious motive._x000A_General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clauses._x000A_Page 29 of 68_x000A_EXCLUSIONS_x000A_3.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this Clause 3.3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loss damage or expense arising from the absence shortage or withholding of labour of any description whatsoever resulting from any strike, lockout, labour disturbance, riot or civil commotion_x000A_3.8 any claim based upon loss of or frustration of the voyage or adventure_x000A_3.9 loss damage or expense directly or indirectly caused by or arising from the use of any weapon or device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Subject to Clause 8 below, this insurance attaches from the time the subject-matter insured_x000A_Page 30 of 68_x000A_is first moved in the warehouse or at the place of storage (at the place named in the contract of insurance) for the purpose of the immediate loading into or onto the carrying vehicle or other conveyance for the termination of transit continues during the ordinary course of transit and terminates either_x000A_5.1.1 on completion of unloading from the carrying vehicle or other conveyance in or at the final warehouse or place of storage at the destination named in the contract of insurance_x000A_5.1.2 on completion of unloading from the carrying vehicle or other conveyance in or at any other warehouse or place of storage, whether prior to or at the destination named in the contract of insurance, which the Assured or their employees elect to use either for storage other than in the ordinary course of transit or for allocation or distribution_x000A_or_x000A_5.1.3 when the Assured or their employees elect to use any carrying vehicle or other conveyance or any container for storage other than in the ordinary course of transit_x000A_or_x000A_5.1.4 on the expiry of 60 days after completion of discharge overside of the subject-matter_x000A_insured from the oversea vessel at the final port of discharge_x000A_whichever shall first occur._x000A_5.2 If, after discharge overside from the oversea vessel at the final port of discharge, but prior to termination of this insurance, the subject-matter insured is to be forwarded to a destination other than that to which it is insured, this insurance, whilst remaining subject to termination as provided in Clauses 5.1.1 to 5.1.4, shall not extend beyond the time the subject-matter insured is first moved for the purpose of the commencement of transit to such other destination._x000A_5.3 This insurance shall remain in force (subject to termination as provided for in Clauses 5.1.1 to 5.1.4 above and to the provisions of Clause 6 below) during delay beyond the control of the Assured, any deviation, forced discharge, reshipment or transhipment and during any variation of the adventure arising from the exercise of a liberty granted to carriers under the contract of carriage._x000A_Termination of Contract of Carriage_x000A_6. If owing to circumstances beyond the control of the Assured either the contract of carriage is terminated at a port or place other than the destination named therein or the transit is otherwise terminated before unloading of the subject-matter insured as provided for in Clause 5 above, then this insurance shall also terminate unless prompt notice is given to the Insurers and continuation of cover is requested when this insurance shall remain in force, subject to an additional premium if required by the Insurers, either_x000A_6.1 until the subject-matter insured is sold and delivered at such port or place, or, unless otherwise specially agreed, until the expiry of 60 days after arrival of the subject-matter insured at such port or place, whichever shall first occur;_x000A_or_x000A_6.2 if the subject-matter insured is forwarded within the said period of 60 days (or any agreed extension thereof) to the destination named in the contract of insurance or to any other destination, until terminated in accordance with the provisions of Clause 5 above._x000A_Change of Voyage_x000A_7. 7.1 Where, after attachment of this insurance, the destination is changed by the Assured, this_x000A_Page 31 of 68_x000A_must be notified promptly to Insurers for rates and terms to be agreed. Should a loss occur prior to such agreement being obtained cover may be provided but only if cover would have been available at a reasonable commercial market rate on reasonable market terms._x000A_7.2 Where the subject-matter insured commences the transit contemplated by this insurance (in accordance with Clause 5.1), but, without the knowledge of the Assured or their employees the ship sails for another destination, this insurance will nevertheless be deemed to have attached at commencement of such transit._x000A_CLAIMS_x000A_Insurable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insured._x000A_In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 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duties._x000A_Page 32 of 68_x000A_Waiver_x000A_12.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continuation of cover is requested under Clause 6, or a change of destination is notified under Clause 7, there is an obligation to give prompt notice to the Insurers and the right to such cover is dependent upon compliance with this obligation._x000A_© Copyright: 11/08 - Lloyd’s Market Association (LMA) and International Underwriting Association of London (IUA). CL386</v>
      </c>
    </row>
    <row r="29">
      <c r="A29" s="11" t="str">
        <f>IFERROR(VLOOKUP(INDEX('Policy Clause Build'!C$8:C$999,ROW()-1,1),'Clauses List'!A:B,2,FALSE),"")</f>
        <v>Institute</v>
      </c>
      <c r="B29" s="11"/>
      <c r="C29" s="27" t="e">
        <f>IFERROR(IF(VLOOKUP('Policy Clause Build'!C36,'Clauses List'!A:B,2,)=A29,"",VLOOKUP('Policy Clause Build'!C36,'Clauses List'!A:B,2,)),"")</f>
        <v>#VALUE!</v>
      </c>
      <c r="D29" s="28">
        <f>IFERROR(INDEX('Clauses List'!D:D,MATCH('Policy Clause Build'!C36,'Clauses List'!A:A,0),1),"")</f>
      </c>
    </row>
    <row r="30">
      <c r="A30" s="11">
        <f>IFERROR(VLOOKUP(INDEX('Policy Clause Build'!C$8:C$999,ROW()-1,1),'Clauses List'!A:B,2,FALSE),"")</f>
      </c>
      <c r="B30" s="11"/>
      <c r="C30" s="27" t="str">
        <f>IFERROR(IF(VLOOKUP('Policy Clause Build'!C37,'Clauses List'!A:B,2,)=A30,"",VLOOKUP('Policy Clause Build'!C37,'Clauses List'!A:B,2,)),"")</f>
        <v>Standard Conditions</v>
      </c>
      <c r="D30" s="28" t="str">
        <f>IFERROR(INDEX('Clauses List'!D:D,MATCH('Policy Clause Build'!C37,'Clauses List'!A:A,0),1),"")</f>
        <v>Shipments requiring frozen/temperature-controlledconditions (only applicable when stated in the Schedule)</v>
      </c>
    </row>
    <row r="31" ht="409.5">
      <c r="A31" s="11" t="str">
        <f>IFERROR(VLOOKUP(INDEX('Policy Clause Build'!C$8:C$999,ROW()-1,1),'Clauses List'!A:B,2,FALSE),"")</f>
        <v>Standard Conditions</v>
      </c>
      <c r="B31" s="11"/>
      <c r="C31" s="27" t="str">
        <f>IFERROR(IF(VLOOKUP('Policy Clause Build'!C38,'Clauses List'!A:B,2,)=A31,"",VLOOKUP('Policy Clause Build'!C38,'Clauses List'!A:B,2,)),"")</f>
        <v>Institute</v>
      </c>
      <c r="D31" s="28" t="str">
        <f>IFERROR(INDEX('Clauses List'!D:D,MATCH('Policy Clause Build'!C38,'Clauses List'!A:A,0),1),"")</f>
        <v>Institute Frozen Food Clauses (A) (Excluding Frozen Meat) 01/01/1986_x000A_RISKS COVERED_x000A_1. This insurance covers, except as provided in Clauses 4, 5, 6 and 7 below,_x000A_1.1 all risks of loss of or damage to the subject-matter insured, other than loss or damage resulting from any variation in temperature howsoever caused,_x000A_1.2 loss of or damage to the subject-matter insured resulting from any variation in temperature attributable to_x000A_1.2.1 breakdown of refrigerating machinery resulting in its stoppage for a period of not less than 24 consecutive hours_x000A_1.2.2 fire or explosion_x000A_1.2.3 vessel or craft being stranded grounded sunk or capsized_x000A_1.2.4 overturning or derailment of land conveyance_x000A_1.2.5 collision or contact of vessel craft or conveyance with any external object other than water_x000A_1.2.6 discharge of cargo at a port of distress._x000A_2.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insurance._x000A_3.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claim._x000A_EXCLUSIONS_x000A_4. In no case shall this insurance cover_x000A_4.1 loss damage or expense attributable to wilful misconduct of the Assured Clause_x000A_4.2 ordinary leakage, ordinary loss in weight or volume, or ordinary wear and tear of the subject-matter insured_x000A_4.3 loss damage or expense caused by insufficiency or unsuitability of packing or preparation of the subject-matter insured (for the purpose of this Clause 4.3 "packing" shall be deemed to include stowage in a container or liftvan but only when such stowage is carried out prior to attachment of this insurance or by the Assured or their servants)_x000A_Page 46 of 68_x000A_4.4 loss damage or expense caused by inherent vice or nature of the subject-matter insured (except loss damage or expense resulting from variation in temperature specifically covered under Clause 1.2 above)_x000A_4.5 loss damage or expense proximately caused by delay, even though the delay be caused by a risk insured against (except expenses payable under Clause 2 above)_x000A_4.6 loss damage or expense arising from insolvency or financial default of the owners managers charterers or operators of the vessel_x000A_4.7 loss damage or expense arising from the use of any weapon of war employing atomic or nuclear fission and/or fusion or other like reaction or radioactive force or matter_x000A_4.8 loss damage or expense arising from any failure of the Assured or their servants to take all reasonable precautions to ensure that the subject-matter insured is kept in refrigerated or, where appropriate, properly insulated and cooled space_x000A_4.9 any loss damage or expense otherwise recoverable hereunder unless prompt notice thereof is given to the Underwriters and, in any event, not later than 30 days after the termination of this insurance._x000A_5. 5.1 In no case shall this insurance cover loss damage or expense arising from unseaworthiness of_x000A_vessel or craft, unfitness of vessel craft conveyance container or liftvan for the safe carriage of the subject-matter insured, where the Assured or their servants are privy to such unseaworthiness or unfitness, at the time the subject-matter insured is loaded therein._x000A_5.2 The Underwriters waive any breach of the implied warranties of seaworthiness of the ship and fitness of the ship to carry the subject-matter insured to destination, unless the Assured or their servants are privy to such unseaworthiness or unfitness._x000A_6.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expense_x000A_7.1 caused by strikers, locked-out workmen, or persons taking part in labour disturbances, riots or civil commotions_x000A_7.2 resulting from strikes, lock-outs, labour disturbances, riots or civil commotions_x000A_7.3 caused by any terrorist or any person acting from a political motive._x000A_DURATION_x000A_8. 8.1 This insurance attaches from the time the goods are loaded into the conveyance at freezing_x000A_works or cold store at the place named herein for the commencement of the transit, continues during the ordinary course of transit and terminates either_x000A_8.1.1 on delivery to the cold store or place of storage at the destination named herein_x000A_8.1.2 on delivery to any other cold store or place of storage, whether prior to or at the destination named herein, which the Assured elect to use either_x000A_8.1.2.1 for storage other than in the ordinary course of transit or_x000A_8.1.2.2 for allocation or distribution,_x000A_or_x000A_Page 47 of 68_x000A_8.1.3 on the expiry of 5 days after discharge overside of the goods hereby insured from the oversea vessel at the final port of discharge,_x000A_whichever shall first occur._x000A_8.2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destination._x000A_8.3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affreightment._x000A_9.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either_x000A_9.1 until the goods are sold and delivered at such port or place, or, unless otherwise specially agreed, until the expiry of 30 days after arrival of the goods hereby insured at such port or place, whichever shall first occur,_x000A_or_x000A_9.2 if the goods are forwarded within the said period of 30 days (or any agreed extension thereof) to the destination named herein or to any other destination, until terminated in accordance with the provisions of Clause 8 above._x000A_10. Where, after attachment of this insurance, the destination is changed by the Assured, held covered at a premium and on conditions to be arranged subject to prompt notice being given to the Underwriters._x000A_CLAIMS_x000A_11. 11.1 In order to recover under this insurance the Assured must have an insurable interest in the_x000A_subject-matter insured at the time of the loss._x000A_11.2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hereunder._x000A_This Clause 12, which does not apply to general average or salvage charges, shall be subject to the exclusions contained in Clauses 4, 5, 6 and 7 above, and shall not include charges arising from the fault negligence insolvency or financial default of the Assured or their servants._x000A_Page 48 of 68_x000A_13.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arrival._x000A_14. 14.1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insurances._x000A_14.2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Insurance_x000A_15. This insurance shall not inure to the benefit of the carrier or other bailee._x000A_MINIMISING LOSSES_x000A_16. It is the duty of the Assured and their servants and agents in respect of loss recoverable hereunder_x000A_16.1 to take such measures as may be reasonable for the purpose of averting or minimising such loss,_x000A_and_x000A_16.2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duties._x000A_17. Measures taken by the Assured or the Underwriters with the object of saving, protecting or recovering the subject-matter insured shall not be considered as a waiver or acceptance of abandonment or otherwise prejudice the rights of either party._x000A_Avoidance of Delay_x000A_18. It is a condition of this insurance that the Assured shall act with reasonable despatch in all circumstances within their control._x000A_Law and Practice_x000A_19. This insurance is subject to English law and practice._x000A_NOTE:- It is necessary for the Assured when they become aware of an event which is "held covered" under this insurance to give prompt notice to the Underwriters and the right to such cover is dependent upon compliance with this obligation._x000A_Page 49 of 68_x000A_SPECIAL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detention._x000A_CL263</v>
      </c>
    </row>
    <row r="32" ht="409.5">
      <c r="A32" s="11" t="str">
        <f>IFERROR(VLOOKUP(INDEX('Policy Clause Build'!C$8:C$999,ROW()-1,1),'Clauses List'!A:B,2,FALSE),"")</f>
        <v>Institute</v>
      </c>
      <c r="B32" s="11"/>
      <c r="C32" s="27">
        <f>IFERROR(IF(VLOOKUP('Policy Clause Build'!C39,'Clauses List'!A:B,2,)=A32,"",VLOOKUP('Policy Clause Build'!C39,'Clauses List'!A:B,2,)),"")</f>
      </c>
      <c r="D32" s="28" t="str">
        <f>IFERROR(INDEX('Clauses List'!D:D,MATCH('Policy Clause Build'!C39,'Clauses List'!A:A,0),1),"")</f>
        <v>Institute Strikes Clauses (Frozen Food) (Excluding Frozen Meat) 01/01/1986_x000A_RISKS COVERED_x000A_1. This insurance covers, except as provided in Clauses 3 and 4 below, loss of or damage to the subject-matter insured caused by_x000A_1.1 strikers, locked-out workmen, or persons taking part in labour disturbances, riots or civil commotions_x000A_1.2 any terrorist or any person acting from a political motive._x000A_2. This insurance covers general average and salvage charges, adjusted or determined according to the contract of affreightment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servants)_x000A_3.4 loss damage or expense caused by inherent vice or nature of the subject-matter insured_x000A_3.5 loss damage or expense proximately caused by delay, even though the delay be caused by a risk insured against (except expenses payable under Clause 2 above)_x000A_3.6 loss damage or expense arising from insolvency or financial default of the owners managers charterers or operators of the vessel_x000A_3.7 loss damage or expense arising from the absence shortage or withholding of equipment, power, fuel, coolant, refrigerant or labour of any description whatsoever resulting from any strike, lockout, labour disturbance, riot or civil commotion_x000A_3.8 any claim based upon loss of or frustration of the voyage or adventure_x000A_3.9 loss damage or expense arising from the use of any weapon of war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power_x000A_3.11 any loss damage or expense otherwise recoverable hereunder unless prompt notice thereof is given to the Underwriters and, in any event, not later than 30 days after the termination of this insurance._x000A_4. 4.1 In no case shall this insurance cover loss damage or expense arising from unseaworthiness of_x000A_Page 50 of 68_x000A_vessel or craft, unfitness of vessel craft conveyance container or liftvan for the safe carriage of the subject-matter insured, where the Assured or their servants are privy to such unseaworthiness or unfitness, at the time the subject-matter insured is loaded therein._x000A_4.2 The Underwriters waive any breach of the implied warranties of seaworthiness of the ship and fitness of the ship to carry the subject-matter insured to destination, unless the Assured or their servants are privy to such unseaworthiness or unfitness._x000A_DURATION_x000A_5. 5.1 This insurance attaches from the time the goods are loaded into the conveyance at freezing_x000A_works or cold store at the place named herein for the commencement of the transit, continues during the ordinary course of transit and terminates either_x000A_5.1.1 on delivery to the cold store or place of storage at the destination named herein,_x000A_5.1.2 on delivery to any other cold store or place of storage, whether prior to or at the destination named herein, which the Assured elect to use either_x000A_5.1.2.1 for storage other than in the ordinary course of transit or_x000A_5.1.2.2 for allocation or distribution,_x000A_or_x000A_5.1.3 on the expiry of 5 days after discharge overside of the goods hereby insured from the oversea vessel at the final port of discharge,_x000A_whichever shall first occur._x000A_5.2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destination._x000A_5.3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affreightment._x000A_6.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either_x000A_6.1 until the goods are sold and delivered at such port or place or, unless otherwise specially agreed, until the expiry of 30 days after arrival of the goods hereby insured at such port or place, whichever shall first occur,_x000A_or_x000A_6.2 if the goods are forwarded within the said period of 30 days (or any agreed extension thereof) to the destination named herein or to any other destination, until terminated in accordance with the provisions of Clause 5 above._x000A_7. Where, after attachment of this insurance, the destination is changed by the Assured, held covered at a premium and on conditions to be arranged subject to prompt notice being given to the Underwriters._x000A_Page 51 of 68_x000A_CLAIMS_x000A_8. 8.1 In order to recover under this insurance the Assured must have an insurable interest in the_x000A_subject-matter insured at the time of the loss._x000A_8.2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not._x000A_9. 9.1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insurances._x000A_9.2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Insurance_x000A_10. This insurance shall not inure to the benefit of the carrier or other bailee._x000A_MINIMISING LOSSES_x000A_11. It is the duty of the Assured and their servants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duties._x000A_12. Measures taken by the Assured or the Underwriters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practice._x000A_Page 52 of 68_x000A_NOTE:- It is necessary for the Assured when they become aware of an event which is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detention._x000A_CL265</v>
      </c>
    </row>
    <row r="33" ht="409.5">
      <c r="A33" s="11" t="str">
        <f>IFERROR(VLOOKUP(INDEX('Policy Clause Build'!C$8:C$999,ROW()-1,1),'Clauses List'!A:B,2,FALSE),"")</f>
        <v>Institute</v>
      </c>
      <c r="B33" s="11"/>
      <c r="C33" s="27">
        <f>IFERROR(IF(VLOOKUP('Policy Clause Build'!C40,'Clauses List'!A:B,2,)=A33,"",VLOOKUP('Policy Clause Build'!C40,'Clauses List'!A:B,2,)),"")</f>
      </c>
      <c r="D33" s="28" t="str">
        <f>IFERROR(INDEX('Clauses List'!D:D,MATCH('Policy Clause Build'!C40,'Clauses List'!A:A,0),1),"")</f>
        <v>Institute Frozen Meat Clauses (A) — 24 Hours Breakdown (not suitable for chilled, cooled or fresh meat) 01/01/1986_x000A_RISKS COVERED_x000A_1. This insurance covers, except as provided in Clauses 4, 5, 6 and 7 below,_x000A_1.1 all risks of loss of or damage to the subject-matter insured, other than loss or damage resulting from any variation in temperature howsoever caused,_x000A_1.2 loss of or damage to the subject-matter insured resulting from any variation in temperature attributable to_x000A_1.2.1 breakdown of refrigerating machinery resulting in its stoppage for a period of not less than 24 consecutive hours_x000A_1.2.2 fire or explosion_x000A_1.2.3 vessel or craft being stranded grounded sunk or capsized_x000A_1.2.4 overturning or derailment of land conveyance_x000A_1.2.5 collision or contact of vessel craft or conveyance with any external object other than water_x000A_1.2.6 discharge of cargo at a port of distress._x000A_2. This insurance covers general average and salvage charges, adjusted or determined according to the contract of affreightment and/or the governing law and practice, incurred to avoid or in connection with the avoidance of loss from any cause except those excluded in Clauses 4, 5, 6 and 7 or elsewhere in this insurance._x000A_3. This insurance is extended to indemnify the Assured against such proportion of liability under the contract of affreightment "Both to Blame Collision" Clause as is in respect of a loss recoverable hereunder. In the event of any claim by shipowners under the said Clause the Assured agree to notify the Underwriters who shall have the right, at their own cost and expense, to defend the Assured against such claim._x000A_EXCLUSIONS_x000A_4. In no case shall this insurance cover_x000A_4.1 loss damage or expense attributable to wilful misconduct of the Assured_x000A_4.2 ordinary leakage, ordinary loss in weight or volume, or ordinary wear and tear of the subject-matter insured_x000A_4.3 loss damage or expense caused by insufficiency or unsuitability of packing or preparation of the subject matter insured (for the purpose of this Clause 4.3 "packing" shall be deemed to_x000A_Page 53 of 68_x000A_include stowage in a container or liftvan but only when such stowage is carried out prior to attachment of this insurance or by the Assured or their servants)_x000A_4.4 loss damage or expense caused by inherent vice or nature of the subject-matter insured (except loss damage or expense resulting from variation in temperature specifically covered under Clause 1.2 above)_x000A_4.5 loss damage or expense proximately caused by delay, even though the delay be caused by a risk insured against (except expenses payable under Clause 2 above)_x000A_4.6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this insurance has been assigned to the party claiming hereunder who has bought or agreed to buy the subject-matter insured in good faith under a binding contract_x000A_4.7 loss damage or expense arising from the use of any weapon of war employing atomic or nuclear fission and/or fusion or other like reaction or radioactive force or matter_x000A_4.8 loss damage or expense on shore caused directly or indirectly by earthquake, volcanic eruption and/or fire resulting therefrom_x000A_4.9 loss damage or expense arising from any failure of the Assured or their servants to take all reasonable precautions to ensure that the subject-matter insured is kept in refrigerated or, where appropriate, properly insulated and cooled space._x000A_5. 5.1 In no case shall this insurance cover loss damage or expense arising from_x000A_5.1.1 unseaworthiness of vessel or craft or unfitness of vessel or craft for the safe carriage of the subject-matter insured, where the Assured are privy to such unseaworthiness or unfitness, at the time the subject-matter insured is loaded therein_x000A_5.1.2 unfitness of container liftvan or land conveyance for the safe carriage of the subject-matter insured, where loading therein is carried out prior to attachment of this insurance or by the Assured or their servants._x000A_5.2 Where this insurance has been assigned to the party claiming hereunder who has bought or agreed to buy the subject-matter insured in good faith under a binding contract, exclusion 5.1.1 above shall not apply._x000A_5.3 The Underwriters waive any breach of the implied warranties of seaworthiness of the ship and fitness of the ship to carry the subject-matter insured to destination._x000A_6. In no case shall this insurance cover loss damage or expense caused by_x000A_6.1 war civil war revolution rebellion insurrection, or civil strife arising therefrom, or any hostile act by or against a belligerent power_x000A_6.2 capture seizure arrest restraint or detainment (piracy excepted), and the consequences thereof or any attempt thereat_x000A_6.3 derelict mines torpedoes bombs or other derelict weapons of war._x000A_7. In no case shall this insurance cover loss damage or expense_x000A_7.1 caused by strikers, locked-out workmen, or persons taking part in labour disturbances, riots or civil commotions_x000A_7.2 resulting from strikes, lock-outs, labour disturbances, riots or civil commotions_x000A_7.3 caused by any terrorist or any person acting from a political motive._x000A_Page 54 of 68_x000A_DURATION_x000A_8. 8.1 This insurance attaches from the time_x000A_8.1.1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thereof._x000A_8.1.2 the goods are loaded into the conveyance at the freezing works or cold Store at the place named herein for the commencement of the transit._x000A_8.1.3 of loading of the goods into the oversea vessel._x000A_8.2 This insurance continues during the ordinary course of transit to and whilst in_x000A_8.2.1 cold store at the destination named herein_x000A_or_x000A_8.2.2 any other cold store which the Assured elect to use following discharge of the goods from the oversea vessel at the port of discharge either_x000A_8.2.2.1 for storage other than in the ordinary course of transit or_x000A_8.2.2.2 for allocation or distribution._x000A_8.3 This insurance terminates_x000A_8.3.1 for transit to a destination in the Continent of Europe (including Eire and the United Kingdom), U.S.A. or Canada on the expiry of 30 days_x000A_8.3.2 for transit to a destination elsewhere on the expiry of 5 days after final discharge of the goods from the oversea vessel at the port of discharge._x000A_8.4 Any disposal of the goods other than by storage as in 8.2.1 or 8.2.2 above (except with the prior consent of the Underwriters) or any removal from cold store before the expiry of the relevant period in 8.3.1 or 8.3.2 above shall terminate the insurance on such goods._x000A_8.5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destination._x000A_8.6 This insurance shall remain in force (subject to termination as provided for above and to the provisions of Clause 9 below) during delay beyond the control of the Assured, any deviation, forced discharge, reshipment or transhipment and during any variation of the adventure arising from the exercise of a liberty granted to shipowners or charterers under the contract of affreightment._x000A_9. If owing to circumstances beyond the control of the Assured either the contract of carriage is terminated at a port or place other than the destination named therein or the transit is otherwise terminated before delivery of the goods as provided for in Clause 8 above, then this insurance shall also terminate unless prompt notice is given to the Underwriters and continuation of cover is requested when the insurance shall remain in force, subject to an additional premium if required by the Underwriters, either_x000A_9.1 until the goods are sold and delivered at such port or place, or, unless otherwise specially agreed, until the expiry of 30 days after arrival of the goods hereby insured at such port or place, whichever shall first occur,_x000A_or_x000A_Page 55 of 68_x000A_9.2 if the goods are forwarded within the said period of 30 days (or any agreed extension thereof) to the destination named herein or to any other destination, until terminated in accordance with the provisions of Clause 8 above._x000A_10. Where, after attachment of this insurance, the destination is changed by the Assured, held covered at a premium and on conditions to be arranged subject to prompt notice being given to the Underwriters._x000A_CLAIMS_x000A_11. 11.1 In order to recover under this insurance the Assured must have an insurable interest in the_x000A_subject-matter insured at the time of the loss._x000A_11.2 Subject to 11.1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not._x000A_11.3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insurance._x000A_12. Where, as a result of the operation of a risk covered by this insurance, the insured transit is terminated at a port or place other than that to which the subject-matter is covered under this insurance, the Underwriters will reimburse the Assured for any extra charges properly and reasonably incurred in unloading storing and forwarding the subject-matter to the destination to which it is insured hereunder._x000A_This Clause 12, which does not apply to general average or salvage charges, shall be subject to the exclusions contained in Clauses 4, 5, 6 and 7 above, and shall not include charges arising from the fault negligence insolvency or financial default of the Assured or their servants._x000A_13. No claim for Constructive Total Loss shall be recoverable hereunder unless the subject-matter insured is reasonably abandoned either on account of its actual total loss appearing to be unavoidable or because the cost of recovering, reconditioning and forwarding the subject-matter to the destination to which it is insured would exceed its value on arrival._x000A_14. Should the subject-matter insured or any part thereof not be shipped any claim in respect thereto shall be adjusted on the basis of its insured value less, where included, freight, duty and all charges not incurred._x000A_15. 15.1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insurances._x000A_15.2 Where this insurance is on Increased Value the following clause shall apply:_x000A_The agreed value of the cargo shall be deemed to be equal to the total amount insured under the primary insurance and all Increased Value insurances covering the loss and effected on the_x000A_Page 56 of 68_x000A_cargo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Insurance_x000A_16 This insurance shall not inure to the benefit of the carrier or other bailee._x000A_MINIMISING LOSSES_x000A_17 It is the duty of the Assured and their servants and agents in respect of loss recoverable hereunder_x000A_17.1 to take such measures as may be reasonable for the purpose of averting or minimising such loss,_x000A_and_x000A_17.2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duties._x000A_18 Measures taken by the Assured or the Underwriters with the object of saving, protecting or recovering the subject-matter insured shall not be considered as a waiver or acceptance of abandonment or otherwise prejudice the rights of either party._x000A_Avoidance of Delay_x000A_19 It is a condition of this insurance that the Assured shall act with reasonable despatch in all circumstances within their control._x000A_Law and Practice_x000A_20 This insurance is subject to Australian law and practice._x000A_NOTE:— It is necessary for the Assured when they become aware of an event which is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v>
      </c>
    </row>
    <row r="34" ht="409.5">
      <c r="A34" s="11" t="str">
        <f>IFERROR(VLOOKUP(INDEX('Policy Clause Build'!C$8:C$999,ROW()-1,1),'Clauses List'!A:B,2,FALSE),"")</f>
        <v>Institute</v>
      </c>
      <c r="B34" s="11"/>
      <c r="C34" s="27">
        <f>IFERROR(IF(VLOOKUP('Policy Clause Build'!C41,'Clauses List'!A:B,2,)=A34,"",VLOOKUP('Policy Clause Build'!C41,'Clauses List'!A:B,2,)),"")</f>
      </c>
      <c r="D34" s="28" t="str">
        <f>IFERROR(INDEX('Clauses List'!D:D,MATCH('Policy Clause Build'!C41,'Clauses List'!A:A,0),1),"")</f>
        <v>Institute Strikes Clauses (Frozen Meat) (not suitable for chilled, cooled or fresh meat) 01/01/1986_x000A_RISKS COVERED_x000A_1. This insurance covers, except as provided in Clauses 3 and 4 below, loss of or damage to the subject-matter insured caused by_x000A_1.1 strikers, locked-out workmen, or persons taking part in labour disturbances, riots or civil commotions_x000A_1.2 any terrorist or any person acting from a political motive._x000A_Page 57 of 68_x000A_2. This insurance covers general average and salvage charges, adjusted or determined according to the contract of affreightment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insured_x000A_3.3 loss damage or expense caused by insufficiency or unsuitability of packing or preparation of the subject-matter insured (for the purpose of this Clause 3.3 "packing" shall be deemed to include stowage in a container or liftvan but only when such stowage is carried out prior to attachment of this insurance or by the Assured or their servants)_x000A_3.4 loss damage or expense caused by inherent vice or nature of the subject-matter insured_x000A_3.5 loss damage or expense proximately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this insurance has been assigned to the party claiming hereunder who has bought or agreed to buy the subject-matter insured in good faith under a binding contract_x000A_3.7 loss damage or expense arising from the absence shortage or withholding of equipment, power, fuel, coolant refrigerant or labour of any description whatsoever resulting from any strike, lockout, labour disturbance, riot or civil commotion_x000A_3.8 any claim based upon loss of or frustration of the voyage or adventure_x000A_3.9 loss damage or expense arising from the use of any weapon of war employing atomic or nuclear fission and/or fusion or other like reaction or radioactive force or matter_x000A_3.10 loss damage or expense caused by war civil war revolution rebellion insurrection, or civil strife arising therefrom, or any hostile act by or against a belligerent power_x000A_3.11 loss damage or expense on shore caused directly or indirectly by earthquake, volcanic eruption and/or fire resulting therefrom._x000A_4.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liftvan or land conveyance for the safe carriage of the subject-matter insured, where loading therein is carried out prior to attachment of this insurance or by the Assured or their servants._x000A_4.2 Where this insurance has been assigned to the party claiming hereunder who has bought or agreed to buy the subject-matter insured in good faith under a binding contract, exclusion 4.1.1 above shall not apply._x000A_4.3 The Underwriters waive any breach of the implied warranties of seaworthiness of the ship and fitness of the ship to carry the subject-matter insured to destination._x000A_Page 58 of 68_x000A_DURATION_x000A_Transit Clause_x000A_5. 5.1 This insurance attaches from the time_x000A_5.1.1 the goods pass into the cooling and/or freezing chambers of the works at the place named herein, provided that the period in such chambers prior to shipment on board the oversea vessel shall not exceed 60 days unless prompt notice be given to the Underwriters and an additional premium paid for each further period of 30 days or part thereof._x000A_5.1.2 the goods are loaded into the conveyance at the freezing works or cold store at the place named herein for the commencement of the transit._x000A_5.1.3 of loading of the goods into the oversea vessel._x000A_5.2 This insurance continues during the ordinary course of transit to and whilst in_x000A_5.2.1 cold store at the destination named herein_x000A_or_x000A_5.2.2 any other cold store which the Assured elect to use following discharge of the goods from the oversea vessel at the port of discharge either_x000A_5.2.2.1 for storage other than in the ordinary course of transit or_x000A_5.2.2.2 for allocation or distribution_x000A_5.3 This insurance terminates_x000A_5.3.1 for transit to a destination in the Continent of Europe (including Eire and the United Kingdom), U.S.A. or Canada on the expiry of 30 days_x000A_5.3.2 for transit to a destination elsewhere on the expiry of 5 days after final discharge of the goods from the oversea vessel at the port of discharge._x000A_5.4 Any disposal of the goods other than by storage as in 5.2.1 or 5.2.2 above (except with the prior consent of the Underwriters) or any removal from cold store before the expiry of the relevant period in 5.3.1 or 5.3.2 above shall terminate the insurance on such goods._x000A_5.5 If, after discharge overside from the oversea vessel at the final port of discharge, but prior to termination of this insurance, the goods are to be forwarded to a destination other than that to which they are insured hereunder, this insurance, whilst remaining subject to termination as provided for above, shall not extend beyond the commencement of transit to such other destination._x000A_5.6 This insurance shall remain in force (subject to termination as provided for above and to the provisions of Clause 6 below) during delay beyond the control of the Assured, any deviation, forced discharge, reshipment or transhipment and during any variation of the adventure arising from the exercise of a liberty granted to shipowners or charterers under the contract of affreightment._x000A_6. If owing to circumstances beyond the control of the Assured either the contract of carriage is terminated at a port or place other than the destination named therein or the transit is otherwise terminated before delivery of the goods as provided for in Clause 5 above, then this insurance shall also terminate unless prompt notice is given to the Underwriters and continuation of cover is requested when the insurance shall remain in force, subject to an additional premium if required by the Underwriters, either_x000A_6.1 until the goods are sold and delivered at such port or place, or, unless otherwise specially agreed, until the expiry of 30 days after arrival of the goods hereby insured at such port or place, whichever shall first occur,_x000A_or_x000A_Page 59 of 68_x000A_6.2 if the goods are forwarded within the said period of 30 days (or any agreed extension thereof) to the destination named herein or to any other destination, until terminated in accordance with the provisions of Clause 5 above._x000A_Change of Voyage Clause_x000A_7. Where, after attachment of this insurance, the destination is changed by the Assured, held covered at a premium and on conditions to be arranged subject to prompt notice being given to the Underwriters._x000A_CLAIMS_x000A_8. 8.1 In order to recover under this insurance the Assured must have an insurable interest in the_x000A_subject-matter insured at the time of the loss._x000A_8.2 Subject to 8.1 above, the Assured shall be entitled to recover for insured loss occurring during the period covered by this insurance, notwithstanding that the loss occurred before the contract of insurance was concluded, unless the Assured were aware of the loss and the Underwriters were not._x000A_8.3 Prompt notice of any deterioration loss or damage shall be given to Underwriters upon first discovery and any claim for depreciation or damage is conditional upon Underwriters having been given an opportunity to inspect such depreciation or damage before termination of the insurance._x000A_9. Should the subject-matter insured or any part thereof not be shipped any claim in respect thereto shall be adjusted on the basis of its insured value less, where included, freight, duty and all charges not incurred._x000A_10. 10.1 If any Increased Value insurance is effected by the Assured on the cargo insured herein the_x000A_agreed value of the cargo shall be deemed to be increased to the total amount insured under this insurance and all Increased Value insurances covering the loss, and liability under this insurance shall be in such proportion as the sum insured herein bears to such total amount insured._x000A_In the event of claim the Assured shall provide the Underwriters with evidence of the amounts insured under all other insurances._x000A_10.2 Where this insurance is on Increased Value the following clause shall apply:_x000A_The agreed value of the cargo shall be deemed to be equal to the total amount insured under the primary insurance and all Increased Value insurances covering the loss and effected on the cargo by the Assured, and liability under this insurance shall be in such proportion as the sum insured herein bears to such total amount insured._x000A_In the event of claim the Assured shall provide the Underwriters with evidence of the amounts insured under all other insurances._x000A_Benefit of Insurance_x000A_11. This insurance shall not inure to the benefit of the carrier or other bailee._x000A_MINIMISING LOSSES_x000A_12. It is the duty of the Assured and their servants and agents in respect of loss recoverable hereunder_x000A_12.1 to take such measures as may be reasonable for the purpose of averting or minimising such loss_x000A_and_x000A_Page 60 of 68_x000A_12.2 to ensure that all rights against carriers, bailees or other third parties are properly preserved and exercised and the Underwriters will, in addition to any loss recoverable hereunder, reimburse the Assured for any charges properly and reasonably incurred in pursuance of these duties._x000A_13. Measures taken by the Assured or the Underwriters with the object of saving, protecting or recovering the subject-matter insured shall not be considered as a waiver or acceptance of abandonment or otherwise prejudice the rights of either party._x000A_Avoidance of Delay_x000A_14. It is a condition of this insurance that the Assured shall act with reasonable despatch in all circumstances within their control._x000A_Law and Practice_x000A_15. This insurance is subject to English law and practice._x000A_NOTE:- It is necessary for the Assured when they become aware of an event which "held covered" under this insurance to give prompt notice to the Underwriters and the right to such cover is dependent upon compliance with this obligation._x000A_SPECIAL NOTE:- This insurance does not cover loss damage or expense caused by embargo, or by rejection prohibition or detention by the government of the country of import or their agencies or departments, but does not exclude loss of or damage to the subject-matter insured caused by risks insured hereunder and sustained prior to any such embargo rejection prohibition or detention._x000A_CL326</v>
      </c>
    </row>
    <row r="35" ht="409.5">
      <c r="A35" s="11" t="str">
        <f>IFERROR(VLOOKUP(INDEX('Policy Clause Build'!C$8:C$999,ROW()-1,1),'Clauses List'!A:B,2,FALSE),"")</f>
        <v>Institute</v>
      </c>
      <c r="B35" s="11"/>
      <c r="C35" s="27">
        <f>IFERROR(IF(VLOOKUP('Policy Clause Build'!C42,'Clauses List'!A:B,2,)=A35,"",VLOOKUP('Policy Clause Build'!C42,'Clauses List'!A:B,2,)),"")</f>
      </c>
      <c r="D35" s="28" t="str">
        <f>IFERROR(INDEX('Clauses List'!D:D,MATCH('Policy Clause Build'!C42,'Clauses List'!A:A,0),1),"")</f>
        <v>Institute War Clauses (Cargo) 01/01/2009_x000A_RISKS COVERED_x000A_Risks_x000A_1. This insurance covers, except as excluded by the provisions of Clauses 3 and 4 below, loss of or damage to the subject-matter insured caused by_x000A_1.1 war civil war revolution rebellion insurrection, or civil strife arising therefrom, or any hostile act by or against a belligerent power_x000A_1.2 capture seizure arrest restraint or detainment, arising from risks covered under 1.1 above, and the consequences thereof or any attempt thereat_x000A_1.3 derelict mines torpedoes bombs or other derelict weapons of war._x000A_General Average_x000A_2. This insurance covers general average and salvage charges, adjusted or determined according to the contract of carriage and/or the governing law and practice, incurred to avoid or in connection with the avoidance of loss from a risk covered under these Clauses._x000A_Exclusions_x000A_3. In no case shall this insurance cover_x000A_3.1 loss damage or expense attributable to wilful misconduct of the Assured_x000A_3.2 ordinary leakage, ordinary loss in weight or volume, or ordinary wear and tear of the subject-matter insured_x000A_Page 25 of 68_x000A_3.3 loss damage or expense caused by insufficiency or unsuitability of packing or preparation of the subject-matter insured to withstand the ordinary incidents of the insured transit where such packing or preparation is carried out by the Assured or their employees or prior to the attachment of this insurance (for the purpose of these Clauses ‘packing’ shall be deemed to include stowage in a container and ‘employees’ shall not include independent contractors)_x000A_3.4 loss damage or expense caused by inherent vice or nature of the subject-matter insured_x000A_3.5 loss damage or expense caused by delay, even though the delay be caused by a risk insured against (except expenses payable under Clause 2 above)_x000A_3.6 loss damage or expense caused by insolvency or financial default of the owners managers charterers or operators of the vessel where, at the time of loading of the subject-matter insured on board the vessel, the Assured are aware, or in the ordinary course of business should be aware, that such insolvency or financial default could prevent the normal prosecution of the voyage_x000A_This exclusion shall not apply where the contract of insurance has been assigned to the party claiming hereunder who has bought or agreed to buy the subject-matter insured in good faith under a binding contract._x000A_3.7 any claim based upon loss of or frustration of the voyage or adventure_x000A_3.8 loss damage or expense directly or indirectly caused by or arising from any hostile use of any weapon or device employing atomic or nuclear fission and/or fusion or other like reaction or radioactive force or matter._x000A_4. 4.1 In no case shall this insurance cover loss damage or expense arising from_x000A_4.1.1 unseaworthiness of vessel or craft or unfitness of vessel or craft for the safe carriage of the subject-matter insured, where the Assured are privy to such unseaworthiness or unfitness, at the time the subject-matter insured is loaded therein_x000A_4.1.2 unfitness of container or conveyance for the safe carriage of the subject-matter insured, where loading therein or thereon is carried out prior to attachment of this insurance or by the Assured or their employees and they are privy to such unfitness at the time of loading_x000A_4.2 Exclusion 4.1.1 above shall not apply where the contract of insurance has been assigned to the party claiming hereunder who has bought or agreed to buy the subject-matter insured in good faith under a binding contract_x000A_4.3 The Insurers waive any breach of the implied warranties of seaworthiness of the ship and fitness of the ship to carry the subject-matter insured to destination._x000A_DURATION_x000A_Transit Clause_x000A_5. 5.1 This insurance_x000A_5.1.1 attaches only as the subject-matter insured and as to any part as that part is loaded on an oversea vessel; and_x000A_5.1.2 terminates, subject to 5.2 and 5.3 below, either as the subject-matter insured and as to any part as that part is discharged from an oversea vessel at the final port or place of discharge_x000A_or_x000A_on expiry of 15 days counting from midnight of the day of arrival of the vessel at the final port or place of discharge, whichever shall first occur; nevertheless, subject to prompt notice to the Insurers and to an additional premium, such insurance_x000A_Page 26 of 68_x000A_5.1.3 reattaches when, without having discharged the subject-matter insured at the final port or place of discharge, the vessel sails therefrom_x000A_and_x000A_5.1.4 terminates, subject to 5.2 and 5.3 below, either as the subject-matter insured and as to any part as that part is thereafter discharged from the vessel at the final (or substituted) port or place of discharge_x000A_or_x000A_on expiry of 15 days counting from midnight of the day of re-arrival of the vessel at the final port or place of discharge or arrival of the vessel at a substituted port or place of discharge, whichever shall first occur._x000A_5.2 If during the insured voyage the oversea vessel arrives at an intermediate port or place to discharge the subject-matter insured for on-carriage by oversea vessel or by aircraft, or the subject-matter insured is discharged from the vessel at a port or place of refuge, then, subject to 5.3 below and to an additional premium if required, this insurance continues until the expiry of 15 days counting from midnight of the day of arrival of the vessel at such port or place, but thereafter reattaches as the subject-matter insured and as to any part as that part is loaded on an on-carrying oversea vessel or aircraft. During the period of 15 days the insurance remains in force after discharge only whilst the subject-matter insured and as to any part as that part is at such port or place. If the subject-matter insured is oncarried within the said period of 15 days or if the insurance reattaches as provided in this Clause 5.2_x000A_5.2.1 where the on-carriage is by oversea vessel this insurance continues subject to the terms of these Clauses_x000A_or_x000A_5.2.2 where the on-carriage is by aircraft, the current Institute War Clauses (Air Cargo) (excluding sendings by Post) shall be deemed to form part of the contract of insurance and shall apply to the on-carriage by air._x000A_5.3 If the voyage in the contract of carriage is terminated at a port or place other than the destination agreed therein, such port or place shall be deemed the final port of discharge and this insurance terminates in accordance with 5.1.2. If the subject-matter insured is subsequently reshipped to the original or any other destination, then provided notice is given to the Insurers before the commencement of such further transit and subject to an additional premium, this insurance reattaches_x000A_5.3.1 in the case of the subject-matter insured having been discharged, as the subject-matter insured and as to any part as that part is loaded on the on-carrying vessel for the voyage_x000A_5.3.2 in the case of the subject-matter not having been discharged, when the vessel sails from such deemed final port of discharge thereafter this insurance terminates in accordance with 5.1.4._x000A_5.4 The insurance against the risks of mines and derelict torpedoes, floating or submerged, is extended whilst the subject-matter insured or any part thereof is on craft whilst in transit to or from the oversea vessel, but in no case beyond the expiry of 60 days after discharge from the oversea vessel unless otherwise specially agreed by the Insurers._x000A_5.5 Subject to prompt notice to Insurers, and to an additional premium if required, this insurance shall remain in force within the provisions of these Clauses during any deviation, or any variation of the adventure arising from the exercise of a liberty granted to carriers under the contract of carriage._x000A_(For the purpose of Clause 5 ‘arrival’ shall be deemed to mean that the vessel is anchored, moored or otherwise secured at a berth or place within the Harbour Authority area. If such a berth or place is not available, arrival is deemed to have occurred when the vessel first anchors, moors or otherwise secures either at or off the intended port or place of discharge ‘oversea vessel’ shall be deemed to mean a_x000A_Page 27 of 68_x000A_vessel carrying the subject-matter from one port or place to another where such voyage involves a sea passage by that vessel.)_x000A_Change of Voyage_x000A_6. 6.1 Where, after attachment of this insurance, the destination is changed by the Assured, this_x000A_must be notified promptly to Insurers for rates and terms to be agreed. Should a loss occur_x000A_prior to such agreement being obtained cover may be provided but only if cover would have_x000A_been available at a reasonable commercial market rate on reasonable market terms._x000A_6.2 Where the subject-matter insured commences the transit contemplated by this insurance (in_x000A_accordance with Clause 5.1), but, without the knowledge of the Assured or their employees the ship sails for another destination, this insurance will nevertheless be deemed to have attached at commencement of such transit._x000A_7. Anything contained in this contract which is inconsistent with Clauses 3.7, 3.8 or 5 shall, to the extent of such inconsistency, be null and void._x000A_CLAIMS_x000A_Insurable Interest_x000A_8. 8.1 In order to recover under this insurance the Assured must have an insurable interest in the_x000A_subject-matter insured at the time of the loss._x000A_8.2 Subject to Clause 8.1 above, the Assured shall be entitled to recover for insured loss occurring during the period covered by this insurance, notwithstanding that the loss occurred before the contract of insurance was concluded, unless the Assured were aware of the loss and the Insurers were not._x000A_Increased Value_x000A_9. 9.1 If any Increased Value insurance is effected by the Assured on the subject-matter insured_x000A_under this insurance the agreed value of the subject-matter insured shall be deemed to be increased to the total amount insured under this insurance and all Increased Value insurances covering the loss, and liability under this insurance shall be in such proportion as the sum insured under this insurance bears to such total amount insured._x000A_In the event of claim the Assured shall provide the Insurers with evidence of the amounts insured under all other insurances._x000A_9.2 Where this insurance is on Increased Value the following Clause shall apply:_x000A_The agreed value of the subject-matter insured shall be deemed to be equal to the total amount insured under the primary insurance and all Increased Value insurances covering the loss and effected on the subject-matter insured by the Assured, and liability under this insurance shall be in such proportion as the sum insured under this insurance bears to such total amount insured. In the event of claim the Assured shall provide the Insurers with evidence of the amounts insured under all other insurances._x000A_Benefit of insurance_x000A_10. This insurance_x000A_10.1 covers the Assured which includes the person claiming indemnity either as the person by or on whose behalf the contract of insurance was effected or as an assignee_x000A_10.2 shall not extend to or otherwise benefit the carrier or other bailee._x000A_Page 28 of 68_x000A_MINIMISING LOSSES_x000A_Duty of Assured_x000A_11. It is the duty of the Assured and their employees and agents in respect of loss recoverable hereunder_x000A_11.1 to take such measures as may be reasonable for the purpose of averting or minimising such loss_x000A_And_x000A_11.2 to ensure that all rights against carriers, bailees or other third parties are properly preserved and exercised and the Insurers will, in addition to any loss recoverable hereunder, reimburse the Assured for any charges properly and reasonably incurred in pursuance of these duties._x000A_Waiver_x000A_12. Measures taken by the Assured or the Insurers with the object of saving, protecting or recovering the subject-matter insured shall not be considered as a waiver or acceptance of abandonment or otherwise prejudice the rights of either party._x000A_Avoidance of delay_x000A_13. It is a condition of this insurance that the Assured shall act with reasonable despatch in all circumstances within their control._x000A_Law and Practice_x000A_14. This insurance is subject to English law and practice._x000A_Note: where a reattachment of cover is requested under Clause 5, or a change of destination is notified under Clause 6, there is an obligation to give prompt notice to the Insurers and the right to such cover is dependent upon compliance with this obligation._x000A_© Copyright: 11/08 - Lloyd’s Market Association (LMA) and International Underwriting Association of London (IUA). CL385</v>
      </c>
    </row>
    <row r="36">
      <c r="A36" s="11" t="str">
        <f>IFERROR(VLOOKUP(INDEX('Policy Clause Build'!C$8:C$999,ROW()-1,1),'Clauses List'!A:B,2,FALSE),"")</f>
        <v>Institute</v>
      </c>
      <c r="B36" s="11"/>
      <c r="C36" s="27" t="str">
        <f>IFERROR(IF(VLOOKUP('Policy Clause Build'!C43,'Clauses List'!A:B,2,)=A36,"",VLOOKUP('Policy Clause Build'!C43,'Clauses List'!A:B,2,)),"")</f>
        <v>Standard Conditions</v>
      </c>
      <c r="D36" s="28" t="str">
        <f>IFERROR(INDEX('Clauses List'!D:D,MATCH('Policy Clause Build'!C43,'Clauses List'!A:A,0),1),"")</f>
        <v>Applicable to shipments by sea</v>
      </c>
    </row>
    <row r="37" ht="178.5">
      <c r="A37" s="11" t="str">
        <f>IFERROR(VLOOKUP(INDEX('Policy Clause Build'!C$8:C$999,ROW()-1,1),'Clauses List'!A:B,2,FALSE),"")</f>
        <v>Standard Conditions</v>
      </c>
      <c r="B37" s="11"/>
      <c r="C37" s="27" t="str">
        <f>IFERROR(IF(VLOOKUP('Policy Clause Build'!C44,'Clauses List'!A:B,2,)=A37,"",VLOOKUP('Policy Clause Build'!C44,'Clauses List'!A:B,2,)),"")</f>
        <v>Cargo ISM</v>
      </c>
      <c r="D37" s="28" t="str">
        <f>IFERROR(INDEX('Clauses List'!D:D,MATCH('Policy Clause Build'!C44,'Clauses List'!A:A,0),1),"")</f>
        <v>Cargo ISM Endorsement 01/05/1998_x000A_Applicable to shipments on board Ro-Ro passenger ferries._x000A_Applicable with effect from 1 July 1998 to shipments on board:_x000A_1) passenger vessels transporting more than 12 passengers and_x000A_2) oil tankers, chemical tankers, gas carriers, bulk carriers and cargo high speed craft of 500 gt or more._x000A_Applicable with effect from 1 July 2002 to shipments on board all other cargo ships and mobile offshore drilling units of 500 gt or more._x000A_In no case shall this insurance cover loss, damage or expense where the subject matter insured is carried by a vessel that is not International Safety Management (ISM) Code certified or whose owners or operators do not hold an ISM Code Document of Compliance when, at the time of loading of the subject matter insured on board the vessel, the Assured were aware, or in the ordinary course of business should have been aware:-_x000A_a) Either that such vessel was not certified in accordance with the ISM Code._x000A_b) Or that a current Document of Compliance was not held by her owners or operators_x000A_as required under the SOLAS Convention 1974 as amended._x000A_This exclusion shall not apply where this insurance has been assigned to the party claiming hereunder who has bought or agreed to buy the subject matter insured in good faith under a binding contract.</v>
      </c>
    </row>
    <row r="38" ht="127.5">
      <c r="A38" s="11" t="str">
        <f>IFERROR(VLOOKUP(INDEX('Policy Clause Build'!C$8:C$999,ROW()-1,1),'Clauses List'!A:B,2,FALSE),"")</f>
        <v>Cargo ISM</v>
      </c>
      <c r="B38" s="11"/>
      <c r="C38" s="27">
        <f>IFERROR(IF(VLOOKUP('Policy Clause Build'!C45,'Clauses List'!A:B,2,)=A38,"",VLOOKUP('Policy Clause Build'!C45,'Clauses List'!A:B,2,)),"")</f>
      </c>
      <c r="D38" s="28" t="str">
        <f>IFERROR(INDEX('Clauses List'!D:D,MATCH('Policy Clause Build'!C45,'Clauses List'!A:A,0),1),"")</f>
        <v>Cargo ISM Forwarding Charges Clause 04/06/1998_x000A_(for use only with JCC Cargo ISM Endorsement JC98/019)_x000A_In consideration of an additional premium to be agreed, this insurance is extended to reimburse the Assured up to the limit of the sum insured for the voyage, for any extra charges properly and reasonably incurred in unloading, storing and forwarding the subject-matter to the destination to which it is insured hereunder following release of cargo from a vessel arrested or detained at or diverted to any other port or place (other than the intended port or destination) where the voyage is terminated due either_x000A_a) to such vessel not being certified in accordance with the ISM code_x000A_OR_x000A_b) To a current Document of Compliance not being held by her owners or operators_x000A_This clause, which does not apply to General Average or Salvage or Salvage Charges, is subject to all other terms conditions and exclusions contained in the policy to JCC Cargo ISM Endorsement JC98/019.</v>
      </c>
    </row>
    <row r="39">
      <c r="A39" s="11" t="str">
        <f>IFERROR(VLOOKUP(INDEX('Policy Clause Build'!C$8:C$999,ROW()-1,1),'Clauses List'!A:B,2,FALSE),"")</f>
        <v>Cargo ISM</v>
      </c>
      <c r="B39" s="11"/>
      <c r="C39" s="27" t="e">
        <f>IFERROR(IF(VLOOKUP('Policy Clause Build'!C46,'Clauses List'!A:B,2,)=A39,"",VLOOKUP('Policy Clause Build'!C46,'Clauses List'!A:B,2,)),"")</f>
        <v>#VALUE!</v>
      </c>
      <c r="D39" s="28">
        <f>IFERROR(INDEX('Clauses List'!D:D,MATCH('Policy Clause Build'!C46,'Clauses List'!A:A,0),1),"")</f>
      </c>
    </row>
    <row r="40">
      <c r="A40" s="11">
        <f>IFERROR(VLOOKUP(INDEX('Policy Clause Build'!C$8:C$999,ROW()-1,1),'Clauses List'!A:B,2,FALSE),"")</f>
      </c>
      <c r="B40" s="11"/>
      <c r="C40" s="27" t="str">
        <f>IFERROR(IF(VLOOKUP('Policy Clause Build'!C47,'Clauses List'!A:B,2,)=A40,"",VLOOKUP('Policy Clause Build'!C47,'Clauses List'!A:B,2,)),"")</f>
        <v>Standard Conditions</v>
      </c>
      <c r="D40" s="28" t="str">
        <f>IFERROR(INDEX('Clauses List'!D:D,MATCH('Policy Clause Build'!C47,'Clauses List'!A:A,0),1),"")</f>
        <v>Applicable to shipments by inland transit:</v>
      </c>
    </row>
    <row r="41">
      <c r="A41" s="11" t="str">
        <f>IFERROR(VLOOKUP(INDEX('Policy Clause Build'!C$8:C$999,ROW()-1,1),'Clauses List'!A:B,2,FALSE),"")</f>
        <v>Standard Conditions</v>
      </c>
      <c r="B41" s="11"/>
      <c r="C41" s="27" t="e">
        <f>IFERROR(IF(VLOOKUP('Policy Clause Build'!C48,'Clauses List'!A:B,2,)=A41,"",VLOOKUP('Policy Clause Build'!C48,'Clauses List'!A:B,2,)),"")</f>
        <v>#VALUE!</v>
      </c>
      <c r="D41" s="28">
        <f>IFERROR(INDEX('Clauses List'!D:D,MATCH('Policy Clause Build'!C48,'Clauses List'!A:A,0),1),"")</f>
      </c>
    </row>
    <row r="42">
      <c r="A42" s="11">
        <f>IFERROR(VLOOKUP(INDEX('Policy Clause Build'!C$8:C$999,ROW()-1,1),'Clauses List'!A:B,2,FALSE),"")</f>
      </c>
      <c r="B42" s="11"/>
      <c r="C42" s="27" t="e">
        <f>IFERROR(IF(VLOOKUP('Policy Clause Build'!C49,'Clauses List'!A:B,2,)=A42,"",VLOOKUP('Policy Clause Build'!C49,'Clauses List'!A:B,2,)),"")</f>
        <v>#VALUE!</v>
      </c>
      <c r="D42" s="28">
        <f>IFERROR(INDEX('Clauses List'!D:D,MATCH('Policy Clause Build'!C49,'Clauses List'!A:A,0),1),"")</f>
      </c>
    </row>
    <row r="43">
      <c r="A43" s="11">
        <f>IFERROR(VLOOKUP(INDEX('Policy Clause Build'!C$8:C$999,ROW()-1,1),'Clauses List'!A:B,2,FALSE),"")</f>
      </c>
      <c r="B43" s="11"/>
      <c r="C43" s="27" t="str">
        <f>IFERROR(IF(VLOOKUP('Policy Clause Build'!C50,'Clauses List'!A:B,2,)=A43,"",VLOOKUP('Policy Clause Build'!C50,'Clauses List'!A:B,2,)),"")</f>
        <v>Standard Conditions</v>
      </c>
      <c r="D43" s="28" t="str">
        <f>IFERROR(INDEX('Clauses List'!D:D,MATCH('Policy Clause Build'!C50,'Clauses List'!A:A,0),1),"")</f>
        <v>Applicable to all modes of transit</v>
      </c>
    </row>
    <row r="44" ht="76.5">
      <c r="A44" s="11" t="str">
        <f>IFERROR(VLOOKUP(INDEX('Policy Clause Build'!C$8:C$999,ROW()-1,1),'Clauses List'!A:B,2,FALSE),"")</f>
        <v>Standard Conditions</v>
      </c>
      <c r="B44" s="11"/>
      <c r="C44" s="27" t="str">
        <f>IFERROR(IF(VLOOKUP('Policy Clause Build'!C51,'Clauses List'!A:B,2,)=A44,"",VLOOKUP('Policy Clause Build'!C51,'Clauses List'!A:B,2,)),"")</f>
        <v>Institute</v>
      </c>
      <c r="D44" s="28" t="str">
        <f>IFERROR(INDEX('Clauses List'!D:D,MATCH('Policy Clause Build'!C51,'Clauses List'!A:A,0),1),"")</f>
        <v>Institute Replacement Clause 01/12/2008_x000A_In the event of loss of or damage to any part(s) of an insured machine or other manufactured item consisting of more than one part caused by a peril covered by this insurance, the sum recoverable shall not exceed the cost of replacement or repair of such part(s) plus labour for (re)fitting and carriage costs. Duty incurred in the provision of replacement or repaired part(s) shall also be recoverable provided that the full duty payable on the insured machine or manufactured item is included in the amount insured._x000A_The total liability of Insurers shall in no event exceed the amount insured of the machine or manufactured item._x000A_CL372</v>
      </c>
    </row>
    <row r="45" ht="191.25">
      <c r="A45" s="11" t="str">
        <f>IFERROR(VLOOKUP(INDEX('Policy Clause Build'!C$8:C$999,ROW()-1,1),'Clauses List'!A:B,2,FALSE),"")</f>
        <v>Institute</v>
      </c>
      <c r="B45" s="11"/>
      <c r="C45" s="27">
        <f>IFERROR(IF(VLOOKUP('Policy Clause Build'!C52,'Clauses List'!A:B,2,)=A45,"",VLOOKUP('Policy Clause Build'!C52,'Clauses List'!A:B,2,)),"")</f>
      </c>
      <c r="D45" s="28" t="str">
        <f>IFERROR(INDEX('Clauses List'!D:D,MATCH('Policy Clause Build'!C52,'Clauses List'!A:A,0),1),"")</f>
        <v>Termination of transit (terrorism) 01/01/2009_x000A_This clause will be paramount and override anything contained in this Policy inconsistent therewith._x000A_Notwithstanding any provision to the contrary contained in this Policy or the Clauses referred to, it is agreed that in so far as the Policy covers loss of or damage to the subject matter insured caused by any act of terrorism, cover will terminate either:_x000A_i. as per the transit clauses contained within the contract of insurance;_x000A_ii. on completion of unloading from the carrying vehicle or other conveyance in or at the final warehouse or place of storage at the destination named in the contract of insurance;_x000A_iii. on completion of unloading from the carrying vehicle or other conveyance in or at any other warehouse or place of storage, whether prior to or at the destination named in the contract of insurance, which you or your employees elect to use either for storage other than in the ordinary course of transit;_x000A_iv. when you or your employees elect to use any carrying vehicle or other conveyance or any container for storage other than in the ordinary course of transit;_x000A_Page 63 of 68_x000A_v. in respect of marine transits, on the expiry of 60 days after the completion of discharge overside of the subject matter insured from the oversea vessel at the final port of discharge; or_x000A_vi. in respect of air transits, on the expiry of 30 days after unloading the subject matter insured from the aircraft at the final place of discharge,_x000A_whichever occurs first._x000A_If the contract of insurance or the Clauses referred to specifically provide cover for inland or other further transits following on from storage, or termination as provided for above, cover will re-attach and continue during the ordinary course of that transit terminating again in accordance with clause i to vi above.</v>
      </c>
    </row>
    <row r="46" ht="127.5">
      <c r="A46" s="11" t="str">
        <f>IFERROR(VLOOKUP(INDEX('Policy Clause Build'!C$8:C$999,ROW()-1,1),'Clauses List'!A:B,2,FALSE),"")</f>
        <v>Institute</v>
      </c>
      <c r="B46" s="11"/>
      <c r="C46" s="27">
        <f>IFERROR(IF(VLOOKUP('Policy Clause Build'!C53,'Clauses List'!A:B,2,)=A46,"",VLOOKUP('Policy Clause Build'!C53,'Clauses List'!A:B,2,)),"")</f>
      </c>
      <c r="D46" s="28" t="str">
        <f>IFERROR(INDEX('Clauses List'!D:D,MATCH('Policy Clause Build'!C53,'Clauses List'!A:A,0),1),"")</f>
        <v>Institute Radioactive Contamination, Chemical, Biological, Bio-Chemical and Electromagnetic Weapons Exclusion Clause 10/11/2003_x000A_This clause shall be paramount and shall override anything contained in this insurance inconsistent therewith_x000A_1. In no case shall this insurance cover loss damage liability or expense directly or indirectly caused by or contributed to by or arising from_x000A_1.1 ionising radiations from or contamination by radioactivity from any nuclear fuel or from any nuclear waste or from the combustion of nuclear fuel_x000A_1.2 the radioactive, toxic, explosive or other hazardous or contaminating properties of any nuclear installation, reactor or other nuclear assembly or nuclear component thereof_x000A_1.3 any weapon or device employing atomic or nuclear fission and/or fusion or other like reaction or radioactive force or matter_x000A_1.4 the radioactive, toxic, explosive or other hazardous or contaminating properties of any radioactive matter. The exclusion in this sub-clause does not extend to radioactive isotopes, other than nuclear fuel, when such isotopes are being prepared, carried, stored, or used for commercial, agricultural, medical, scientific or other similar peaceful purposes_x000A_1.5 any chemical, biological, bio-chemical, or electromagnetic weapon._x000A_CL370</v>
      </c>
    </row>
    <row r="47" ht="114.75">
      <c r="A47" s="11" t="str">
        <f>IFERROR(VLOOKUP(INDEX('Policy Clause Build'!C$8:C$999,ROW()-1,1),'Clauses List'!A:B,2,FALSE),"")</f>
        <v>Institute</v>
      </c>
      <c r="B47" s="11"/>
      <c r="C47" s="27">
        <f>IFERROR(IF(VLOOKUP('Policy Clause Build'!C54,'Clauses List'!A:B,2,)=A47,"",VLOOKUP('Policy Clause Build'!C54,'Clauses List'!A:B,2,)),"")</f>
      </c>
      <c r="D47" s="28" t="str">
        <f>IFERROR(INDEX('Clauses List'!D:D,MATCH('Policy Clause Build'!C54,'Clauses List'!A:A,0),1),"")</f>
        <v>U.S.A. &amp; Canada Endorsement for the Institute Radioactive Contamination , Chemical, Biological, Bio-chemical and Electromagnetic Weapons Exclusion Clause 10/11/2003 USCAN B 29/01/2004_x000A_This policy is subject to the Institute Radioactive Contamination, Chemical, Biological, Bio-Chemical And Electromagnetic Weapons Exclusion Clause 10/11/03 (RACCBE). The inclusion of RACCBE in this policy is material to underwriters' willingness to provide coverage at the quoted terms, conditions and rates._x000A_It is the intent of the parties to give maximum effect to RACCBE as permitted by law._x000A_In the event that any portion of RACCBE may be found to be unenforceable in whole or in part under the law of any state, territory, district, commonwealth or possession of the U.S.A., or any province or territory of Canada, the remainder shall remain in full force and effect under the laws of that state, territory, district, commonwealth or possession, province or territory. Further, any such finding shall not alter the enforceability of RACCBE under the laws of any other state, territory, district, commonwealth or possession of the U.S.A., or any province or territory of Canada, to the fullest extent permitted by applicable law. USCAN B 29/01/04</v>
      </c>
    </row>
    <row r="48" ht="140.25">
      <c r="A48" s="11" t="str">
        <f>IFERROR(VLOOKUP(INDEX('Policy Clause Build'!C$8:C$999,ROW()-1,1),'Clauses List'!A:B,2,FALSE),"")</f>
        <v>Institute</v>
      </c>
      <c r="B48" s="11"/>
      <c r="C48" s="27" t="str">
        <f>IFERROR(IF(VLOOKUP('Policy Clause Build'!C55,'Clauses List'!A:B,2,)=A48,"",VLOOKUP('Policy Clause Build'!C55,'Clauses List'!A:B,2,)),"")</f>
        <v>JCC Cargo</v>
      </c>
      <c r="D48" s="28" t="str">
        <f>IFERROR(INDEX('Clauses List'!D:D,MATCH('Policy Clause Build'!C55,'Clauses List'!A:A,0),1),"")</f>
        <v>Communicable Disease Exclusion (Cargo) 17/04/2020_x000A_1. Notwithstanding any provision to the contrary within this insurance, this insurance does not insure any loss, damage, liability, claim, cost or expense of whatsoever nature caused by, contributed to by, resulting from, arising out of, or in connection with a Communicable Disease or the fear or threat (whether actual or perceived) of a Communicable Disease regardless of any other cause or event contributing concurrently or in any other sequence thereto._x000A_2. As used herein, a Communicable Disease means any disease which can be transmitted by means of any_x000A_substance or agent from any organism to another organism where:_x000A_2.1. the substance or agent includes, but is not limited to, a virus, bacterium, parasite or other organism or any variation thereof, whether deemed living or not, and_x000A_2.2. the method of transmission, whether direct or indirect, includes but is not limited to, airborne transmission, bodily fluid transmission, transmission from or to any surface or object, solid, liquid or gas or between organisms, and_x000A_2.3. the disease, substance or agent can cause or threaten bodily injury, illness, damage to human health, human welfare or property._x000A_JC2020-011</v>
      </c>
    </row>
    <row r="49">
      <c r="A49" s="11" t="str">
        <f>IFERROR(VLOOKUP(INDEX('Policy Clause Build'!C$8:C$999,ROW()-1,1),'Clauses List'!A:B,2,FALSE),"")</f>
        <v>JCC Cargo</v>
      </c>
      <c r="B49" s="11"/>
      <c r="C49" s="27" t="str">
        <f>IFERROR(IF(VLOOKUP('Policy Clause Build'!C56,'Clauses List'!A:B,2,)=A49,"",VLOOKUP('Policy Clause Build'!C56,'Clauses List'!A:B,2,)),"")</f>
        <v>Special Conditions</v>
      </c>
      <c r="D49" s="28">
        <f>IFERROR(INDEX('Clauses List'!D:D,MATCH('Policy Clause Build'!C56,'Clauses List'!A:A,0),1),"")</f>
        <v>0</v>
      </c>
    </row>
    <row r="50" ht="127.5">
      <c r="A50" s="11" t="str">
        <f>IFERROR(VLOOKUP(INDEX('Policy Clause Build'!C$8:C$999,ROW()-1,1),'Clauses List'!A:B,2,FALSE),"")</f>
        <v>Special Conditions</v>
      </c>
      <c r="B50" s="11"/>
      <c r="C50" s="27">
        <f>IFERROR(IF(VLOOKUP('Policy Clause Build'!C57,'Clauses List'!A:B,2,)=A50,"",VLOOKUP('Policy Clause Build'!C57,'Clauses List'!A:B,2,)),"")</f>
      </c>
      <c r="D50" s="28" t="str">
        <f>IFERROR(INDEX('Clauses List'!D:D,MATCH('Policy Clause Build'!C57,'Clauses List'!A:A,0),1),"")</f>
        <v>Accumulation Clause_x000A__x000A_Should there be an accumulation of the subject matter insured whilst in transit beyond the conveyance limits expressed in this insurance by reason of any interruption of the transit beyond the control of the Insured and/or by reason of any casualty and/or at a transhipping point and/or on a connecting vessel or conveyance it is agreed that this insurance shall attach for the full amount at risk_x000A_ _x000A__x000A__x000A__x000A_subject to Zurich’s liability being limited to a maximum of 200% of the relevant conveyance limit provided notice is given to Zurich as soon as practicable by the Insured of such accumulation.</v>
      </c>
    </row>
    <row r="51" ht="63.75">
      <c r="A51" s="11" t="str">
        <f>IFERROR(VLOOKUP(INDEX('Policy Clause Build'!C$8:C$999,ROW()-1,1),'Clauses List'!A:B,2,FALSE),"")</f>
        <v>Special Conditions</v>
      </c>
      <c r="B51" s="11"/>
      <c r="C51" s="27">
        <f>IFERROR(IF(VLOOKUP('Policy Clause Build'!C58,'Clauses List'!A:B,2,)=A51,"",VLOOKUP('Policy Clause Build'!C58,'Clauses List'!A:B,2,)),"")</f>
      </c>
      <c r="D51" s="28" t="str">
        <f>IFERROR(INDEX('Clauses List'!D:D,MATCH('Policy Clause Build'!C58,'Clauses List'!A:A,0),1),"")</f>
        <v>Airfreight replacement (Imports only)_x000A__x000A_If loss or damage occurs, to the subject matter insured while being imported, which is recoverable under this Policy, Zurich will pay the cost of either returning the subject matter insured to the manufacturer for repairand return or replacing the subject matterinsured or parts from the supplier by air, whether or not the subject matter insured was originally sent by air. Claims made under this clause are subject to a limit of 1% of sum insured or SGD 10,000, whichever is lower, for any one loss or occurrence in addition to the sum insured.</v>
      </c>
    </row>
    <row r="52" ht="63.75">
      <c r="A52" s="11" t="str">
        <f>IFERROR(VLOOKUP(INDEX('Policy Clause Build'!C$8:C$999,ROW()-1,1),'Clauses List'!A:B,2,FALSE),"")</f>
        <v>Special Conditions</v>
      </c>
      <c r="B52" s="11"/>
      <c r="C52" s="27">
        <f>IFERROR(IF(VLOOKUP('Policy Clause Build'!C59,'Clauses List'!A:B,2,)=A52,"",VLOOKUP('Policy Clause Build'!C59,'Clauses List'!A:B,2,)),"")</f>
      </c>
      <c r="D52" s="28" t="str">
        <f>IFERROR(INDEX('Clauses List'!D:D,MATCH('Policy Clause Build'!C59,'Clauses List'!A:A,0),1),"")</f>
        <v>Break bulk or structurally non-fully enclosed ISO shipping containers_x000A__x000A_Cover will be subjected to Institute Cargo Clause (C) 01/01/2009 for subject matter insured that is shipped under the following conditions:_x000A_•_x0009_Breakbulk (on deck or under deck)_x000A_•_x0009_Non-fully enclosed ISO shipping containers such as flat rack, open tops, open sided (on deck or under deck)</v>
      </c>
    </row>
    <row r="53" ht="76.5">
      <c r="A53" s="11" t="str">
        <f>IFERROR(VLOOKUP(INDEX('Policy Clause Build'!C$8:C$999,ROW()-1,1),'Clauses List'!A:B,2,FALSE),"")</f>
        <v>Special Conditions</v>
      </c>
      <c r="B53" s="11"/>
      <c r="C53" s="27">
        <f>IFERROR(IF(VLOOKUP('Policy Clause Build'!C60,'Clauses List'!A:B,2,)=A53,"",VLOOKUP('Policy Clause Build'!C60,'Clauses List'!A:B,2,)),"")</f>
      </c>
      <c r="D53" s="28" t="str">
        <f>IFERROR(INDEX('Clauses List'!D:D,MATCH('Policy Clause Build'!C60,'Clauses List'!A:A,0),1),"")</f>
        <v>Debris Removal Clause_x000A__x000A_Zurich will cover, in addition to any other amounts recoverable under this Policy, the cost of removal and disposal of damaged, deteriorated or contaminated subject matter insured and of cleaning and decontamination. These costs must be reasonably and necessarily incurredby the Insured but any costs incurred as a result of, or to avoid, or to mitigate pollution or contamination or threat or liability thereof are excluded absolutely. In no case shall Zurich be liable for morethan 10% of the sum insured of the subject matter insured or SGD 25,000 whichever is lower, for any one loss or occurrence in addition to the sum insured.</v>
      </c>
    </row>
    <row r="54" ht="38.25">
      <c r="A54" s="11" t="str">
        <f>IFERROR(VLOOKUP(INDEX('Policy Clause Build'!C$8:C$999,ROW()-1,1),'Clauses List'!A:B,2,FALSE),"")</f>
        <v>Special Conditions</v>
      </c>
      <c r="B54" s="11"/>
      <c r="C54" s="27">
        <f>IFERROR(IF(VLOOKUP('Policy Clause Build'!C61,'Clauses List'!A:B,2,)=A54,"",VLOOKUP('Policy Clause Build'!C61,'Clauses List'!A:B,2,)),"")</f>
      </c>
      <c r="D54" s="28" t="str">
        <f>IFERROR(INDEX('Clauses List'!D:D,MATCH('Policy Clause Build'!C61,'Clauses List'!A:A,0),1),"")</f>
        <v>Exhibition/demonstration Clause_x000A__x000A_This Policy is extended to include:</v>
      </c>
    </row>
    <row r="55">
      <c r="A55" s="11" t="str">
        <f>IFERROR(VLOOKUP(INDEX('Policy Clause Build'!C$8:C$999,ROW()-1,1),'Clauses List'!A:B,2,FALSE),"")</f>
        <v>Special Conditions</v>
      </c>
      <c r="B55" s="11"/>
      <c r="C55" s="27">
        <f>IFERROR(IF(VLOOKUP('Policy Clause Build'!C62,'Clauses List'!A:B,2,)=A55,"",VLOOKUP('Policy Clause Build'!C62,'Clauses List'!A:B,2,)),"")</f>
      </c>
      <c r="D55" s="28" t="str">
        <f>IFERROR(INDEX('Clauses List'!D:D,MATCH('Policy Clause Build'!C62,'Clauses List'!A:A,0),1),"")</f>
        <v>coverage for the subject matter insured up to a limit of SGD 100,000 for any one loss or occurrence, in transit to or from and while at exhibition premises, limited to 5 exhibitions per annum.</v>
      </c>
    </row>
    <row r="56" ht="25.5">
      <c r="A56" s="11" t="str">
        <f>IFERROR(VLOOKUP(INDEX('Policy Clause Build'!C$8:C$999,ROW()-1,1),'Clauses List'!A:B,2,FALSE),"")</f>
        <v>Special Conditions</v>
      </c>
      <c r="B56" s="11"/>
      <c r="C56" s="27">
        <f>IFERROR(IF(VLOOKUP('Policy Clause Build'!C63,'Clauses List'!A:B,2,)=A56,"",VLOOKUP('Policy Clause Build'!C63,'Clauses List'!A:B,2,)),"")</f>
      </c>
      <c r="D56" s="28" t="str">
        <f>IFERROR(INDEX('Clauses List'!D:D,MATCH('Policy Clause Build'!C63,'Clauses List'!A:A,0),1),"")</f>
        <v>in the event of loss or damage to the subject matter insured under Clause 4.5.1, any further loss or damage to stands, fixtures, fittings and exhibition equipment used in exhibiting the subject matter insured, up to a limit of SGD 10,000 for any one loss or occurrence.</v>
      </c>
    </row>
    <row r="57" ht="25.5">
      <c r="A57" s="11" t="str">
        <f>IFERROR(VLOOKUP(INDEX('Policy Clause Build'!C$8:C$999,ROW()-1,1),'Clauses List'!A:B,2,FALSE),"")</f>
        <v>Special Conditions</v>
      </c>
      <c r="B57" s="11"/>
      <c r="C57" s="27">
        <f>IFERROR(IF(VLOOKUP('Policy Clause Build'!C64,'Clauses List'!A:B,2,)=A57,"",VLOOKUP('Policy Clause Build'!C64,'Clauses List'!A:B,2,)),"")</f>
      </c>
      <c r="D57" s="28" t="str">
        <f>IFERROR(INDEX('Clauses List'!D:D,MATCH('Policy Clause Build'!C64,'Clauses List'!A:A,0),1),"")</f>
        <v>theft or pilferage from an unattended stand outside the opening hours of the event but only as a result of forcible entry into or exit from the exhibition site._x000A_Notwithstanding the above, the following exclusions shall apply:</v>
      </c>
    </row>
    <row r="58">
      <c r="A58" s="11" t="str">
        <f>IFERROR(VLOOKUP(INDEX('Policy Clause Build'!C$8:C$999,ROW()-1,1),'Clauses List'!A:B,2,FALSE),"")</f>
        <v>Special Conditions</v>
      </c>
      <c r="B58" s="11"/>
      <c r="C58" s="27">
        <f>IFERROR(IF(VLOOKUP('Policy Clause Build'!C65,'Clauses List'!A:B,2,)=A58,"",VLOOKUP('Policy Clause Build'!C65,'Clauses List'!A:B,2,)),"")</f>
      </c>
      <c r="D58" s="28" t="str">
        <f>IFERROR(INDEX('Clauses List'!D:D,MATCH('Policy Clause Build'!C65,'Clauses List'!A:A,0),1),"")</f>
        <v>loss or damage to the subject matter insured arising from demonstration, use or testing;</v>
      </c>
    </row>
    <row r="59">
      <c r="A59" s="11" t="str">
        <f>IFERROR(VLOOKUP(INDEX('Policy Clause Build'!C$8:C$999,ROW()-1,1),'Clauses List'!A:B,2,FALSE),"")</f>
        <v>Special Conditions</v>
      </c>
      <c r="B59" s="11"/>
      <c r="C59" s="27">
        <f>IFERROR(IF(VLOOKUP('Policy Clause Build'!C66,'Clauses List'!A:B,2,)=A59,"",VLOOKUP('Policy Clause Build'!C66,'Clauses List'!A:B,2,)),"")</f>
      </c>
      <c r="D59" s="28" t="str">
        <f>IFERROR(INDEX('Clauses List'!D:D,MATCH('Policy Clause Build'!C66,'Clauses List'!A:A,0),1),"")</f>
        <v>loss or damage to the subject matter insured being returned from an exhibition unless packed to the same standard as that for the outward transit;</v>
      </c>
    </row>
    <row r="60" ht="102">
      <c r="A60" s="11" t="str">
        <f>IFERROR(VLOOKUP(INDEX('Policy Clause Build'!C$8:C$999,ROW()-1,1),'Clauses List'!A:B,2,FALSE),"")</f>
        <v>Special Conditions</v>
      </c>
      <c r="B60" s="11"/>
      <c r="C60" s="27">
        <f>IFERROR(IF(VLOOKUP('Policy Clause Build'!C67,'Clauses List'!A:B,2,)=A60,"",VLOOKUP('Policy Clause Build'!C67,'Clauses List'!A:B,2,)),"")</f>
      </c>
      <c r="D60" s="28" t="str">
        <f>IFERROR(INDEX('Clauses List'!D:D,MATCH('Policy Clause Build'!C67,'Clauses List'!A:A,0),1),"")</f>
        <v>loss or damage to the subject matter insured as a result of theft or pilferage from an unattended stand during opening hours of the exhibition event._x000A_ _x000A__x000A__x000A__x000A_Claim(s) under this extension of Exhibition/demonstration will be subjected to a deductible of 1% of sum insured or minimum SGD 500, whichever is higher on any one loss or occurrence._x000A__x000A_In the event of the subject matter insured being sold from the exhibition, cover terminates at the time of lifting for removal from the premises.</v>
      </c>
    </row>
    <row r="61" ht="51">
      <c r="A61" s="11" t="str">
        <f>IFERROR(VLOOKUP(INDEX('Policy Clause Build'!C$8:C$999,ROW()-1,1),'Clauses List'!A:B,2,FALSE),"")</f>
        <v>Special Conditions</v>
      </c>
      <c r="B61" s="11"/>
      <c r="C61" s="27">
        <f>IFERROR(IF(VLOOKUP('Policy Clause Build'!C68,'Clauses List'!A:B,2,)=A61,"",VLOOKUP('Policy Clause Build'!C68,'Clauses List'!A:B,2,)),"")</f>
      </c>
      <c r="D61" s="28" t="str">
        <f>IFERROR(INDEX('Clauses List'!D:D,MATCH('Policy Clause Build'!C68,'Clauses List'!A:A,0),1),"")</f>
        <v>Labels Clause_x000A__x000A_Where there is a loss or damage to labels or wrappers caused by an insured peril, Zurich shall not be liable for more than the insured value of the subject matter insured in any one event, for the cost of new labels, capsules or wrappers and the cost of re-labelling and repacking.</v>
      </c>
    </row>
    <row r="62" ht="51">
      <c r="A62" s="11" t="str">
        <f>IFERROR(VLOOKUP(INDEX('Policy Clause Build'!C$8:C$999,ROW()-1,1),'Clauses List'!A:B,2,FALSE),"")</f>
        <v>Special Conditions</v>
      </c>
      <c r="B62" s="11"/>
      <c r="C62" s="27">
        <f>IFERROR(IF(VLOOKUP('Policy Clause Build'!C69,'Clauses List'!A:B,2,)=A62,"",VLOOKUP('Policy Clause Build'!C69,'Clauses List'!A:B,2,)),"")</f>
      </c>
      <c r="D62" s="28" t="str">
        <f>IFERROR(INDEX('Clauses List'!D:D,MATCH('Policy Clause Build'!C69,'Clauses List'!A:A,0),1),"")</f>
        <v>Packers Clause_x000A__x000A_The insurance applies while the subject matter insured is in transit to or from packers’ premises and_x000A_while there for packing up to a maximum of 7 days.</v>
      </c>
    </row>
    <row r="63" ht="51">
      <c r="A63" s="11" t="str">
        <f>IFERROR(VLOOKUP(INDEX('Policy Clause Build'!C$8:C$999,ROW()-1,1),'Clauses List'!A:B,2,FALSE),"")</f>
        <v>Special Conditions</v>
      </c>
      <c r="B63" s="11"/>
      <c r="C63" s="27">
        <f>IFERROR(IF(VLOOKUP('Policy Clause Build'!C70,'Clauses List'!A:B,2,)=A63,"",VLOOKUP('Policy Clause Build'!C70,'Clauses List'!A:B,2,)),"")</f>
      </c>
      <c r="D63" s="28" t="str">
        <f>IFERROR(INDEX('Clauses List'!D:D,MATCH('Policy Clause Build'!C70,'Clauses List'!A:A,0),1),"")</f>
        <v>Pairs and Sets_x000A__x000A_Where any subject matter insured consists of articles in a pair or a set, this Policy will not pay more than the value of any particular part or parts which may be lost without reference to any special value which such article or articles may have as part of such pair or set, nor more than a proportionate part of the insured value of such pair or set.</v>
      </c>
    </row>
    <row r="64" ht="63.75">
      <c r="A64" s="11" t="str">
        <f>IFERROR(VLOOKUP(INDEX('Policy Clause Build'!C$8:C$999,ROW()-1,1),'Clauses List'!A:B,2,FALSE),"")</f>
        <v>Special Conditions</v>
      </c>
      <c r="B64" s="11"/>
      <c r="C64" s="27">
        <f>IFERROR(IF(VLOOKUP('Policy Clause Build'!C71,'Clauses List'!A:B,2,)=A64,"",VLOOKUP('Policy Clause Build'!C71,'Clauses List'!A:B,2,)),"")</f>
      </c>
      <c r="D64" s="28" t="str">
        <f>IFERROR(INDEX('Clauses List'!D:D,MATCH('Policy Clause Build'!C71,'Clauses List'!A:A,0),1),"")</f>
        <v>Second-hand Replacement Clause (applicable to used/second-hand machinery/equipment)_x000A__x000A_If the subject matter insured is a second-hand machine, in the event of claim for loss or damage to any part or parts of an insured machine caused by a peril covered by the Policy, the amount recoverable shall not exceed such proportion of the cost of replacement of the parts lost or damaged as the insured value bears to the value of new machinery, plus additional charges for forwarding and refitting the new part or parts if incurred. In no case shall the liability of Zurich exceed the insured value of the complete machine.</v>
      </c>
    </row>
    <row r="65" ht="38.25">
      <c r="A65" s="11" t="str">
        <f>IFERROR(VLOOKUP(INDEX('Policy Clause Build'!C$8:C$999,ROW()-1,1),'Clauses List'!A:B,2,FALSE),"")</f>
        <v>Special Conditions</v>
      </c>
      <c r="B65" s="11"/>
      <c r="C65" s="27">
        <f>IFERROR(IF(VLOOKUP('Policy Clause Build'!C72,'Clauses List'!A:B,2,)=A65,"",VLOOKUP('Policy Clause Build'!C72,'Clauses List'!A:B,2,)),"")</f>
      </c>
      <c r="D65" s="28" t="str">
        <f>IFERROR(INDEX('Clauses List'!D:D,MATCH('Policy Clause Build'!C72,'Clauses List'!A:A,0),1),"")</f>
        <v>Shipment of Machinery, Equipment and Parts Clause_x000A__x000A_In respect of shipments of second-hand machinery and equipment, parts and supplies, coverage will be subjected to Institute Cargo Clauses (C) 01/01/2009.</v>
      </c>
    </row>
    <row r="66">
      <c r="A66" s="11" t="str">
        <f>IFERROR(VLOOKUP(INDEX('Policy Clause Build'!C$8:C$999,ROW()-1,1),'Clauses List'!A:B,2,FALSE),"")</f>
        <v>Special Conditions</v>
      </c>
      <c r="B66" s="11"/>
      <c r="C66" s="27">
        <f>IFERROR(IF(VLOOKUP('Policy Clause Build'!C73,'Clauses List'!A:B,2,)=A66,"",VLOOKUP('Policy Clause Build'!C73,'Clauses List'!A:B,2,)),"")</f>
      </c>
      <c r="D66" s="28" t="str">
        <f>IFERROR(INDEX('Clauses List'!D:D,MATCH('Policy Clause Build'!C73,'Clauses List'!A:A,0),1),"")</f>
        <v>Storage (only applicable when stated in Schedule)</v>
      </c>
    </row>
    <row r="67">
      <c r="A67" s="11" t="str">
        <f>IFERROR(VLOOKUP(INDEX('Policy Clause Build'!C$8:C$999,ROW()-1,1),'Clauses List'!A:B,2,FALSE),"")</f>
        <v>Special Conditions</v>
      </c>
      <c r="B67" s="11"/>
      <c r="C67" s="27">
        <f>IFERROR(IF(VLOOKUP('Policy Clause Build'!C74,'Clauses List'!A:B,2,)=A67,"",VLOOKUP('Policy Clause Build'!C74,'Clauses List'!A:B,2,)),"")</f>
      </c>
      <c r="D67" s="28" t="str">
        <f>IFERROR(INDEX('Clauses List'!D:D,MATCH('Policy Clause Build'!C74,'Clauses List'!A:A,0),1),"")</f>
        <v>All Risk: Coverage will be subjected to Zurich’s All Risk Storage Clauses (refer to Appendix 1).</v>
      </c>
    </row>
    <row r="68">
      <c r="A68" s="11" t="str">
        <f>IFERROR(VLOOKUP(INDEX('Policy Clause Build'!C$8:C$999,ROW()-1,1),'Clauses List'!A:B,2,FALSE),"")</f>
        <v>Special Conditions</v>
      </c>
      <c r="B68" s="11"/>
      <c r="C68" s="27">
        <f>IFERROR(IF(VLOOKUP('Policy Clause Build'!C75,'Clauses List'!A:B,2,)=A68,"",VLOOKUP('Policy Clause Build'!C75,'Clauses List'!A:B,2,)),"")</f>
      </c>
      <c r="D68" s="28" t="str">
        <f>IFERROR(INDEX('Clauses List'!D:D,MATCH('Policy Clause Build'!C75,'Clauses List'!A:A,0),1),"")</f>
        <v>Limited Perils: Coverage will be subjected to Zurich’s Limited Perils Storage Clauses.</v>
      </c>
    </row>
    <row r="69" ht="102">
      <c r="A69" s="11" t="str">
        <f>IFERROR(VLOOKUP(INDEX('Policy Clause Build'!C$8:C$999,ROW()-1,1),'Clauses List'!A:B,2,FALSE),"")</f>
        <v>Special Conditions</v>
      </c>
      <c r="B69" s="11"/>
      <c r="C69" s="27">
        <f>IFERROR(IF(VLOOKUP('Policy Clause Build'!C76,'Clauses List'!A:B,2,)=A69,"",VLOOKUP('Policy Clause Build'!C76,'Clauses List'!A:B,2,)),"")</f>
      </c>
      <c r="D69" s="28" t="str">
        <f>IFERROR(INDEX('Clauses List'!D:D,MATCH('Policy Clause Build'!C76,'Clauses List'!A:A,0),1),"")</f>
        <v>Notwithstanding the above, the following conditions shall apply to Clauses 4.11.1 and 4.11.2:_x000A_•_x0009_Warranted all places of storage are to be of light fire resistive constructionand with proper security with premises locked during non-working hours_x000A_ _x000A__x000A__x000A__x000A_•_x0009_No cover shall be provided when subject matter insured is kept in the open (other than buildings structures and plant designed to exist or operate in the open) or in any building/structure not completely roofed</v>
      </c>
    </row>
    <row r="70">
      <c r="A70" s="11" t="str">
        <f>IFERROR(VLOOKUP(INDEX('Policy Clause Build'!C$8:C$999,ROW()-1,1),'Clauses List'!A:B,2,FALSE),"")</f>
        <v>Special Conditions</v>
      </c>
      <c r="B70" s="11"/>
      <c r="C70" s="27" t="str">
        <f>IFERROR(IF(VLOOKUP('Policy Clause Build'!C77,'Clauses List'!A:B,2,)=A70,"",VLOOKUP('Policy Clause Build'!C77,'Clauses List'!A:B,2,)),"")</f>
        <v>Exclusions</v>
      </c>
      <c r="D70" s="28" t="str">
        <f>IFERROR(INDEX('Clauses List'!D:D,MATCH('Policy Clause Build'!C77,'Clauses List'!A:A,0),1),"")</f>
        <v>The following exclusions apply in addition to the exclusions contained in the Institute Clauses or stated elsewhere in the Policy.</v>
      </c>
    </row>
    <row r="71">
      <c r="A71" s="11" t="str">
        <f>IFERROR(VLOOKUP(INDEX('Policy Clause Build'!C$8:C$999,ROW()-1,1),'Clauses List'!A:B,2,FALSE),"")</f>
        <v>Exclusions</v>
      </c>
      <c r="B71" s="11"/>
      <c r="C71" s="27">
        <f>IFERROR(IF(VLOOKUP('Policy Clause Build'!C78,'Clauses List'!A:B,2,)=A71,"",VLOOKUP('Policy Clause Build'!C78,'Clauses List'!A:B,2,)),"")</f>
      </c>
      <c r="D71" s="28" t="str">
        <f>IFERROR(INDEX('Clauses List'!D:D,MATCH('Policy Clause Build'!C78,'Clauses List'!A:A,0),1),"")</f>
        <v>Any pre-existing damages and defects on the subject matter insured;</v>
      </c>
    </row>
    <row r="72">
      <c r="A72" s="11" t="str">
        <f>IFERROR(VLOOKUP(INDEX('Policy Clause Build'!C$8:C$999,ROW()-1,1),'Clauses List'!A:B,2,FALSE),"")</f>
        <v>Exclusions</v>
      </c>
      <c r="B72" s="11"/>
      <c r="C72" s="27">
        <f>IFERROR(IF(VLOOKUP('Policy Clause Build'!C79,'Clauses List'!A:B,2,)=A72,"",VLOOKUP('Policy Clause Build'!C79,'Clauses List'!A:B,2,)),"")</f>
      </c>
      <c r="D72" s="28" t="str">
        <f>IFERROR(INDEX('Clauses List'!D:D,MATCH('Policy Clause Build'!C79,'Clauses List'!A:A,0),1),"")</f>
        <v>Any unexplained shortages of the subject matter insured;</v>
      </c>
    </row>
    <row r="73">
      <c r="A73" s="11" t="str">
        <f>IFERROR(VLOOKUP(INDEX('Policy Clause Build'!C$8:C$999,ROW()-1,1),'Clauses List'!A:B,2,FALSE),"")</f>
        <v>Exclusions</v>
      </c>
      <c r="B73" s="11"/>
      <c r="C73" s="27">
        <f>IFERROR(IF(VLOOKUP('Policy Clause Build'!C80,'Clauses List'!A:B,2,)=A73,"",VLOOKUP('Policy Clause Build'!C80,'Clauses List'!A:B,2,)),"")</f>
      </c>
      <c r="D73" s="28" t="str">
        <f>IFERROR(INDEX('Clauses List'!D:D,MATCH('Policy Clause Build'!C80,'Clauses List'!A:A,0),1),"")</f>
        <v>Any mechanical, electrical and/or electronic breakdown, malfunction or derangement unless caused by visible external damage on the subject matter insured;</v>
      </c>
    </row>
    <row r="74">
      <c r="A74" s="11" t="str">
        <f>IFERROR(VLOOKUP(INDEX('Policy Clause Build'!C$8:C$999,ROW()-1,1),'Clauses List'!A:B,2,FALSE),"")</f>
        <v>Exclusions</v>
      </c>
      <c r="B74" s="11"/>
      <c r="C74" s="27">
        <f>IFERROR(IF(VLOOKUP('Policy Clause Build'!C81,'Clauses List'!A:B,2,)=A74,"",VLOOKUP('Policy Clause Build'!C81,'Clauses List'!A:B,2,)),"")</f>
      </c>
      <c r="D74" s="28" t="str">
        <f>IFERROR(INDEX('Clauses List'!D:D,MATCH('Policy Clause Build'!C81,'Clauses List'!A:A,0),1),"")</f>
        <v>Any rusting, oxidation and discoloration unless caused by an insured perils in Institute Cargo Clauses (C) 01/01/2009;</v>
      </c>
    </row>
    <row r="75" ht="51">
      <c r="A75" s="11" t="str">
        <f>IFERROR(VLOOKUP(INDEX('Policy Clause Build'!C$8:C$999,ROW()-1,1),'Clauses List'!A:B,2,FALSE),"")</f>
        <v>Exclusions</v>
      </c>
      <c r="B75" s="11"/>
      <c r="C75" s="27">
        <f>IFERROR(IF(VLOOKUP('Policy Clause Build'!C82,'Clauses List'!A:B,2,)=A75,"",VLOOKUP('Policy Clause Build'!C82,'Clauses List'!A:B,2,)),"")</f>
      </c>
      <c r="D75" s="28" t="str">
        <f>IFERROR(INDEX('Clauses List'!D:D,MATCH('Policy Clause Build'!C82,'Clauses List'!A:A,0),1),"")</f>
        <v>Any loss, damage, liability or expense arising from (i) terrorism; and/or (ii) steps taken to prevent, suppress, control or reduce the consequences of any actual, attempted, threatened, suspected or perceived terrorism._x000A_However, this exclusion will not apply to the extent of the provisions of exclusion clause in the_x000A_Institute Strikes Clauses in the Appendix 1.</v>
      </c>
    </row>
    <row r="76">
      <c r="A76" s="11" t="str">
        <f>IFERROR(VLOOKUP(INDEX('Policy Clause Build'!C$8:C$999,ROW()-1,1),'Clauses List'!A:B,2,FALSE),"")</f>
        <v>Exclusions</v>
      </c>
      <c r="B76" s="11"/>
      <c r="C76" s="27">
        <f>IFERROR(IF(VLOOKUP('Policy Clause Build'!C83,'Clauses List'!A:B,2,)=A76,"",VLOOKUP('Policy Clause Build'!C83,'Clauses List'!A:B,2,)),"")</f>
      </c>
      <c r="D76" s="28" t="str">
        <f>IFERROR(INDEX('Clauses List'!D:D,MATCH('Policy Clause Build'!C83,'Clauses List'!A:A,0),1),"")</f>
        <v>Any shipments by tow (with tug and barge vessels)</v>
      </c>
    </row>
    <row r="77" ht="51">
      <c r="A77" s="11" t="str">
        <f>IFERROR(VLOOKUP(INDEX('Policy Clause Build'!C$8:C$999,ROW()-1,1),'Clauses List'!A:B,2,FALSE),"")</f>
        <v>Exclusions</v>
      </c>
      <c r="B77" s="11"/>
      <c r="C77" s="27">
        <f>IFERROR(IF(VLOOKUP('Policy Clause Build'!C84,'Clauses List'!A:B,2,)=A77,"",VLOOKUP('Policy Clause Build'!C84,'Clauses List'!A:B,2,)),"")</f>
      </c>
      <c r="D77" s="28" t="str">
        <f>IFERROR(INDEX('Clauses List'!D:D,MATCH('Policy Clause Build'!C84,'Clauses List'!A:A,0),1),"")</f>
        <v>Information technology hazards_x000A_This insurance does not cover losses otherwise recoverable arising directly or indirectly out of loss of or damage to, or a reduction or alteration in the functionality or operation of, a computer system, hardware, programme, software, data, information repository, microchip, integrated circuit or similar device in or connected with computer equipment or non-computer equipment whether your property or not unless the losses are caused directly by one or more of the following perils:</v>
      </c>
    </row>
    <row r="78">
      <c r="A78" s="11" t="str">
        <f>IFERROR(VLOOKUP(INDEX('Policy Clause Build'!C$8:C$999,ROW()-1,1),'Clauses List'!A:B,2,FALSE),"")</f>
        <v>Exclusions</v>
      </c>
      <c r="B78" s="11"/>
      <c r="C78" s="27">
        <f>IFERROR(IF(VLOOKUP('Policy Clause Build'!C85,'Clauses List'!A:B,2,)=A78,"",VLOOKUP('Policy Clause Build'!C85,'Clauses List'!A:B,2,)),"")</f>
      </c>
      <c r="D78" s="28" t="str">
        <f>IFERROR(INDEX('Clauses List'!D:D,MATCH('Policy Clause Build'!C85,'Clauses List'!A:A,0),1),"")</f>
        <v>theft of equipment;</v>
      </c>
    </row>
    <row r="79">
      <c r="A79" s="11" t="str">
        <f>IFERROR(VLOOKUP(INDEX('Policy Clause Build'!C$8:C$999,ROW()-1,1),'Clauses List'!A:B,2,FALSE),"")</f>
        <v>Exclusions</v>
      </c>
      <c r="B79" s="11"/>
      <c r="C79" s="27">
        <f>IFERROR(IF(VLOOKUP('Policy Clause Build'!C86,'Clauses List'!A:B,2,)=A79,"",VLOOKUP('Policy Clause Build'!C86,'Clauses List'!A:B,2,)),"")</f>
      </c>
      <c r="D79" s="28" t="str">
        <f>IFERROR(INDEX('Clauses List'!D:D,MATCH('Policy Clause Build'!C86,'Clauses List'!A:A,0),1),"")</f>
        <v>collision;</v>
      </c>
    </row>
    <row r="80">
      <c r="A80" s="11" t="str">
        <f>IFERROR(VLOOKUP(INDEX('Policy Clause Build'!C$8:C$999,ROW()-1,1),'Clauses List'!A:B,2,FALSE),"")</f>
        <v>Exclusions</v>
      </c>
      <c r="B80" s="11"/>
      <c r="C80" s="27">
        <f>IFERROR(IF(VLOOKUP('Policy Clause Build'!C87,'Clauses List'!A:B,2,)=A80,"",VLOOKUP('Policy Clause Build'!C87,'Clauses List'!A:B,2,)),"")</f>
      </c>
      <c r="D80" s="28" t="str">
        <f>IFERROR(INDEX('Clauses List'!D:D,MATCH('Policy Clause Build'!C87,'Clauses List'!A:A,0),1),"")</f>
        <v>sinking, grounding or stranding of the carrying vessel;</v>
      </c>
    </row>
    <row r="81">
      <c r="A81" s="11" t="str">
        <f>IFERROR(VLOOKUP(INDEX('Policy Clause Build'!C$8:C$999,ROW()-1,1),'Clauses List'!A:B,2,FALSE),"")</f>
        <v>Exclusions</v>
      </c>
      <c r="B81" s="11"/>
      <c r="C81" s="27">
        <f>IFERROR(IF(VLOOKUP('Policy Clause Build'!C88,'Clauses List'!A:B,2,)=A81,"",VLOOKUP('Policy Clause Build'!C88,'Clauses List'!A:B,2,)),"")</f>
      </c>
      <c r="D81" s="28" t="str">
        <f>IFERROR(INDEX('Clauses List'!D:D,MATCH('Policy Clause Build'!C88,'Clauses List'!A:A,0),1),"")</f>
        <v>overturning or derailment of land conveyance;</v>
      </c>
    </row>
    <row r="82">
      <c r="A82" s="11" t="str">
        <f>IFERROR(VLOOKUP(INDEX('Policy Clause Build'!C$8:C$999,ROW()-1,1),'Clauses List'!A:B,2,FALSE),"")</f>
        <v>Exclusions</v>
      </c>
      <c r="B82" s="11"/>
      <c r="C82" s="27">
        <f>IFERROR(IF(VLOOKUP('Policy Clause Build'!C89,'Clauses List'!A:B,2,)=A82,"",VLOOKUP('Policy Clause Build'!C89,'Clauses List'!A:B,2,)),"")</f>
      </c>
      <c r="D82" s="28" t="str">
        <f>IFERROR(INDEX('Clauses List'!D:D,MATCH('Policy Clause Build'!C89,'Clauses List'!A:A,0),1),"")</f>
        <v>jettison or washing overboard;</v>
      </c>
    </row>
    <row r="83">
      <c r="A83" s="11" t="str">
        <f>IFERROR(VLOOKUP(INDEX('Policy Clause Build'!C$8:C$999,ROW()-1,1),'Clauses List'!A:B,2,FALSE),"")</f>
        <v>Exclusions</v>
      </c>
      <c r="B83" s="11"/>
      <c r="C83" s="27">
        <f>IFERROR(IF(VLOOKUP('Policy Clause Build'!C90,'Clauses List'!A:B,2,)=A83,"",VLOOKUP('Policy Clause Build'!C90,'Clauses List'!A:B,2,)),"")</f>
      </c>
      <c r="D83" s="28" t="str">
        <f>IFERROR(INDEX('Clauses List'!D:D,MATCH('Policy Clause Build'!C90,'Clauses List'!A:A,0),1),"")</f>
        <v>fire, lightning, explosion;</v>
      </c>
    </row>
    <row r="84">
      <c r="A84" s="11" t="str">
        <f>IFERROR(VLOOKUP(INDEX('Policy Clause Build'!C$8:C$999,ROW()-1,1),'Clauses List'!A:B,2,FALSE),"")</f>
        <v>Exclusions</v>
      </c>
      <c r="B84" s="11"/>
      <c r="C84" s="27">
        <f>IFERROR(IF(VLOOKUP('Policy Clause Build'!C91,'Clauses List'!A:B,2,)=A84,"",VLOOKUP('Policy Clause Build'!C91,'Clauses List'!A:B,2,)),"")</f>
      </c>
      <c r="D84" s="28" t="str">
        <f>IFERROR(INDEX('Clauses List'!D:D,MATCH('Policy Clause Build'!C91,'Clauses List'!A:A,0),1),"")</f>
        <v>aircraft or vehicle impact;</v>
      </c>
    </row>
    <row r="85">
      <c r="A85" s="11" t="str">
        <f>IFERROR(VLOOKUP(INDEX('Policy Clause Build'!C$8:C$999,ROW()-1,1),'Clauses List'!A:B,2,FALSE),"")</f>
        <v>Exclusions</v>
      </c>
      <c r="B85" s="11"/>
      <c r="C85" s="27">
        <f>IFERROR(IF(VLOOKUP('Policy Clause Build'!C92,'Clauses List'!A:B,2,)=A85,"",VLOOKUP('Policy Clause Build'!C92,'Clauses List'!A:B,2,)),"")</f>
      </c>
      <c r="D85" s="28" t="str">
        <f>IFERROR(INDEX('Clauses List'!D:D,MATCH('Policy Clause Build'!C92,'Clauses List'!A:A,0),1),"")</f>
        <v>falling objects; and/or</v>
      </c>
    </row>
    <row r="86">
      <c r="A86" s="11" t="str">
        <f>IFERROR(VLOOKUP(INDEX('Policy Clause Build'!C$8:C$999,ROW()-1,1),'Clauses List'!A:B,2,FALSE),"")</f>
        <v>Exclusions</v>
      </c>
      <c r="B86" s="11"/>
      <c r="C86" s="27">
        <f>IFERROR(IF(VLOOKUP('Policy Clause Build'!C93,'Clauses List'!A:B,2,)=A86,"",VLOOKUP('Policy Clause Build'!C93,'Clauses List'!A:B,2,)),"")</f>
      </c>
      <c r="D86" s="28" t="str">
        <f>IFERROR(INDEX('Clauses List'!D:D,MATCH('Policy Clause Build'!C93,'Clauses List'!A:A,0),1),"")</f>
        <v>windstorm, hail, tornado, cyclone, hurricane, earthquake, volcano, tsunami, flood, freeze or weight of snow.</v>
      </c>
    </row>
    <row r="87">
      <c r="A87" s="11" t="str">
        <f>IFERROR(VLOOKUP(INDEX('Policy Clause Build'!C$8:C$999,ROW()-1,1),'Clauses List'!A:B,2,FALSE),"")</f>
        <v>Exclusions</v>
      </c>
      <c r="B87" s="11"/>
      <c r="C87" s="27" t="str">
        <f>IFERROR(IF(VLOOKUP('Policy Clause Build'!C94,'Clauses List'!A:B,2,)=A87,"",VLOOKUP('Policy Clause Build'!C94,'Clauses List'!A:B,2,)),"")</f>
        <v>Claims Conditions</v>
      </c>
      <c r="D87" s="28">
        <f>IFERROR(INDEX('Clauses List'!D:D,MATCH('Policy Clause Build'!C94,'Clauses List'!A:A,0),1),"")</f>
        <v>0</v>
      </c>
    </row>
    <row r="88" ht="38.25">
      <c r="A88" s="11" t="str">
        <f>IFERROR(VLOOKUP(INDEX('Policy Clause Build'!C$8:C$999,ROW()-1,1),'Clauses List'!A:B,2,FALSE),"")</f>
        <v>Claims Conditions</v>
      </c>
      <c r="B88" s="11"/>
      <c r="C88" s="27">
        <f>IFERROR(IF(VLOOKUP('Policy Clause Build'!C95,'Clauses List'!A:B,2,)=A88,"",VLOOKUP('Policy Clause Build'!C95,'Clauses List'!A:B,2,)),"")</f>
      </c>
      <c r="D88" s="28" t="str">
        <f>IFERROR(INDEX('Clauses List'!D:D,MATCH('Policy Clause Build'!C95,'Clauses List'!A:A,0),1),"")</f>
        <v>Claims Procedure_x000A__x000A_When loss or damage happens which may give rise to a claim under this Policy:</v>
      </c>
    </row>
    <row r="89" ht="25.5">
      <c r="A89" s="11" t="str">
        <f>IFERROR(VLOOKUP(INDEX('Policy Clause Build'!C$8:C$999,ROW()-1,1),'Clauses List'!A:B,2,FALSE),"")</f>
        <v>Claims Conditions</v>
      </c>
      <c r="B89" s="11"/>
      <c r="C89" s="27">
        <f>IFERROR(IF(VLOOKUP('Policy Clause Build'!C96,'Clauses List'!A:B,2,)=A89,"",VLOOKUP('Policy Clause Build'!C96,'Clauses List'!A:B,2,)),"")</f>
      </c>
      <c r="D89" s="28" t="str">
        <f>IFERROR(INDEX('Clauses List'!D:D,MATCH('Policy Clause Build'!C96,'Clauses List'!A:A,0),1),"")</f>
        <v>the Insured and their agents must take such measures as may be reasonable for the purpose of averting or minimizing a loss and to ensure that all rights against carriers, bailers or other third parties are properly preserved and exercised. In particular, the Insured or their agents are required:</v>
      </c>
    </row>
    <row r="90">
      <c r="A90" s="11" t="str">
        <f>IFERROR(VLOOKUP(INDEX('Policy Clause Build'!C$8:C$999,ROW()-1,1),'Clauses List'!A:B,2,FALSE),"")</f>
        <v>Claims Conditions</v>
      </c>
      <c r="B90" s="11"/>
      <c r="C90" s="27">
        <f>IFERROR(IF(VLOOKUP('Policy Clause Build'!C97,'Clauses List'!A:B,2,)=A90,"",VLOOKUP('Policy Clause Build'!C97,'Clauses List'!A:B,2,)),"")</f>
      </c>
      <c r="D90" s="28" t="str">
        <f>IFERROR(INDEX('Clauses List'!D:D,MATCH('Policy Clause Build'!C97,'Clauses List'!A:A,0),1),"")</f>
        <v>to claim immediately on carriers, port authorities or other bailees for any missing quantities, packages and/or containers, of the subject matter insured;</v>
      </c>
    </row>
    <row r="91" ht="25.5">
      <c r="A91" s="11" t="str">
        <f>IFERROR(VLOOKUP(INDEX('Policy Clause Build'!C$8:C$999,ROW()-1,1),'Clauses List'!A:B,2,FALSE),"")</f>
        <v>Claims Conditions</v>
      </c>
      <c r="B91" s="11"/>
      <c r="C91" s="27">
        <f>IFERROR(IF(VLOOKUP('Policy Clause Build'!C98,'Clauses List'!A:B,2,)=A91,"",VLOOKUP('Policy Clause Build'!C98,'Clauses List'!A:B,2,)),"")</f>
      </c>
      <c r="D91" s="28" t="str">
        <f>IFERROR(INDEX('Clauses List'!D:D,MATCH('Policy Clause Build'!C98,'Clauses List'!A:A,0),1),"")</f>
        <v>in no circumstances, except under written protest, to give clean receipts where the_x000A_subject matter insured are in damaged or doubtful condition;</v>
      </c>
    </row>
    <row r="92" ht="25.5">
      <c r="A92" s="11" t="str">
        <f>IFERROR(VLOOKUP(INDEX('Policy Clause Build'!C$8:C$999,ROW()-1,1),'Clauses List'!A:B,2,FALSE),"")</f>
        <v>Claims Conditions</v>
      </c>
      <c r="B92" s="11"/>
      <c r="C92" s="27">
        <f>IFERROR(IF(VLOOKUP('Policy Clause Build'!C99,'Clauses List'!A:B,2,)=A92,"",VLOOKUP('Policy Clause Build'!C99,'Clauses List'!A:B,2,)),"")</f>
      </c>
      <c r="D92" s="28" t="str">
        <f>IFERROR(INDEX('Clauses List'!D:D,MATCH('Policy Clause Build'!C99,'Clauses List'!A:A,0),1),"")</f>
        <v>when delivery is made by container, to ensure that the container and its seals are examined immediately by their responsible official to ensure that they are intact and the seal numbers correspond with the transport documents;</v>
      </c>
    </row>
    <row r="93">
      <c r="A93" s="11" t="str">
        <f>IFERROR(VLOOKUP(INDEX('Policy Clause Build'!C$8:C$999,ROW()-1,1),'Clauses List'!A:B,2,FALSE),"")</f>
        <v>Claims Conditions</v>
      </c>
      <c r="B93" s="11"/>
      <c r="C93" s="27">
        <f>IFERROR(IF(VLOOKUP('Policy Clause Build'!C100,'Clauses List'!A:B,2,)=A93,"",VLOOKUP('Policy Clause Build'!C100,'Clauses List'!A:B,2,)),"")</f>
      </c>
      <c r="D93" s="28" t="str">
        <f>IFERROR(INDEX('Clauses List'!D:D,MATCH('Policy Clause Build'!C100,'Clauses List'!A:A,0),1),"")</f>
        <v>to check any consignment received for both quantity and condition (if not possible to do so, this should be indicated on the delivery note).</v>
      </c>
    </row>
    <row r="94" ht="25.5">
      <c r="A94" s="11" t="str">
        <f>IFERROR(VLOOKUP(INDEX('Policy Clause Build'!C$8:C$999,ROW()-1,1),'Clauses List'!A:B,2,FALSE),"")</f>
        <v>Claims Conditions</v>
      </c>
      <c r="B94" s="11"/>
      <c r="C94" s="27">
        <f>IFERROR(IF(VLOOKUP('Policy Clause Build'!C101,'Clauses List'!A:B,2,)=A94,"",VLOOKUP('Policy Clause Build'!C101,'Clauses List'!A:B,2,)),"")</f>
      </c>
      <c r="D94" s="28" t="str">
        <f>IFERROR(INDEX('Clauses List'!D:D,MATCH('Policy Clause Build'!C101,'Clauses List'!A:A,0),1),"")</f>
        <v>If a container and/or package containing the subject matter insured is delivered damaged or with seals broker or missing or with seals other than as stated in the shipping documents, the Insured or their agents are required:</v>
      </c>
    </row>
    <row r="95">
      <c r="A95" s="11" t="str">
        <f>IFERROR(VLOOKUP(INDEX('Policy Clause Build'!C$8:C$999,ROW()-1,1),'Clauses List'!A:B,2,FALSE),"")</f>
        <v>Claims Conditions</v>
      </c>
      <c r="B95" s="11"/>
      <c r="C95" s="27">
        <f>IFERROR(IF(VLOOKUP('Policy Clause Build'!C102,'Clauses List'!A:B,2,)=A95,"",VLOOKUP('Policy Clause Build'!C102,'Clauses List'!A:B,2,)),"")</f>
      </c>
      <c r="D95" s="28" t="str">
        <f>IFERROR(INDEX('Clauses List'!D:D,MATCH('Policy Clause Build'!C102,'Clauses List'!A:A,0),1),"")</f>
        <v>to record the loss and damage found at the time of delivery on the delivery note;</v>
      </c>
    </row>
    <row r="96">
      <c r="A96" s="11" t="str">
        <f>IFERROR(VLOOKUP(INDEX('Policy Clause Build'!C$8:C$999,ROW()-1,1),'Clauses List'!A:B,2,FALSE),"")</f>
        <v>Claims Conditions</v>
      </c>
      <c r="B96" s="11"/>
      <c r="C96" s="27">
        <f>IFERROR(IF(VLOOKUP('Policy Clause Build'!C103,'Clauses List'!A:B,2,)=A96,"",VLOOKUP('Policy Clause Build'!C103,'Clauses List'!A:B,2,)),"")</f>
      </c>
      <c r="D96" s="28" t="str">
        <f>IFERROR(INDEX('Clauses List'!D:D,MATCH('Policy Clause Build'!C103,'Clauses List'!A:A,0),1),"")</f>
        <v>to clause the delivery receipt accordingly and retain all defective or irregular seals for subsequent identification;</v>
      </c>
    </row>
    <row r="97" ht="25.5">
      <c r="A97" s="11" t="str">
        <f>IFERROR(VLOOKUP(INDEX('Policy Clause Build'!C$8:C$999,ROW()-1,1),'Clauses List'!A:B,2,FALSE),"")</f>
        <v>Claims Conditions</v>
      </c>
      <c r="B97" s="11"/>
      <c r="C97" s="27">
        <f>IFERROR(IF(VLOOKUP('Policy Clause Build'!C104,'Clauses List'!A:B,2,)=A97,"",VLOOKUP('Policy Clause Build'!C104,'Clauses List'!A:B,2,)),"")</f>
      </c>
      <c r="D97" s="28" t="str">
        <f>IFERROR(INDEX('Clauses List'!D:D,MATCH('Policy Clause Build'!C104,'Clauses List'!A:A,0),1),"")</f>
        <v>to apply immediately for survey by carriers’ or other bailees’ representatives if any loss or damage is apparent and claim on the carriers or other bailees for any actual loss or damage found at such survey; and/or</v>
      </c>
    </row>
    <row r="98" ht="25.5">
      <c r="A98" s="11" t="str">
        <f>IFERROR(VLOOKUP(INDEX('Policy Clause Build'!C$8:C$999,ROW()-1,1),'Clauses List'!A:B,2,FALSE),"")</f>
        <v>Claims Conditions</v>
      </c>
      <c r="B98" s="11"/>
      <c r="C98" s="27">
        <f>IFERROR(IF(VLOOKUP('Policy Clause Build'!C105,'Clauses List'!A:B,2,)=A98,"",VLOOKUP('Policy Clause Build'!C105,'Clauses List'!A:B,2,)),"")</f>
      </c>
      <c r="D98" s="28" t="str">
        <f>IFERROR(INDEX('Clauses List'!D:D,MATCH('Policy Clause Build'!C105,'Clauses List'!A:A,0),1),"")</f>
        <v>to give notice in writing to the carriers or other bailees within 3 days of delivery or within the time limits set out in their contract of carriage (whichever comes first), if the loss or damage was not apparent at the time of taking delivery.</v>
      </c>
    </row>
    <row r="99" ht="25.5">
      <c r="A99" s="11" t="str">
        <f>IFERROR(VLOOKUP(INDEX('Policy Clause Build'!C$8:C$999,ROW()-1,1),'Clauses List'!A:B,2,FALSE),"")</f>
        <v>Claims Conditions</v>
      </c>
      <c r="B99" s="11"/>
      <c r="C99" s="27">
        <f>IFERROR(IF(VLOOKUP('Policy Clause Build'!C106,'Clauses List'!A:B,2,)=A99,"",VLOOKUP('Policy Clause Build'!C106,'Clauses List'!A:B,2,)),"")</f>
      </c>
      <c r="D99" s="28" t="str">
        <f>IFERROR(INDEX('Clauses List'!D:D,MATCH('Policy Clause Build'!C106,'Clauses List'!A:A,0),1),"")</f>
        <v>the Insured must notify Zurich or its nominated survey/settling agent immediately of what has happened and promptly send across full details of the incident. The following documents constitute the claim documents that need to be provided to Zurich:</v>
      </c>
    </row>
    <row r="100">
      <c r="A100" s="11" t="str">
        <f>IFERROR(VLOOKUP(INDEX('Policy Clause Build'!C$8:C$999,ROW()-1,1),'Clauses List'!A:B,2,FALSE),"")</f>
        <v>Claims Conditions</v>
      </c>
      <c r="B100" s="11"/>
      <c r="C100" s="27">
        <f>IFERROR(IF(VLOOKUP('Policy Clause Build'!C107,'Clauses List'!A:B,2,)=A100,"",VLOOKUP('Policy Clause Build'!C107,'Clauses List'!A:B,2,)),"")</f>
      </c>
      <c r="D100" s="28" t="str">
        <f>IFERROR(INDEX('Clauses List'!D:D,MATCH('Policy Clause Build'!C107,'Clauses List'!A:A,0),1),"")</f>
        <v>an estimate of the amount claimed;</v>
      </c>
    </row>
    <row r="101">
      <c r="A101" s="11" t="str">
        <f>IFERROR(VLOOKUP(INDEX('Policy Clause Build'!C$8:C$999,ROW()-1,1),'Clauses List'!A:B,2,FALSE),"")</f>
        <v>Claims Conditions</v>
      </c>
      <c r="B101" s="11"/>
      <c r="C101" s="27">
        <f>IFERROR(IF(VLOOKUP('Policy Clause Build'!C108,'Clauses List'!A:B,2,)=A101,"",VLOOKUP('Policy Clause Build'!C108,'Clauses List'!A:B,2,)),"")</f>
      </c>
      <c r="D101" s="28" t="str">
        <f>IFERROR(INDEX('Clauses List'!D:D,MATCH('Policy Clause Build'!C108,'Clauses List'!A:A,0),1),"")</f>
        <v>original or copy shipping invoices, together with shipping specifications and/or weight notes;</v>
      </c>
    </row>
    <row r="102">
      <c r="A102" s="11" t="str">
        <f>IFERROR(VLOOKUP(INDEX('Policy Clause Build'!C$8:C$999,ROW()-1,1),'Clauses List'!A:B,2,FALSE),"")</f>
        <v>Claims Conditions</v>
      </c>
      <c r="B102" s="11"/>
      <c r="C102" s="27">
        <f>IFERROR(IF(VLOOKUP('Policy Clause Build'!C109,'Clauses List'!A:B,2,)=A102,"",VLOOKUP('Policy Clause Build'!C109,'Clauses List'!A:B,2,)),"")</f>
      </c>
      <c r="D102" s="28" t="str">
        <f>IFERROR(INDEX('Clauses List'!D:D,MATCH('Policy Clause Build'!C109,'Clauses List'!A:A,0),1),"")</f>
        <v>original bill of lading, waybill and/or other contract of carriage;</v>
      </c>
    </row>
    <row r="103">
      <c r="A103" s="11" t="str">
        <f>IFERROR(VLOOKUP(INDEX('Policy Clause Build'!C$8:C$999,ROW()-1,1),'Clauses List'!A:B,2,FALSE),"")</f>
        <v>Claims Conditions</v>
      </c>
      <c r="B103" s="11"/>
      <c r="C103" s="27">
        <f>IFERROR(IF(VLOOKUP('Policy Clause Build'!C110,'Clauses List'!A:B,2,)=A103,"",VLOOKUP('Policy Clause Build'!C110,'Clauses List'!A:B,2,)),"")</f>
      </c>
      <c r="D103" s="28" t="str">
        <f>IFERROR(INDEX('Clauses List'!D:D,MATCH('Policy Clause Build'!C110,'Clauses List'!A:A,0),1),"")</f>
        <v>landing account and weight notes at final destination;</v>
      </c>
    </row>
    <row r="104">
      <c r="A104" s="11" t="str">
        <f>IFERROR(VLOOKUP(INDEX('Policy Clause Build'!C$8:C$999,ROW()-1,1),'Clauses List'!A:B,2,FALSE),"")</f>
        <v>Claims Conditions</v>
      </c>
      <c r="B104" s="11"/>
      <c r="C104" s="27">
        <f>IFERROR(IF(VLOOKUP('Policy Clause Build'!C111,'Clauses List'!A:B,2,)=A104,"",VLOOKUP('Policy Clause Build'!C111,'Clauses List'!A:B,2,)),"")</f>
      </c>
      <c r="D104" s="28" t="str">
        <f>IFERROR(INDEX('Clauses List'!D:D,MATCH('Policy Clause Build'!C111,'Clauses List'!A:A,0),1),"")</f>
        <v>all documentary evidence (in particular, survey reports) to show the extent of the loss or damage;</v>
      </c>
    </row>
    <row r="105">
      <c r="A105" s="11" t="str">
        <f>IFERROR(VLOOKUP(INDEX('Policy Clause Build'!C$8:C$999,ROW()-1,1),'Clauses List'!A:B,2,FALSE),"")</f>
        <v>Claims Conditions</v>
      </c>
      <c r="B105" s="11"/>
      <c r="C105" s="27">
        <f>IFERROR(IF(VLOOKUP('Policy Clause Build'!C112,'Clauses List'!A:B,2,)=A105,"",VLOOKUP('Policy Clause Build'!C112,'Clauses List'!A:B,2,)),"")</f>
      </c>
      <c r="D105" s="28" t="str">
        <f>IFERROR(INDEX('Clauses List'!D:D,MATCH('Policy Clause Build'!C112,'Clauses List'!A:A,0),1),"")</f>
        <v>any valuation of the subject matter insured to substantiate the amount of loss;</v>
      </c>
    </row>
    <row r="106" ht="25.5">
      <c r="A106" s="11" t="str">
        <f>IFERROR(VLOOKUP(INDEX('Policy Clause Build'!C$8:C$999,ROW()-1,1),'Clauses List'!A:B,2,FALSE),"")</f>
        <v>Claims Conditions</v>
      </c>
      <c r="B106" s="11"/>
      <c r="C106" s="27">
        <f>IFERROR(IF(VLOOKUP('Policy Clause Build'!C113,'Clauses List'!A:B,2,)=A106,"",VLOOKUP('Policy Clause Build'!C113,'Clauses List'!A:B,2,)),"")</f>
      </c>
      <c r="D106" s="28" t="str">
        <f>IFERROR(INDEX('Clauses List'!D:D,MATCH('Policy Clause Build'!C113,'Clauses List'!A:A,0),1),"")</f>
        <v>correspondence exchange with the carriers and other parties that may evidence their liability for the loss or damage (so that subsequent recoveries can be thereafter sought from the responsible parties);</v>
      </c>
    </row>
    <row r="107">
      <c r="A107" s="11" t="str">
        <f>IFERROR(VLOOKUP(INDEX('Policy Clause Build'!C$8:C$999,ROW()-1,1),'Clauses List'!A:B,2,FALSE),"")</f>
        <v>Claims Conditions</v>
      </c>
      <c r="B107" s="11"/>
      <c r="C107" s="27">
        <f>IFERROR(IF(VLOOKUP('Policy Clause Build'!C114,'Clauses List'!A:B,2,)=A107,"",VLOOKUP('Policy Clause Build'!C114,'Clauses List'!A:B,2,)),"")</f>
      </c>
      <c r="D107" s="28" t="str">
        <f>IFERROR(INDEX('Clauses List'!D:D,MATCH('Policy Clause Build'!C114,'Clauses List'!A:A,0),1),"")</f>
        <v>if any other insurance has been taken up by the Insured on the subject matter insured, documents evidencing this coverage; and/or</v>
      </c>
    </row>
    <row r="108">
      <c r="A108" s="11" t="str">
        <f>IFERROR(VLOOKUP(INDEX('Policy Clause Build'!C$8:C$999,ROW()-1,1),'Clauses List'!A:B,2,FALSE),"")</f>
        <v>Claims Conditions</v>
      </c>
      <c r="B108" s="11"/>
      <c r="C108" s="27">
        <f>IFERROR(IF(VLOOKUP('Policy Clause Build'!C115,'Clauses List'!A:B,2,)=A108,"",VLOOKUP('Policy Clause Build'!C115,'Clauses List'!A:B,2,)),"")</f>
      </c>
      <c r="D108" s="28" t="str">
        <f>IFERROR(INDEX('Clauses List'!D:D,MATCH('Policy Clause Build'!C115,'Clauses List'!A:A,0),1),"")</f>
        <v>any other document that is relevant to the loss.</v>
      </c>
    </row>
    <row r="109" ht="25.5">
      <c r="A109" s="11" t="str">
        <f>IFERROR(VLOOKUP(INDEX('Policy Clause Build'!C$8:C$999,ROW()-1,1),'Clauses List'!A:B,2,FALSE),"")</f>
        <v>Claims Conditions</v>
      </c>
      <c r="B109" s="11"/>
      <c r="C109" s="27">
        <f>IFERROR(IF(VLOOKUP('Policy Clause Build'!C116,'Clauses List'!A:B,2,)=A109,"",VLOOKUP('Policy Clause Build'!C116,'Clauses List'!A:B,2,)),"")</f>
      </c>
      <c r="D109" s="28" t="str">
        <f>IFERROR(INDEX('Clauses List'!D:D,MATCH('Policy Clause Build'!C116,'Clauses List'!A:A,0),1),"")</f>
        <v>the Insured must not authorize any repairs to the subject matter insured without Zurich’s_x000A_consent.</v>
      </c>
    </row>
    <row r="110">
      <c r="A110" s="11" t="str">
        <f>IFERROR(VLOOKUP(INDEX('Policy Clause Build'!C$8:C$999,ROW()-1,1),'Clauses List'!A:B,2,FALSE),"")</f>
        <v>Claims Conditions</v>
      </c>
      <c r="B110" s="11"/>
      <c r="C110" s="27">
        <f>IFERROR(IF(VLOOKUP('Policy Clause Build'!C117,'Clauses List'!A:B,2,)=A110,"",VLOOKUP('Policy Clause Build'!C117,'Clauses List'!A:B,2,)),"")</f>
      </c>
      <c r="D110" s="28" t="str">
        <f>IFERROR(INDEX('Clauses List'!D:D,MATCH('Policy Clause Build'!C117,'Clauses List'!A:A,0),1),"")</f>
        <v>Settlement of Claims</v>
      </c>
    </row>
    <row r="111">
      <c r="A111" s="11" t="str">
        <f>IFERROR(VLOOKUP(INDEX('Policy Clause Build'!C$8:C$999,ROW()-1,1),'Clauses List'!A:B,2,FALSE),"")</f>
        <v>Claims Conditions</v>
      </c>
      <c r="B111" s="11"/>
      <c r="C111" s="27">
        <f>IFERROR(IF(VLOOKUP('Policy Clause Build'!C118,'Clauses List'!A:B,2,)=A111,"",VLOOKUP('Policy Clause Build'!C118,'Clauses List'!A:B,2,)),"")</f>
      </c>
      <c r="D111" s="28" t="str">
        <f>IFERROR(INDEX('Clauses List'!D:D,MATCH('Policy Clause Build'!C118,'Clauses List'!A:A,0),1),"")</f>
        <v>In the event of a recoverable claim, Zurich has the option of settling by payment, repair, reinstatement or replacement of the lost or damaged subject matter insured.</v>
      </c>
    </row>
    <row r="112" ht="38.25">
      <c r="A112" s="11" t="str">
        <f>IFERROR(VLOOKUP(INDEX('Policy Clause Build'!C$8:C$999,ROW()-1,1),'Clauses List'!A:B,2,FALSE),"")</f>
        <v>Claims Conditions</v>
      </c>
      <c r="B112" s="11"/>
      <c r="C112" s="27">
        <f>IFERROR(IF(VLOOKUP('Policy Clause Build'!C119,'Clauses List'!A:B,2,)=A112,"",VLOOKUP('Policy Clause Build'!C119,'Clauses List'!A:B,2,)),"")</f>
      </c>
      <c r="D112" s="28" t="str">
        <f>IFERROR(INDEX('Clauses List'!D:D,MATCH('Policy Clause Build'!C119,'Clauses List'!A:A,0),1),"")</f>
        <v>Should the Insured be exempted, as a result of any loss or accident whether caused by the_x000A_perils insured against or not during the currency of insurance, from paying freight and/or charges or any part thereof which are includedin the basis of valuation, the settlement of claim shall be made on the basis of the amount which is equivalent to that calculated in accordance with the basis of valuation but with deduction of freight and/or charges so saved.</v>
      </c>
    </row>
    <row r="113" ht="38.25">
      <c r="A113" s="11" t="str">
        <f>IFERROR(VLOOKUP(INDEX('Policy Clause Build'!C$8:C$999,ROW()-1,1),'Clauses List'!A:B,2,FALSE),"")</f>
        <v>Claims Conditions</v>
      </c>
      <c r="B113" s="11"/>
      <c r="C113" s="27">
        <f>IFERROR(IF(VLOOKUP('Policy Clause Build'!C120,'Clauses List'!A:B,2,)=A113,"",VLOOKUP('Policy Clause Build'!C120,'Clauses List'!A:B,2,)),"")</f>
      </c>
      <c r="D113" s="28" t="str">
        <f>IFERROR(INDEX('Clauses List'!D:D,MATCH('Policy Clause Build'!C120,'Clauses List'!A:A,0),1),"")</f>
        <v>Other insurance_x000A__x000A_When making a claim on this Policy, the Insured must also supply Zurich with written details of all policies that may pay or partially pay that claim.</v>
      </c>
    </row>
    <row r="114" ht="51">
      <c r="A114" s="11" t="str">
        <f>IFERROR(VLOOKUP(INDEX('Policy Clause Build'!C$8:C$999,ROW()-1,1),'Clauses List'!A:B,2,FALSE),"")</f>
        <v>Claims Conditions</v>
      </c>
      <c r="B114" s="11"/>
      <c r="C114" s="27">
        <f>IFERROR(IF(VLOOKUP('Policy Clause Build'!C121,'Clauses List'!A:B,2,)=A114,"",VLOOKUP('Policy Clause Build'!C121,'Clauses List'!A:B,2,)),"")</f>
      </c>
      <c r="D114" s="28" t="str">
        <f>IFERROR(INDEX('Clauses List'!D:D,MATCH('Policy Clause Build'!C121,'Clauses List'!A:A,0),1),"")</f>
        <v>Non-Contribution Clause_x000A__x000A_If any other valid insurance(s) exists to cover the subject matter insured, this Policy shall be null and void in respect of the specific perils that are covered by the other polic(ies), whether the Insured is specifically named in those insurance polic(ies) or not.</v>
      </c>
    </row>
    <row r="115" ht="63.75">
      <c r="A115" s="11" t="str">
        <f>IFERROR(VLOOKUP(INDEX('Policy Clause Build'!C$8:C$999,ROW()-1,1),'Clauses List'!A:B,2,FALSE),"")</f>
        <v>Claims Conditions</v>
      </c>
      <c r="B115" s="11"/>
      <c r="C115" s="27">
        <f>IFERROR(IF(VLOOKUP('Policy Clause Build'!C122,'Clauses List'!A:B,2,)=A115,"",VLOOKUP('Policy Clause Build'!C122,'Clauses List'!A:B,2,)),"")</f>
      </c>
      <c r="D115" s="28" t="str">
        <f>IFERROR(INDEX('Clauses List'!D:D,MATCH('Policy Clause Build'!C122,'Clauses List'!A:A,0),1),"")</f>
        <v>Rights of subrogation_x000A__x000A_Zurich is entitled to exercise any rights where the Insured or any assignee may have against anyone else in relation to the subject matter insured for which Zurich has settled a claim under this Policy. The Insured, and anyone else entitled to claim under this Policy, must cooperate fully with Zurich in exercising those rights and must give Zurich any information or assistance Zurich we may require.</v>
      </c>
    </row>
    <row r="116">
      <c r="A116" s="11" t="str">
        <f>IFERROR(VLOOKUP(INDEX('Policy Clause Build'!C$8:C$999,ROW()-1,1),'Clauses List'!A:B,2,FALSE),"")</f>
        <v>Claims Conditions</v>
      </c>
      <c r="B116" s="11"/>
      <c r="C116" s="27" t="str">
        <f>IFERROR(IF(VLOOKUP('Policy Clause Build'!C123,'Clauses List'!A:B,2,)=A116,"",VLOOKUP('Policy Clause Build'!C123,'Clauses List'!A:B,2,)),"")</f>
        <v>General Terms and Conditions</v>
      </c>
      <c r="D116" s="28">
        <f>IFERROR(INDEX('Clauses List'!D:D,MATCH('Policy Clause Build'!C123,'Clauses List'!A:A,0),1),"")</f>
        <v>0</v>
      </c>
    </row>
    <row r="117">
      <c r="A117" s="11" t="str">
        <f>IFERROR(VLOOKUP(INDEX('Policy Clause Build'!C$8:C$999,ROW()-1,1),'Clauses List'!A:B,2,FALSE),"")</f>
        <v>General Terms and Conditions</v>
      </c>
      <c r="B117" s="11"/>
      <c r="C117" s="27">
        <f>IFERROR(IF(VLOOKUP('Policy Clause Build'!C124,'Clauses List'!A:B,2,)=A117,"",VLOOKUP('Policy Clause Build'!C124,'Clauses List'!A:B,2,)),"")</f>
      </c>
      <c r="D117" s="28" t="str">
        <f>IFERROR(INDEX('Clauses List'!D:D,MATCH('Policy Clause Build'!C124,'Clauses List'!A:A,0),1),"")</f>
        <v>Cancellation</v>
      </c>
    </row>
    <row r="118">
      <c r="A118" s="11" t="str">
        <f>IFERROR(VLOOKUP(INDEX('Policy Clause Build'!C$8:C$999,ROW()-1,1),'Clauses List'!A:B,2,FALSE),"")</f>
        <v>General Terms and Conditions</v>
      </c>
      <c r="B118" s="11"/>
      <c r="C118" s="27">
        <f>IFERROR(IF(VLOOKUP('Policy Clause Build'!C125,'Clauses List'!A:B,2,)=A118,"",VLOOKUP('Policy Clause Build'!C125,'Clauses List'!A:B,2,)),"")</f>
      </c>
      <c r="D118" s="28" t="str">
        <f>IFERROR(INDEX('Clauses List'!D:D,MATCH('Policy Clause Build'!C125,'Clauses List'!A:A,0),1),"")</f>
        <v>The Insured may cancel this Policy at any time by notifying Zurich in writing.</v>
      </c>
    </row>
    <row r="119" ht="89.25">
      <c r="A119" s="11" t="str">
        <f>IFERROR(VLOOKUP(INDEX('Policy Clause Build'!C$8:C$999,ROW()-1,1),'Clauses List'!A:B,2,FALSE),"")</f>
        <v>General Terms and Conditions</v>
      </c>
      <c r="B119" s="11"/>
      <c r="C119" s="27">
        <f>IFERROR(IF(VLOOKUP('Policy Clause Build'!C126,'Clauses List'!A:B,2,)=A119,"",VLOOKUP('Policy Clause Build'!C126,'Clauses List'!A:B,2,)),"")</f>
      </c>
      <c r="D119" s="28" t="str">
        <f>IFERROR(INDEX('Clauses List'!D:D,MATCH('Policy Clause Build'!C126,'Clauses List'!A:A,0),1),"")</f>
        <v>Zurich may cancel this Policy at any time by giving the Insured 30 days’ notice in writing of_x000A_the date from which cancellation is to take effect. The notification may be delivered personally_x000A_ _x000A__x000A__x000A__x000A_or posted by certified mail to the Insured at the address last notified to Zurich. Proof of mailing will be sufficient proof of notification.</v>
      </c>
    </row>
    <row r="120">
      <c r="A120" s="11" t="str">
        <f>IFERROR(VLOOKUP(INDEX('Policy Clause Build'!C$8:C$999,ROW()-1,1),'Clauses List'!A:B,2,FALSE),"")</f>
        <v>General Terms and Conditions</v>
      </c>
      <c r="B120" s="11"/>
      <c r="C120" s="27">
        <f>IFERROR(IF(VLOOKUP('Policy Clause Build'!C127,'Clauses List'!A:B,2,)=A120,"",VLOOKUP('Policy Clause Build'!C127,'Clauses List'!A:B,2,)),"")</f>
      </c>
      <c r="D120" s="28" t="str">
        <f>IFERROR(INDEX('Clauses List'!D:D,MATCH('Policy Clause Build'!C127,'Clauses List'!A:A,0),1),"")</f>
        <v>Cancellation will not apply to risks which have attached before the cancellation becomes effective.</v>
      </c>
    </row>
    <row r="121" ht="38.25">
      <c r="A121" s="11" t="str">
        <f>IFERROR(VLOOKUP(INDEX('Policy Clause Build'!C$8:C$999,ROW()-1,1),'Clauses List'!A:B,2,FALSE),"")</f>
        <v>General Terms and Conditions</v>
      </c>
      <c r="B121" s="11"/>
      <c r="C121" s="27">
        <f>IFERROR(IF(VLOOKUP('Policy Clause Build'!C128,'Clauses List'!A:B,2,)=A121,"",VLOOKUP('Policy Clause Build'!C128,'Clauses List'!A:B,2,)),"")</f>
      </c>
      <c r="D121" s="28" t="str">
        <f>IFERROR(INDEX('Clauses List'!D:D,MATCH('Policy Clause Build'!C128,'Clauses List'!A:A,0),1),"")</f>
        <v>Within 30 days of the effective date of cancellation the Insured must advise Zurich of the_x000A_actual figures for the period the Policy has been in force to enable Zurich to calculate the premium due for this period. The difference between this premium and the deposit premium will either be paid by or allowed to the Insured but subject to retention by Zurich of 75% of the proportionate part of the original estimated annual premium for the Policy has been in force.</v>
      </c>
    </row>
    <row r="122" ht="76.5">
      <c r="A122" s="11" t="str">
        <f>IFERROR(VLOOKUP(INDEX('Policy Clause Build'!C$8:C$999,ROW()-1,1),'Clauses List'!A:B,2,FALSE),"")</f>
        <v>General Terms and Conditions</v>
      </c>
      <c r="B122" s="11"/>
      <c r="C122" s="27">
        <f>IFERROR(IF(VLOOKUP('Policy Clause Build'!C129,'Clauses List'!A:B,2,)=A122,"",VLOOKUP('Policy Clause Build'!C129,'Clauses List'!A:B,2,)),"")</f>
      </c>
      <c r="D122" s="28" t="str">
        <f>IFERROR(INDEX('Clauses List'!D:D,MATCH('Policy Clause Build'!C129,'Clauses List'!A:A,0),1),"")</f>
        <v>Cancellation – war and strikes_x000A_The cover against war and/or strikes risks (as defined in the relevant Institute War and/or Strikes Clauses in Appendix 1) may be cancelled by either the Insured or Zurich giving written notice. Such cancellation shall become effective on the expiry of 7 days (or 2 days in respect of strikes risks on shipments to and from the United States of America) from midnight on the day on which written notice of cancellation is issued to or by Zurich but shall not apply to risks which have attached in accordance with the conditions of the Institute War and/or Strikes Clauses before the cancellation becomes effective. Within 30 days of the effective date of cancellation the Insured must advise Zurich of the actual figures for the period war and/or strikes cover has been in force to enable the applicable war and/or strikes premium due for the period to be calculated and the premium prepaid for these risks to be adjusted.</v>
      </c>
    </row>
    <row r="123" ht="38.25">
      <c r="A123" s="11" t="str">
        <f>IFERROR(VLOOKUP(INDEX('Policy Clause Build'!C$8:C$999,ROW()-1,1),'Clauses List'!A:B,2,FALSE),"")</f>
        <v>General Terms and Conditions</v>
      </c>
      <c r="B123" s="11"/>
      <c r="C123" s="27">
        <f>IFERROR(IF(VLOOKUP('Policy Clause Build'!C130,'Clauses List'!A:B,2,)=A123,"",VLOOKUP('Policy Clause Build'!C130,'Clauses List'!A:B,2,)),"")</f>
      </c>
      <c r="D123" s="28" t="str">
        <f>IFERROR(INDEX('Clauses List'!D:D,MATCH('Policy Clause Build'!C130,'Clauses List'!A:A,0),1),"")</f>
        <v>Data Protection_x000A_Zurich may collect, use, disclose and retain the Insured’s personal data in accordance with the Personal Data Protection Act 2012 and Zurich’s own policies and procedures. The Insured may access our Personal Data Protection Policy at https://www.zurich.com.sg/en/services/personal-data-protection-policy</v>
      </c>
    </row>
    <row r="124" ht="89.25">
      <c r="A124" s="11" t="str">
        <f>IFERROR(VLOOKUP(INDEX('Policy Clause Build'!C$8:C$999,ROW()-1,1),'Clauses List'!A:B,2,FALSE),"")</f>
        <v>General Terms and Conditions</v>
      </c>
      <c r="B124" s="11"/>
      <c r="C124" s="27">
        <f>IFERROR(IF(VLOOKUP('Policy Clause Build'!C131,'Clauses List'!A:B,2,)=A124,"",VLOOKUP('Policy Clause Build'!C131,'Clauses List'!A:B,2,)),"")</f>
      </c>
      <c r="D124" s="28" t="str">
        <f>IFERROR(INDEX('Clauses List'!D:D,MATCH('Policy Clause Build'!C131,'Clauses List'!A:A,0),1),"")</f>
        <v>Dispute Resolution_x000A_Any and all disputes arising out of or in connection with this Policy, including any question regarding its existence, validity or termination, shall be referred to and finally resolved by arbitration in Singapore in accordance with the Arbitration Rules of the Singapore Chamber of Maritime Arbitration ("SCMA Rules") for the time being in force at the commencement of the arbitration, which rules are deemed to be incorporated by reference in this clause._x000A_The seat of the arbitration shall be Singapore_x000A_The Tribunal shall consist of 3 arbitrators._x000A_The language of the arbitration shall be English.</v>
      </c>
    </row>
    <row r="125" ht="63.75">
      <c r="A125" s="11" t="str">
        <f>IFERROR(VLOOKUP(INDEX('Policy Clause Build'!C$8:C$999,ROW()-1,1),'Clauses List'!A:B,2,FALSE),"")</f>
        <v>General Terms and Conditions</v>
      </c>
      <c r="B125" s="11"/>
      <c r="C125" s="27">
        <f>IFERROR(IF(VLOOKUP('Policy Clause Build'!C132,'Clauses List'!A:B,2,)=A125,"",VLOOKUP('Policy Clause Build'!C132,'Clauses List'!A:B,2,)),"")</f>
      </c>
      <c r="D125" s="28" t="str">
        <f>IFERROR(INDEX('Clauses List'!D:D,MATCH('Policy Clause Build'!C132,'Clauses List'!A:A,0),1),"")</f>
        <v>Duty of Disclosure_x000A_The Insured’s attention is drawn to section 25(5) of the Insurance Act. If the Insured does not fully and faithfully give the facts as the Insured knows them or ought to know them, Zurich has the right_x000A_Page 14 of 68_x000A_to cancel this Policy, or to refuse to pay claims. In other words, the Insured may receive nothing from the Policy.</v>
      </c>
    </row>
    <row r="126" ht="38.25">
      <c r="A126" s="11" t="str">
        <f>IFERROR(VLOOKUP(INDEX('Policy Clause Build'!C$8:C$999,ROW()-1,1),'Clauses List'!A:B,2,FALSE),"")</f>
        <v>General Terms and Conditions</v>
      </c>
      <c r="B126" s="11"/>
      <c r="C126" s="27">
        <f>IFERROR(IF(VLOOKUP('Policy Clause Build'!C133,'Clauses List'!A:B,2,)=A126,"",VLOOKUP('Policy Clause Build'!C133,'Clauses List'!A:B,2,)),"")</f>
      </c>
      <c r="D126" s="28" t="str">
        <f>IFERROR(INDEX('Clauses List'!D:D,MATCH('Policy Clause Build'!C133,'Clauses List'!A:A,0),1),"")</f>
        <v>Governing Law_x000A_This Policy shall be governed by, and construed in accordance with, the laws of Singapore. All references to ‘English law and practice’ in the Institute Clauses shall be replaced in its entirety with ‘Singapore law and practice’.</v>
      </c>
    </row>
    <row r="127" ht="25.5">
      <c r="A127" s="11" t="str">
        <f>IFERROR(VLOOKUP(INDEX('Policy Clause Build'!C$8:C$999,ROW()-1,1),'Clauses List'!A:B,2,FALSE),"")</f>
        <v>General Terms and Conditions</v>
      </c>
      <c r="B127" s="11"/>
      <c r="C127" s="27">
        <f>IFERROR(IF(VLOOKUP('Policy Clause Build'!C134,'Clauses List'!A:B,2,)=A127,"",VLOOKUP('Policy Clause Build'!C134,'Clauses List'!A:B,2,)),"")</f>
      </c>
      <c r="D127" s="28" t="str">
        <f>IFERROR(INDEX('Clauses List'!D:D,MATCH('Policy Clause Build'!C134,'Clauses List'!A:A,0),1),"")</f>
        <v>Notification of material change_x000A_The Insured must notify Zurich as soon as possible of any material change in the risk covered by this Policy.</v>
      </c>
    </row>
    <row r="128" ht="25.5">
      <c r="A128" s="11" t="str">
        <f>IFERROR(VLOOKUP(INDEX('Policy Clause Build'!C$8:C$999,ROW()-1,1),'Clauses List'!A:B,2,FALSE),"")</f>
        <v>General Terms and Conditions</v>
      </c>
      <c r="B128" s="11"/>
      <c r="C128" s="27">
        <f>IFERROR(IF(VLOOKUP('Policy Clause Build'!C135,'Clauses List'!A:B,2,)=A128,"",VLOOKUP('Policy Clause Build'!C135,'Clauses List'!A:B,2,)),"")</f>
      </c>
      <c r="D128" s="28" t="str">
        <f>IFERROR(INDEX('Clauses List'!D:D,MATCH('Policy Clause Build'!C135,'Clauses List'!A:A,0),1),"")</f>
        <v>Plurals and titles_x000A_The proposal, this Policy Wording, the Schedule and any endorsements are one contract in which, unless the context otherwise requires:</v>
      </c>
    </row>
    <row r="129">
      <c r="A129" s="11" t="str">
        <f>IFERROR(VLOOKUP(INDEX('Policy Clause Build'!C$8:C$999,ROW()-1,1),'Clauses List'!A:B,2,FALSE),"")</f>
        <v>General Terms and Conditions</v>
      </c>
      <c r="B129" s="11"/>
      <c r="C129" s="27">
        <f>IFERROR(IF(VLOOKUP('Policy Clause Build'!C136,'Clauses List'!A:B,2,)=A129,"",VLOOKUP('Policy Clause Build'!C136,'Clauses List'!A:B,2,)),"")</f>
      </c>
      <c r="D129" s="28" t="str">
        <f>IFERROR(INDEX('Clauses List'!D:D,MATCH('Policy Clause Build'!C136,'Clauses List'!A:A,0),1),"")</f>
        <v>headings are descriptive only, not an aid to interpretation;</v>
      </c>
    </row>
    <row r="130">
      <c r="A130" s="11" t="str">
        <f>IFERROR(VLOOKUP(INDEX('Policy Clause Build'!C$8:C$999,ROW()-1,1),'Clauses List'!A:B,2,FALSE),"")</f>
        <v>General Terms and Conditions</v>
      </c>
      <c r="B130" s="11"/>
      <c r="C130" s="27">
        <f>IFERROR(IF(VLOOKUP('Policy Clause Build'!C137,'Clauses List'!A:B,2,)=A130,"",VLOOKUP('Policy Clause Build'!C137,'Clauses List'!A:B,2,)),"")</f>
      </c>
      <c r="D130" s="28" t="str">
        <f>IFERROR(INDEX('Clauses List'!D:D,MATCH('Policy Clause Build'!C137,'Clauses List'!A:A,0),1),"")</f>
        <v>singular includes the plural, and vice versa; and</v>
      </c>
    </row>
    <row r="131">
      <c r="A131" s="11" t="str">
        <f>IFERROR(VLOOKUP(INDEX('Policy Clause Build'!C$8:C$999,ROW()-1,1),'Clauses List'!A:B,2,FALSE),"")</f>
        <v>General Terms and Conditions</v>
      </c>
      <c r="B131" s="11"/>
      <c r="C131" s="27">
        <f>IFERROR(IF(VLOOKUP('Policy Clause Build'!C138,'Clauses List'!A:B,2,)=A131,"",VLOOKUP('Policy Clause Build'!C138,'Clauses List'!A:B,2,)),"")</f>
      </c>
      <c r="D131" s="28" t="str">
        <f>IFERROR(INDEX('Clauses List'!D:D,MATCH('Policy Clause Build'!C138,'Clauses List'!A:A,0),1),"")</f>
        <v>the male includes the female and neuter.</v>
      </c>
    </row>
    <row r="132" ht="51">
      <c r="A132" s="11" t="str">
        <f>IFERROR(VLOOKUP(INDEX('Policy Clause Build'!C$8:C$999,ROW()-1,1),'Clauses List'!A:B,2,FALSE),"")</f>
        <v>General Terms and Conditions</v>
      </c>
      <c r="B132" s="11"/>
      <c r="C132" s="27">
        <f>IFERROR(IF(VLOOKUP('Policy Clause Build'!C139,'Clauses List'!A:B,2,)=A132,"",VLOOKUP('Policy Clause Build'!C139,'Clauses List'!A:B,2,)),"")</f>
      </c>
      <c r="D132" s="28" t="str">
        <f>IFERROR(INDEX('Clauses List'!D:D,MATCH('Policy Clause Build'!C139,'Clauses List'!A:A,0),1),"")</f>
        <v>Premium and adjustments_x000A_The Insured must pay Zurich the deposit premium stated in the Schedule. This is based on estimated figures for the Period of Insurance provided by the Insured and the Insured must keep accurate records of the equivalent actual figures. A statement of these actual figures (audited if requested) must be given to Zurich within one month after the end of the Period of Insurance._x000A_Zurich will adjust the premium proportionally at the end of that period on the basis of the Insured’s actual figures.</v>
      </c>
    </row>
    <row r="133" ht="25.5">
      <c r="A133" s="11" t="str">
        <f>IFERROR(VLOOKUP(INDEX('Policy Clause Build'!C$8:C$999,ROW()-1,1),'Clauses List'!A:B,2,FALSE),"")</f>
        <v>General Terms and Conditions</v>
      </c>
      <c r="B133" s="11"/>
      <c r="C133" s="27">
        <f>IFERROR(IF(VLOOKUP('Policy Clause Build'!C140,'Clauses List'!A:B,2,)=A133,"",VLOOKUP('Policy Clause Build'!C140,'Clauses List'!A:B,2,)),"")</f>
      </c>
      <c r="D133" s="28" t="str">
        <f>IFERROR(INDEX('Clauses List'!D:D,MATCH('Policy Clause Build'!C140,'Clauses List'!A:A,0),1),"")</f>
        <v>If the adjusted premium is higher than the deposit premium stated in the Schedule, the Insured must pay Zurich the difference unless the deposit premium is less than SGD25,000 and the variation between estimated and actual figures for the period is less than 10% when no difference in premium is payable.</v>
      </c>
    </row>
    <row r="134" ht="25.5">
      <c r="A134" s="11" t="str">
        <f>IFERROR(VLOOKUP(INDEX('Policy Clause Build'!C$8:C$999,ROW()-1,1),'Clauses List'!A:B,2,FALSE),"")</f>
        <v>General Terms and Conditions</v>
      </c>
      <c r="B134" s="11"/>
      <c r="C134" s="27">
        <f>IFERROR(IF(VLOOKUP('Policy Clause Build'!C141,'Clauses List'!A:B,2,)=A134,"",VLOOKUP('Policy Clause Build'!C141,'Clauses List'!A:B,2,)),"")</f>
      </c>
      <c r="D134" s="28" t="str">
        <f>IFERROR(INDEX('Clauses List'!D:D,MATCH('Policy Clause Build'!C141,'Clauses List'!A:A,0),1),"")</f>
        <v>If the adjusted premium is lower than the premium stated in the schedule, provided that the words ‘minimum and non-refundable deposit premium’ do not appear in the Schedule, Zurich must pay the difference to the Insured. However, Zurich is entitled to retain 75% of the estimated annual premium the deposit premium was based on.</v>
      </c>
    </row>
    <row r="135" ht="51">
      <c r="A135" s="11" t="str">
        <f>IFERROR(VLOOKUP(INDEX('Policy Clause Build'!C$8:C$999,ROW()-1,1),'Clauses List'!A:B,2,FALSE),"")</f>
        <v>General Terms and Conditions</v>
      </c>
      <c r="B135" s="11"/>
      <c r="C135" s="27">
        <f>IFERROR(IF(VLOOKUP('Policy Clause Build'!C142,'Clauses List'!A:B,2,)=A135,"",VLOOKUP('Policy Clause Build'!C142,'Clauses List'!A:B,2,)),"")</f>
      </c>
      <c r="D135" s="28" t="str">
        <f>IFERROR(INDEX('Clauses List'!D:D,MATCH('Policy Clause Build'!C142,'Clauses List'!A:A,0),1),"")</f>
        <v>Premium Payment Warranty_x000A_It is a condition that the premium due must be paid in full within 60 days from the date of inception of the risk (the premium warranty period). If this condition is not complied with, then this Policy is automatically terminated upon expiry of the premium warranty period. This is without prejudice to any liability incurred within the premium warranty period and Zurich is entitled to a pro-rata time on risk premium subject to a minimum of SGD50.</v>
      </c>
    </row>
    <row r="136" ht="25.5">
      <c r="A136" s="11" t="str">
        <f>IFERROR(VLOOKUP(INDEX('Policy Clause Build'!C$8:C$999,ROW()-1,1),'Clauses List'!A:B,2,FALSE),"")</f>
        <v>General Terms and Conditions</v>
      </c>
      <c r="B136" s="11"/>
      <c r="C136" s="27">
        <f>IFERROR(IF(VLOOKUP('Policy Clause Build'!C143,'Clauses List'!A:B,2,)=A136,"",VLOOKUP('Policy Clause Build'!C143,'Clauses List'!A:B,2,)),"")</f>
      </c>
      <c r="D136" s="28" t="str">
        <f>IFERROR(INDEX('Clauses List'!D:D,MATCH('Policy Clause Build'!C143,'Clauses List'!A:A,0),1),"")</f>
        <v>Reasonable care_x000A_The Insured must take reasonable care to prevent loss, destruction or damage covered by this Policy.</v>
      </c>
    </row>
    <row r="137" ht="38.25">
      <c r="A137" s="11" t="str">
        <f>IFERROR(VLOOKUP(INDEX('Policy Clause Build'!C$8:C$999,ROW()-1,1),'Clauses List'!A:B,2,FALSE),"")</f>
        <v>General Terms and Conditions</v>
      </c>
      <c r="B137" s="11"/>
      <c r="C137" s="27">
        <f>IFERROR(IF(VLOOKUP('Policy Clause Build'!C144,'Clauses List'!A:B,2,)=A137,"",VLOOKUP('Policy Clause Build'!C144,'Clauses List'!A:B,2,)),"")</f>
      </c>
      <c r="D137" s="28" t="str">
        <f>IFERROR(INDEX('Clauses List'!D:D,MATCH('Policy Clause Build'!C144,'Clauses List'!A:A,0),1),"")</f>
        <v>Rights of Third Parties_x000A_If anyone else is entitled to make a claim under this Policy, that person and/or entity must also comply with its terms. Unless expressly stated otherwise, a person, company or organization that is not a party to this Policy, shall have no rights under the Contracts (Rights of Third Parties) Act (Cap 53B) to enforce any term of this Policy.</v>
      </c>
    </row>
    <row r="138" ht="38.25">
      <c r="A138" s="11" t="str">
        <f>IFERROR(VLOOKUP(INDEX('Policy Clause Build'!C$8:C$999,ROW()-1,1),'Clauses List'!A:B,2,FALSE),"")</f>
        <v>General Terms and Conditions</v>
      </c>
      <c r="B138" s="11"/>
      <c r="C138" s="27">
        <f>IFERROR(IF(VLOOKUP('Policy Clause Build'!C145,'Clauses List'!A:B,2,)=A138,"",VLOOKUP('Policy Clause Build'!C145,'Clauses List'!A:B,2,)),"")</f>
      </c>
      <c r="D138" s="28" t="str">
        <f>IFERROR(INDEX('Clauses List'!D:D,MATCH('Policy Clause Build'!C145,'Clauses List'!A:A,0),1),"")</f>
        <v>Trade and Economic Sanctions Clause_x000A_Notwithstanding any other terms under this agreement, Zurich shall not be deemed to provide coverage or will make any payments or provide any service or benefit to the Insured or other party to the extent that such cover, payment, service, benefit and/or any business or activity of the Insured would violate any applicable trade or economic sanctions law or regulation.</v>
      </c>
    </row>
    <row r="139" ht="38.25">
      <c r="A139" s="11" t="str">
        <f>IFERROR(VLOOKUP(INDEX('Policy Clause Build'!C$8:C$999,ROW()-1,1),'Clauses List'!A:B,2,FALSE),"")</f>
        <v>General Terms and Conditions</v>
      </c>
      <c r="B139" s="11"/>
      <c r="C139" s="27">
        <f>IFERROR(IF(VLOOKUP('Policy Clause Build'!C146,'Clauses List'!A:B,2,)=A139,"",VLOOKUP('Policy Clause Build'!C146,'Clauses List'!A:B,2,)),"")</f>
      </c>
      <c r="D139" s="28" t="str">
        <f>IFERROR(INDEX('Clauses List'!D:D,MATCH('Policy Clause Build'!C146,'Clauses List'!A:A,0),1),"")</f>
        <v>Waiver of Rights_x000A_If Zurich rejects liability for any claim made under this Policy and it is not referred to arbitration within 12 months from the date of Zurich’s rejection, it shall be deemed that the Insured has accepted Zurich’s rejection of the Insured’s claim and the Insured has waived all its rights with respect to such a claim.</v>
      </c>
    </row>
    <row r="140">
      <c r="A140" s="11" t="str">
        <f>IFERROR(VLOOKUP(INDEX('Policy Clause Build'!C$8:C$999,ROW()-1,1),'Clauses List'!A:B,2,FALSE),"")</f>
        <v>General Terms and Conditions</v>
      </c>
      <c r="B140" s="11"/>
      <c r="C140" s="27" t="e">
        <f>IFERROR(IF(VLOOKUP('Policy Clause Build'!C147,'Clauses List'!A:B,2,)=A140,"",VLOOKUP('Policy Clause Build'!C147,'Clauses List'!A:B,2,)),"")</f>
        <v>#VALUE!</v>
      </c>
      <c r="D140" s="28">
        <f>IFERROR(INDEX('Clauses List'!D:D,MATCH('Policy Clause Build'!C147,'Clauses List'!A:A,0),1),"")</f>
      </c>
    </row>
    <row r="141">
      <c r="A141" s="11">
        <f>IFERROR(VLOOKUP(INDEX('Policy Clause Build'!C$8:C$999,ROW()-1,1),'Clauses List'!A:B,2,FALSE),"")</f>
      </c>
      <c r="B141" s="11"/>
      <c r="C141" s="27" t="e">
        <f>IFERROR(IF(VLOOKUP('Policy Clause Build'!C148,'Clauses List'!A:B,2,)=A141,"",VLOOKUP('Policy Clause Build'!C148,'Clauses List'!A:B,2,)),"")</f>
        <v>#VALUE!</v>
      </c>
      <c r="D141" s="28">
        <f>IFERROR(INDEX('Clauses List'!D:D,MATCH('Policy Clause Build'!C148,'Clauses List'!A:A,0),1),"")</f>
      </c>
    </row>
    <row r="142">
      <c r="A142" s="11">
        <f>IFERROR(VLOOKUP(INDEX('Policy Clause Build'!C$8:C$999,ROW()-1,1),'Clauses List'!A:B,2,FALSE),"")</f>
      </c>
      <c r="B142" s="11"/>
      <c r="C142" s="27" t="e">
        <f>IFERROR(IF(VLOOKUP('Policy Clause Build'!C149,'Clauses List'!A:B,2,)=A142,"",VLOOKUP('Policy Clause Build'!C149,'Clauses List'!A:B,2,)),"")</f>
        <v>#VALUE!</v>
      </c>
      <c r="D142" s="28">
        <f>IFERROR(INDEX('Clauses List'!D:D,MATCH('Policy Clause Build'!C149,'Clauses List'!A:A,0),1),"")</f>
      </c>
    </row>
    <row r="143">
      <c r="A143" s="11">
        <f>IFERROR(VLOOKUP(INDEX('Policy Clause Build'!C$8:C$999,ROW()-1,1),'Clauses List'!A:B,2,FALSE),"")</f>
      </c>
      <c r="B143" s="11"/>
      <c r="C143" s="27" t="e">
        <f>IFERROR(IF(VLOOKUP('Policy Clause Build'!C150,'Clauses List'!A:B,2,)=A143,"",VLOOKUP('Policy Clause Build'!C150,'Clauses List'!A:B,2,)),"")</f>
        <v>#VALUE!</v>
      </c>
      <c r="D143" s="28">
        <f>IFERROR(INDEX('Clauses List'!D:D,MATCH('Policy Clause Build'!C150,'Clauses List'!A:A,0),1),"")</f>
      </c>
    </row>
    <row r="144">
      <c r="A144" s="11">
        <f>IFERROR(VLOOKUP(INDEX('Policy Clause Build'!C$8:C$999,ROW()-1,1),'Clauses List'!A:B,2,FALSE),"")</f>
      </c>
      <c r="B144" s="11"/>
      <c r="C144" s="27" t="e">
        <f>IFERROR(IF(VLOOKUP('Policy Clause Build'!C151,'Clauses List'!A:B,2,)=A144,"",VLOOKUP('Policy Clause Build'!C151,'Clauses List'!A:B,2,)),"")</f>
        <v>#VALUE!</v>
      </c>
      <c r="D144" s="28">
        <f>IFERROR(INDEX('Clauses List'!D:D,MATCH('Policy Clause Build'!C151,'Clauses List'!A:A,0),1),"")</f>
      </c>
    </row>
    <row r="145">
      <c r="A145" s="11">
        <f>IFERROR(VLOOKUP(INDEX('Policy Clause Build'!C$8:C$999,ROW()-1,1),'Clauses List'!A:B,2,FALSE),"")</f>
      </c>
      <c r="B145" s="11"/>
      <c r="C145" s="27" t="e">
        <f>IFERROR(IF(VLOOKUP('Policy Clause Build'!C152,'Clauses List'!A:B,2,)=A145,"",VLOOKUP('Policy Clause Build'!C152,'Clauses List'!A:B,2,)),"")</f>
        <v>#VALUE!</v>
      </c>
      <c r="D145" s="28">
        <f>IFERROR(INDEX('Clauses List'!D:D,MATCH('Policy Clause Build'!C152,'Clauses List'!A:A,0),1),"")</f>
      </c>
    </row>
    <row r="146">
      <c r="A146" s="11">
        <f>IFERROR(VLOOKUP(INDEX('Policy Clause Build'!C$8:C$999,ROW()-1,1),'Clauses List'!A:B,2,FALSE),"")</f>
      </c>
      <c r="B146" s="11"/>
      <c r="C146" s="27" t="e">
        <f>IFERROR(IF(VLOOKUP('Policy Clause Build'!C153,'Clauses List'!A:B,2,)=A146,"",VLOOKUP('Policy Clause Build'!C153,'Clauses List'!A:B,2,)),"")</f>
        <v>#VALUE!</v>
      </c>
      <c r="D146" s="28">
        <f>IFERROR(INDEX('Clauses List'!D:D,MATCH('Policy Clause Build'!C153,'Clauses List'!A:A,0),1),"")</f>
      </c>
    </row>
    <row r="147">
      <c r="A147" s="11">
        <f>IFERROR(VLOOKUP(INDEX('Policy Clause Build'!C$8:C$999,ROW()-1,1),'Clauses List'!A:B,2,FALSE),"")</f>
      </c>
      <c r="B147" s="11"/>
      <c r="C147" s="27" t="e">
        <f>IFERROR(IF(VLOOKUP('Policy Clause Build'!C154,'Clauses List'!A:B,2,)=A147,"",VLOOKUP('Policy Clause Build'!C154,'Clauses List'!A:B,2,)),"")</f>
        <v>#VALUE!</v>
      </c>
      <c r="D147" s="28">
        <f>IFERROR(INDEX('Clauses List'!D:D,MATCH('Policy Clause Build'!C154,'Clauses List'!A:A,0),1),"")</f>
      </c>
    </row>
    <row r="148">
      <c r="A148" s="11">
        <f>IFERROR(VLOOKUP(INDEX('Policy Clause Build'!C$8:C$999,ROW()-1,1),'Clauses List'!A:B,2,FALSE),"")</f>
      </c>
      <c r="B148" s="11"/>
      <c r="C148" s="27" t="e">
        <f>IFERROR(IF(VLOOKUP('Policy Clause Build'!C155,'Clauses List'!A:B,2,)=A148,"",VLOOKUP('Policy Clause Build'!C155,'Clauses List'!A:B,2,)),"")</f>
        <v>#VALUE!</v>
      </c>
      <c r="D148" s="28">
        <f>IFERROR(INDEX('Clauses List'!D:D,MATCH('Policy Clause Build'!C155,'Clauses List'!A:A,0),1),"")</f>
      </c>
    </row>
    <row r="149">
      <c r="A149" s="11">
        <f>IFERROR(VLOOKUP(INDEX('Policy Clause Build'!C$8:C$999,ROW()-1,1),'Clauses List'!A:B,2,FALSE),"")</f>
      </c>
      <c r="B149" s="11"/>
      <c r="C149" s="27" t="e">
        <f>IFERROR(IF(VLOOKUP('Policy Clause Build'!C156,'Clauses List'!A:B,2,)=A149,"",VLOOKUP('Policy Clause Build'!C156,'Clauses List'!A:B,2,)),"")</f>
        <v>#VALUE!</v>
      </c>
      <c r="D149" s="28">
        <f>IFERROR(INDEX('Clauses List'!D:D,MATCH('Policy Clause Build'!C156,'Clauses List'!A:A,0),1),"")</f>
      </c>
    </row>
    <row r="150">
      <c r="A150" s="11">
        <f>IFERROR(VLOOKUP(INDEX('Policy Clause Build'!C$8:C$999,ROW()-1,1),'Clauses List'!A:B,2,FALSE),"")</f>
      </c>
      <c r="B150" s="11"/>
      <c r="C150" s="27" t="e">
        <f>IFERROR(IF(VLOOKUP('Policy Clause Build'!C157,'Clauses List'!A:B,2,)=A150,"",VLOOKUP('Policy Clause Build'!C157,'Clauses List'!A:B,2,)),"")</f>
        <v>#VALUE!</v>
      </c>
      <c r="D150" s="28">
        <f>IFERROR(INDEX('Clauses List'!D:D,MATCH('Policy Clause Build'!C157,'Clauses List'!A:A,0),1),"")</f>
      </c>
    </row>
    <row r="151">
      <c r="A151" s="11">
        <f>IFERROR(VLOOKUP(INDEX('Policy Clause Build'!C$8:C$999,ROW()-1,1),'Clauses List'!A:B,2,FALSE),"")</f>
      </c>
      <c r="B151" s="11"/>
      <c r="C151" s="27" t="e">
        <f>IFERROR(IF(VLOOKUP('Policy Clause Build'!C158,'Clauses List'!A:B,2,)=A151,"",VLOOKUP('Policy Clause Build'!C158,'Clauses List'!A:B,2,)),"")</f>
        <v>#VALUE!</v>
      </c>
      <c r="D151" s="28">
        <f>IFERROR(INDEX('Clauses List'!D:D,MATCH('Policy Clause Build'!C158,'Clauses List'!A:A,0),1),"")</f>
      </c>
    </row>
    <row r="152">
      <c r="A152" s="11">
        <f>IFERROR(VLOOKUP(INDEX('Policy Clause Build'!C$8:C$999,ROW()-1,1),'Clauses List'!A:B,2,FALSE),"")</f>
      </c>
      <c r="B152" s="11"/>
      <c r="C152" s="27" t="e">
        <f>IFERROR(IF(VLOOKUP('Policy Clause Build'!C159,'Clauses List'!A:B,2,)=A152,"",VLOOKUP('Policy Clause Build'!C159,'Clauses List'!A:B,2,)),"")</f>
        <v>#VALUE!</v>
      </c>
      <c r="D152" s="28">
        <f>IFERROR(INDEX('Clauses List'!D:D,MATCH('Policy Clause Build'!C159,'Clauses List'!A:A,0),1),"")</f>
      </c>
    </row>
    <row r="153">
      <c r="A153" s="11">
        <f>IFERROR(VLOOKUP(INDEX('Policy Clause Build'!C$8:C$999,ROW()-1,1),'Clauses List'!A:B,2,FALSE),"")</f>
      </c>
      <c r="B153" s="11"/>
      <c r="C153" s="27" t="e">
        <f>IFERROR(IF(VLOOKUP('Policy Clause Build'!C160,'Clauses List'!A:B,2,)=A153,"",VLOOKUP('Policy Clause Build'!C160,'Clauses List'!A:B,2,)),"")</f>
        <v>#VALUE!</v>
      </c>
      <c r="D153" s="28">
        <f>IFERROR(INDEX('Clauses List'!D:D,MATCH('Policy Clause Build'!C160,'Clauses List'!A:A,0),1),"")</f>
      </c>
    </row>
    <row r="154">
      <c r="A154" s="11">
        <f>IFERROR(VLOOKUP(INDEX('Policy Clause Build'!C$8:C$999,ROW()-1,1),'Clauses List'!A:B,2,FALSE),"")</f>
      </c>
      <c r="B154" s="11"/>
      <c r="C154" s="27" t="e">
        <f>IFERROR(IF(VLOOKUP('Policy Clause Build'!C161,'Clauses List'!A:B,2,)=A154,"",VLOOKUP('Policy Clause Build'!C161,'Clauses List'!A:B,2,)),"")</f>
        <v>#VALUE!</v>
      </c>
      <c r="D154" s="28">
        <f>IFERROR(INDEX('Clauses List'!D:D,MATCH('Policy Clause Build'!C161,'Clauses List'!A:A,0),1),"")</f>
      </c>
    </row>
    <row r="155">
      <c r="A155" s="11">
        <f>IFERROR(VLOOKUP(INDEX('Policy Clause Build'!C$8:C$999,ROW()-1,1),'Clauses List'!A:B,2,FALSE),"")</f>
      </c>
      <c r="B155" s="11"/>
      <c r="C155" s="27" t="e">
        <f>IFERROR(IF(VLOOKUP('Policy Clause Build'!C162,'Clauses List'!A:B,2,)=A155,"",VLOOKUP('Policy Clause Build'!C162,'Clauses List'!A:B,2,)),"")</f>
        <v>#VALUE!</v>
      </c>
      <c r="D155" s="28">
        <f>IFERROR(INDEX('Clauses List'!D:D,MATCH('Policy Clause Build'!C162,'Clauses List'!A:A,0),1),"")</f>
      </c>
    </row>
    <row r="156">
      <c r="A156" s="11">
        <f>IFERROR(VLOOKUP(INDEX('Policy Clause Build'!C$8:C$999,ROW()-1,1),'Clauses List'!A:B,2,FALSE),"")</f>
      </c>
      <c r="B156" s="11"/>
      <c r="C156" s="27" t="e">
        <f>IFERROR(IF(VLOOKUP('Policy Clause Build'!C163,'Clauses List'!A:B,2,)=A156,"",VLOOKUP('Policy Clause Build'!C163,'Clauses List'!A:B,2,)),"")</f>
        <v>#VALUE!</v>
      </c>
      <c r="D156" s="28">
        <f>IFERROR(INDEX('Clauses List'!D:D,MATCH('Policy Clause Build'!C163,'Clauses List'!A:A,0),1),"")</f>
      </c>
    </row>
    <row r="157">
      <c r="A157" s="11">
        <f>IFERROR(VLOOKUP(INDEX('Policy Clause Build'!C$8:C$999,ROW()-1,1),'Clauses List'!A:B,2,FALSE),"")</f>
      </c>
      <c r="B157" s="11"/>
      <c r="C157" s="27" t="e">
        <f>IFERROR(IF(VLOOKUP('Policy Clause Build'!C164,'Clauses List'!A:B,2,)=A157,"",VLOOKUP('Policy Clause Build'!C164,'Clauses List'!A:B,2,)),"")</f>
        <v>#VALUE!</v>
      </c>
      <c r="D157" s="28">
        <f>IFERROR(INDEX('Clauses List'!D:D,MATCH('Policy Clause Build'!C164,'Clauses List'!A:A,0),1),"")</f>
      </c>
    </row>
    <row r="158">
      <c r="A158" s="11">
        <f>IFERROR(VLOOKUP(INDEX('Policy Clause Build'!C$8:C$999,ROW()-1,1),'Clauses List'!A:B,2,FALSE),"")</f>
      </c>
      <c r="B158" s="11"/>
      <c r="C158" s="27" t="e">
        <f>IFERROR(IF(VLOOKUP('Policy Clause Build'!C165,'Clauses List'!A:B,2,)=A158,"",VLOOKUP('Policy Clause Build'!C165,'Clauses List'!A:B,2,)),"")</f>
        <v>#VALUE!</v>
      </c>
      <c r="D158" s="28">
        <f>IFERROR(INDEX('Clauses List'!D:D,MATCH('Policy Clause Build'!C165,'Clauses List'!A:A,0),1),"")</f>
      </c>
    </row>
    <row r="159">
      <c r="A159" s="11">
        <f>IFERROR(VLOOKUP(INDEX('Policy Clause Build'!C$8:C$999,ROW()-1,1),'Clauses List'!A:B,2,FALSE),"")</f>
      </c>
      <c r="B159" s="11"/>
      <c r="C159" s="27" t="e">
        <f>IFERROR(IF(VLOOKUP('Policy Clause Build'!C166,'Clauses List'!A:B,2,)=A159,"",VLOOKUP('Policy Clause Build'!C166,'Clauses List'!A:B,2,)),"")</f>
        <v>#VALUE!</v>
      </c>
      <c r="D159" s="28">
        <f>IFERROR(INDEX('Clauses List'!D:D,MATCH('Policy Clause Build'!C166,'Clauses List'!A:A,0),1),"")</f>
      </c>
    </row>
    <row r="160">
      <c r="A160" s="11">
        <f>IFERROR(VLOOKUP(INDEX('Policy Clause Build'!C$8:C$999,ROW()-1,1),'Clauses List'!A:B,2,FALSE),"")</f>
      </c>
      <c r="B160" s="11"/>
      <c r="C160" s="27" t="e">
        <f>IFERROR(IF(VLOOKUP('Policy Clause Build'!C167,'Clauses List'!A:B,2,)=A160,"",VLOOKUP('Policy Clause Build'!C167,'Clauses List'!A:B,2,)),"")</f>
        <v>#VALUE!</v>
      </c>
      <c r="D160" s="28">
        <f>IFERROR(INDEX('Clauses List'!D:D,MATCH('Policy Clause Build'!C167,'Clauses List'!A:A,0),1),"")</f>
      </c>
    </row>
    <row r="161">
      <c r="A161" s="11">
        <f>IFERROR(VLOOKUP(INDEX('Policy Clause Build'!C$8:C$999,ROW()-1,1),'Clauses List'!A:B,2,FALSE),"")</f>
      </c>
      <c r="B161" s="11"/>
      <c r="C161" s="27" t="e">
        <f>IFERROR(IF(VLOOKUP('Policy Clause Build'!C168,'Clauses List'!A:B,2,)=A161,"",VLOOKUP('Policy Clause Build'!C168,'Clauses List'!A:B,2,)),"")</f>
        <v>#VALUE!</v>
      </c>
      <c r="D161" s="28">
        <f>IFERROR(INDEX('Clauses List'!D:D,MATCH('Policy Clause Build'!C168,'Clauses List'!A:A,0),1),"")</f>
      </c>
    </row>
    <row r="162">
      <c r="A162" s="11">
        <f>IFERROR(VLOOKUP(INDEX('Policy Clause Build'!C$8:C$999,ROW()-1,1),'Clauses List'!A:B,2,FALSE),"")</f>
      </c>
      <c r="B162" s="11"/>
      <c r="C162" s="27" t="e">
        <f>IFERROR(IF(VLOOKUP('Policy Clause Build'!C169,'Clauses List'!A:B,2,)=A162,"",VLOOKUP('Policy Clause Build'!C169,'Clauses List'!A:B,2,)),"")</f>
        <v>#VALUE!</v>
      </c>
      <c r="D162" s="28">
        <f>IFERROR(INDEX('Clauses List'!D:D,MATCH('Policy Clause Build'!C169,'Clauses List'!A:A,0),1),"")</f>
      </c>
    </row>
    <row r="163">
      <c r="A163" s="11">
        <f>IFERROR(VLOOKUP(INDEX('Policy Clause Build'!C$8:C$999,ROW()-1,1),'Clauses List'!A:B,2,FALSE),"")</f>
      </c>
      <c r="B163" s="11"/>
      <c r="C163" s="27" t="e">
        <f>IFERROR(IF(VLOOKUP('Policy Clause Build'!C170,'Clauses List'!A:B,2,)=A163,"",VLOOKUP('Policy Clause Build'!C170,'Clauses List'!A:B,2,)),"")</f>
        <v>#VALUE!</v>
      </c>
      <c r="D163" s="28">
        <f>IFERROR(INDEX('Clauses List'!D:D,MATCH('Policy Clause Build'!C170,'Clauses List'!A:A,0),1),"")</f>
      </c>
    </row>
    <row r="164">
      <c r="A164" s="11">
        <f>IFERROR(VLOOKUP(INDEX('Policy Clause Build'!C$8:C$999,ROW()-1,1),'Clauses List'!A:B,2,FALSE),"")</f>
      </c>
      <c r="B164" s="11"/>
      <c r="C164" s="27" t="e">
        <f>IFERROR(IF(VLOOKUP('Policy Clause Build'!C171,'Clauses List'!A:B,2,)=A164,"",VLOOKUP('Policy Clause Build'!C171,'Clauses List'!A:B,2,)),"")</f>
        <v>#VALUE!</v>
      </c>
      <c r="D164" s="28">
        <f>IFERROR(INDEX('Clauses List'!D:D,MATCH('Policy Clause Build'!C171,'Clauses List'!A:A,0),1),"")</f>
      </c>
    </row>
    <row r="165">
      <c r="A165" s="11">
        <f>IFERROR(VLOOKUP(INDEX('Policy Clause Build'!C$8:C$999,ROW()-1,1),'Clauses List'!A:B,2,FALSE),"")</f>
      </c>
      <c r="B165" s="11"/>
      <c r="C165" s="27" t="e">
        <f>IFERROR(IF(VLOOKUP('Policy Clause Build'!C172,'Clauses List'!A:B,2,)=A165,"",VLOOKUP('Policy Clause Build'!C172,'Clauses List'!A:B,2,)),"")</f>
        <v>#VALUE!</v>
      </c>
      <c r="D165" s="28">
        <f>IFERROR(INDEX('Clauses List'!D:D,MATCH('Policy Clause Build'!C172,'Clauses List'!A:A,0),1),"")</f>
      </c>
    </row>
    <row r="166">
      <c r="A166" s="11">
        <f>IFERROR(VLOOKUP(INDEX('Policy Clause Build'!C$8:C$999,ROW()-1,1),'Clauses List'!A:B,2,FALSE),"")</f>
      </c>
      <c r="B166" s="11"/>
      <c r="C166" s="27" t="e">
        <f>IFERROR(IF(VLOOKUP('Policy Clause Build'!C173,'Clauses List'!A:B,2,)=A166,"",VLOOKUP('Policy Clause Build'!C173,'Clauses List'!A:B,2,)),"")</f>
        <v>#VALUE!</v>
      </c>
      <c r="D166" s="28">
        <f>IFERROR(INDEX('Clauses List'!D:D,MATCH('Policy Clause Build'!C173,'Clauses List'!A:A,0),1),"")</f>
      </c>
    </row>
    <row r="167">
      <c r="A167" s="11">
        <f>IFERROR(VLOOKUP(INDEX('Policy Clause Build'!C$8:C$999,ROW()-1,1),'Clauses List'!A:B,2,FALSE),"")</f>
      </c>
      <c r="B167" s="11"/>
      <c r="C167" s="27" t="e">
        <f>IFERROR(IF(VLOOKUP('Policy Clause Build'!C174,'Clauses List'!A:B,2,)=A167,"",VLOOKUP('Policy Clause Build'!C174,'Clauses List'!A:B,2,)),"")</f>
        <v>#VALUE!</v>
      </c>
      <c r="D167" s="28">
        <f>IFERROR(INDEX('Clauses List'!D:D,MATCH('Policy Clause Build'!C174,'Clauses List'!A:A,0),1),"")</f>
      </c>
    </row>
    <row r="168">
      <c r="A168" s="11">
        <f>IFERROR(VLOOKUP(INDEX('Policy Clause Build'!C$8:C$999,ROW()-1,1),'Clauses List'!A:B,2,FALSE),"")</f>
      </c>
      <c r="B168" s="11"/>
      <c r="C168" s="27" t="e">
        <f>IFERROR(IF(VLOOKUP('Policy Clause Build'!C175,'Clauses List'!A:B,2,)=A168,"",VLOOKUP('Policy Clause Build'!C175,'Clauses List'!A:B,2,)),"")</f>
        <v>#VALUE!</v>
      </c>
      <c r="D168" s="28">
        <f>IFERROR(INDEX('Clauses List'!D:D,MATCH('Policy Clause Build'!C175,'Clauses List'!A:A,0),1),"")</f>
      </c>
    </row>
    <row r="169">
      <c r="A169" s="11">
        <f>IFERROR(VLOOKUP(INDEX('Policy Clause Build'!C$8:C$999,ROW()-1,1),'Clauses List'!A:B,2,FALSE),"")</f>
      </c>
      <c r="B169" s="11"/>
      <c r="C169" s="27" t="e">
        <f>IFERROR(IF(VLOOKUP('Policy Clause Build'!C176,'Clauses List'!A:B,2,)=A169,"",VLOOKUP('Policy Clause Build'!C176,'Clauses List'!A:B,2,)),"")</f>
        <v>#VALUE!</v>
      </c>
      <c r="D169" s="28">
        <f>IFERROR(INDEX('Clauses List'!D:D,MATCH('Policy Clause Build'!C176,'Clauses List'!A:A,0),1),"")</f>
      </c>
    </row>
    <row r="170">
      <c r="A170" s="11">
        <f>IFERROR(VLOOKUP(INDEX('Policy Clause Build'!C$8:C$999,ROW()-1,1),'Clauses List'!A:B,2,FALSE),"")</f>
      </c>
      <c r="B170" s="11"/>
      <c r="C170" s="27" t="e">
        <f>IFERROR(IF(VLOOKUP('Policy Clause Build'!C177,'Clauses List'!A:B,2,)=A170,"",VLOOKUP('Policy Clause Build'!C177,'Clauses List'!A:B,2,)),"")</f>
        <v>#VALUE!</v>
      </c>
      <c r="D170" s="28">
        <f>IFERROR(INDEX('Clauses List'!D:D,MATCH('Policy Clause Build'!C177,'Clauses List'!A:A,0),1),"")</f>
      </c>
    </row>
    <row r="171">
      <c r="A171" s="11">
        <f>IFERROR(VLOOKUP(INDEX('Policy Clause Build'!C$8:C$999,ROW()-1,1),'Clauses List'!A:B,2,FALSE),"")</f>
      </c>
      <c r="B171" s="11"/>
      <c r="C171" s="27" t="e">
        <f>IFERROR(IF(VLOOKUP('Policy Clause Build'!C178,'Clauses List'!A:B,2,)=A171,"",VLOOKUP('Policy Clause Build'!C178,'Clauses List'!A:B,2,)),"")</f>
        <v>#VALUE!</v>
      </c>
      <c r="D171" s="28">
        <f>IFERROR(INDEX('Clauses List'!D:D,MATCH('Policy Clause Build'!C178,'Clauses List'!A:A,0),1),"")</f>
      </c>
    </row>
    <row r="172">
      <c r="A172" s="11">
        <f>IFERROR(VLOOKUP(INDEX('Policy Clause Build'!C$8:C$999,ROW()-1,1),'Clauses List'!A:B,2,FALSE),"")</f>
      </c>
      <c r="B172" s="11"/>
      <c r="C172" s="27" t="e">
        <f>IFERROR(IF(VLOOKUP('Policy Clause Build'!C179,'Clauses List'!A:B,2,)=A172,"",VLOOKUP('Policy Clause Build'!C179,'Clauses List'!A:B,2,)),"")</f>
        <v>#VALUE!</v>
      </c>
      <c r="D172" s="28">
        <f>IFERROR(INDEX('Clauses List'!D:D,MATCH('Policy Clause Build'!C179,'Clauses List'!A:A,0),1),"")</f>
      </c>
    </row>
    <row r="173">
      <c r="A173" s="11">
        <f>IFERROR(VLOOKUP(INDEX('Policy Clause Build'!C$8:C$999,ROW()-1,1),'Clauses List'!A:B,2,FALSE),"")</f>
      </c>
      <c r="B173" s="11"/>
      <c r="C173" s="27" t="e">
        <f>IFERROR(IF(VLOOKUP('Policy Clause Build'!C180,'Clauses List'!A:B,2,)=A173,"",VLOOKUP('Policy Clause Build'!C180,'Clauses List'!A:B,2,)),"")</f>
        <v>#VALUE!</v>
      </c>
      <c r="D173" s="28">
        <f>IFERROR(INDEX('Clauses List'!D:D,MATCH('Policy Clause Build'!C180,'Clauses List'!A:A,0),1),"")</f>
      </c>
    </row>
    <row r="174">
      <c r="A174" s="11">
        <f>IFERROR(VLOOKUP(INDEX('Policy Clause Build'!C$8:C$999,ROW()-1,1),'Clauses List'!A:B,2,FALSE),"")</f>
      </c>
      <c r="B174" s="11"/>
      <c r="C174" s="27" t="e">
        <f>IFERROR(IF(VLOOKUP('Policy Clause Build'!C181,'Clauses List'!A:B,2,)=A174,"",VLOOKUP('Policy Clause Build'!C181,'Clauses List'!A:B,2,)),"")</f>
        <v>#VALUE!</v>
      </c>
      <c r="D174" s="28">
        <f>IFERROR(INDEX('Clauses List'!D:D,MATCH('Policy Clause Build'!C181,'Clauses List'!A:A,0),1),"")</f>
      </c>
    </row>
    <row r="175">
      <c r="A175" s="11">
        <f>IFERROR(VLOOKUP(INDEX('Policy Clause Build'!C$8:C$999,ROW()-1,1),'Clauses List'!A:B,2,FALSE),"")</f>
      </c>
      <c r="B175" s="11"/>
      <c r="C175" s="27" t="e">
        <f>IFERROR(IF(VLOOKUP('Policy Clause Build'!C182,'Clauses List'!A:B,2,)=A175,"",VLOOKUP('Policy Clause Build'!C182,'Clauses List'!A:B,2,)),"")</f>
        <v>#VALUE!</v>
      </c>
      <c r="D175" s="28">
        <f>IFERROR(INDEX('Clauses List'!D:D,MATCH('Policy Clause Build'!C182,'Clauses List'!A:A,0),1),"")</f>
      </c>
    </row>
    <row r="176">
      <c r="A176" s="11">
        <f>IFERROR(VLOOKUP(INDEX('Policy Clause Build'!C$8:C$999,ROW()-1,1),'Clauses List'!A:B,2,FALSE),"")</f>
      </c>
      <c r="B176" s="11"/>
      <c r="C176" s="27" t="e">
        <f>IFERROR(IF(VLOOKUP('Policy Clause Build'!C183,'Clauses List'!A:B,2,)=A176,"",VLOOKUP('Policy Clause Build'!C183,'Clauses List'!A:B,2,)),"")</f>
        <v>#VALUE!</v>
      </c>
      <c r="D176" s="28">
        <f>IFERROR(INDEX('Clauses List'!D:D,MATCH('Policy Clause Build'!C183,'Clauses List'!A:A,0),1),"")</f>
      </c>
    </row>
    <row r="177">
      <c r="A177" s="11">
        <f>IFERROR(VLOOKUP(INDEX('Policy Clause Build'!C$8:C$999,ROW()-1,1),'Clauses List'!A:B,2,FALSE),"")</f>
      </c>
      <c r="B177" s="11"/>
      <c r="C177" s="27" t="e">
        <f>IFERROR(IF(VLOOKUP('Policy Clause Build'!C184,'Clauses List'!A:B,2,)=A177,"",VLOOKUP('Policy Clause Build'!C184,'Clauses List'!A:B,2,)),"")</f>
        <v>#VALUE!</v>
      </c>
      <c r="D177" s="28">
        <f>IFERROR(INDEX('Clauses List'!D:D,MATCH('Policy Clause Build'!C184,'Clauses List'!A:A,0),1),"")</f>
      </c>
    </row>
    <row r="178">
      <c r="A178" s="11">
        <f>IFERROR(VLOOKUP(INDEX('Policy Clause Build'!C$8:C$999,ROW()-1,1),'Clauses List'!A:B,2,FALSE),"")</f>
      </c>
      <c r="B178" s="11"/>
      <c r="C178" s="27" t="e">
        <f>IFERROR(IF(VLOOKUP('Policy Clause Build'!C185,'Clauses List'!A:B,2,)=A178,"",VLOOKUP('Policy Clause Build'!C185,'Clauses List'!A:B,2,)),"")</f>
        <v>#VALUE!</v>
      </c>
      <c r="D178" s="28">
        <f>IFERROR(INDEX('Clauses List'!D:D,MATCH('Policy Clause Build'!C185,'Clauses List'!A:A,0),1),"")</f>
      </c>
    </row>
    <row r="179">
      <c r="A179" s="11">
        <f>IFERROR(VLOOKUP(INDEX('Policy Clause Build'!C$8:C$999,ROW()-1,1),'Clauses List'!A:B,2,FALSE),"")</f>
      </c>
      <c r="B179" s="11"/>
      <c r="C179" s="27" t="e">
        <f>IFERROR(IF(VLOOKUP('Policy Clause Build'!C186,'Clauses List'!A:B,2,)=A179,"",VLOOKUP('Policy Clause Build'!C186,'Clauses List'!A:B,2,)),"")</f>
        <v>#VALUE!</v>
      </c>
      <c r="D179" s="28">
        <f>IFERROR(INDEX('Clauses List'!D:D,MATCH('Policy Clause Build'!C186,'Clauses List'!A:A,0),1),"")</f>
      </c>
    </row>
    <row r="180">
      <c r="A180" s="11">
        <f>IFERROR(VLOOKUP(INDEX('Policy Clause Build'!C$8:C$999,ROW()-1,1),'Clauses List'!A:B,2,FALSE),"")</f>
      </c>
      <c r="B180" s="11"/>
      <c r="C180" s="27" t="e">
        <f>IFERROR(IF(VLOOKUP('Policy Clause Build'!C187,'Clauses List'!A:B,2,)=A180,"",VLOOKUP('Policy Clause Build'!C187,'Clauses List'!A:B,2,)),"")</f>
        <v>#VALUE!</v>
      </c>
      <c r="D180" s="28">
        <f>IFERROR(INDEX('Clauses List'!D:D,MATCH('Policy Clause Build'!C187,'Clauses List'!A:A,0),1),"")</f>
      </c>
    </row>
    <row r="181">
      <c r="A181" s="11">
        <f>IFERROR(VLOOKUP(INDEX('Policy Clause Build'!C$8:C$999,ROW()-1,1),'Clauses List'!A:B,2,FALSE),"")</f>
      </c>
      <c r="B181" s="11"/>
      <c r="C181" s="27" t="e">
        <f>IFERROR(IF(VLOOKUP('Policy Clause Build'!C188,'Clauses List'!A:B,2,)=A181,"",VLOOKUP('Policy Clause Build'!C188,'Clauses List'!A:B,2,)),"")</f>
        <v>#VALUE!</v>
      </c>
      <c r="D181" s="28">
        <f>IFERROR(INDEX('Clauses List'!D:D,MATCH('Policy Clause Build'!C188,'Clauses List'!A:A,0),1),"")</f>
      </c>
    </row>
    <row r="182">
      <c r="A182" s="11">
        <f>IFERROR(VLOOKUP(INDEX('Policy Clause Build'!C$8:C$999,ROW()-1,1),'Clauses List'!A:B,2,FALSE),"")</f>
      </c>
      <c r="B182" s="11"/>
      <c r="C182" s="27" t="e">
        <f>IFERROR(IF(VLOOKUP('Policy Clause Build'!C189,'Clauses List'!A:B,2,)=A182,"",VLOOKUP('Policy Clause Build'!C189,'Clauses List'!A:B,2,)),"")</f>
        <v>#VALUE!</v>
      </c>
      <c r="D182" s="28">
        <f>IFERROR(INDEX('Clauses List'!D:D,MATCH('Policy Clause Build'!C189,'Clauses List'!A:A,0),1),"")</f>
      </c>
    </row>
    <row r="183">
      <c r="A183" s="11">
        <f>IFERROR(VLOOKUP(INDEX('Policy Clause Build'!C$8:C$999,ROW()-1,1),'Clauses List'!A:B,2,FALSE),"")</f>
      </c>
      <c r="B183" s="11"/>
      <c r="C183" s="27" t="e">
        <f>IFERROR(IF(VLOOKUP('Policy Clause Build'!C190,'Clauses List'!A:B,2,)=A183,"",VLOOKUP('Policy Clause Build'!C190,'Clauses List'!A:B,2,)),"")</f>
        <v>#VALUE!</v>
      </c>
      <c r="D183" s="28">
        <f>IFERROR(INDEX('Clauses List'!D:D,MATCH('Policy Clause Build'!C190,'Clauses List'!A:A,0),1),"")</f>
      </c>
    </row>
    <row r="184">
      <c r="A184" s="11">
        <f>IFERROR(VLOOKUP(INDEX('Policy Clause Build'!C$8:C$999,ROW()-1,1),'Clauses List'!A:B,2,FALSE),"")</f>
      </c>
      <c r="B184" s="11"/>
      <c r="C184" s="27" t="e">
        <f>IFERROR(IF(VLOOKUP('Policy Clause Build'!C191,'Clauses List'!A:B,2,)=A184,"",VLOOKUP('Policy Clause Build'!C191,'Clauses List'!A:B,2,)),"")</f>
        <v>#VALUE!</v>
      </c>
      <c r="D184" s="28">
        <f>IFERROR(INDEX('Clauses List'!D:D,MATCH('Policy Clause Build'!C191,'Clauses List'!A:A,0),1),"")</f>
      </c>
    </row>
    <row r="185">
      <c r="A185" s="11">
        <f>IFERROR(VLOOKUP(INDEX('Policy Clause Build'!C$8:C$999,ROW()-1,1),'Clauses List'!A:B,2,FALSE),"")</f>
      </c>
      <c r="B185" s="11"/>
      <c r="C185" s="27" t="e">
        <f>IFERROR(IF(VLOOKUP('Policy Clause Build'!C192,'Clauses List'!A:B,2,)=A185,"",VLOOKUP('Policy Clause Build'!C192,'Clauses List'!A:B,2,)),"")</f>
        <v>#VALUE!</v>
      </c>
      <c r="D185" s="28">
        <f>IFERROR(INDEX('Clauses List'!D:D,MATCH('Policy Clause Build'!C192,'Clauses List'!A:A,0),1),"")</f>
      </c>
    </row>
    <row r="186">
      <c r="A186" s="11">
        <f>IFERROR(VLOOKUP(INDEX('Policy Clause Build'!C$8:C$999,ROW()-1,1),'Clauses List'!A:B,2,FALSE),"")</f>
      </c>
      <c r="B186" s="11"/>
      <c r="C186" s="27" t="e">
        <f>IFERROR(IF(VLOOKUP('Policy Clause Build'!C193,'Clauses List'!A:B,2,)=A186,"",VLOOKUP('Policy Clause Build'!C193,'Clauses List'!A:B,2,)),"")</f>
        <v>#VALUE!</v>
      </c>
      <c r="D186" s="28">
        <f>IFERROR(INDEX('Clauses List'!D:D,MATCH('Policy Clause Build'!C193,'Clauses List'!A:A,0),1),"")</f>
      </c>
    </row>
    <row r="187">
      <c r="A187" s="11">
        <f>IFERROR(VLOOKUP(INDEX('Policy Clause Build'!C$8:C$999,ROW()-1,1),'Clauses List'!A:B,2,FALSE),"")</f>
      </c>
      <c r="B187" s="11"/>
      <c r="C187" s="27" t="e">
        <f>IFERROR(IF(VLOOKUP('Policy Clause Build'!C194,'Clauses List'!A:B,2,)=A187,"",VLOOKUP('Policy Clause Build'!C194,'Clauses List'!A:B,2,)),"")</f>
        <v>#VALUE!</v>
      </c>
      <c r="D187" s="28">
        <f>IFERROR(INDEX('Clauses List'!D:D,MATCH('Policy Clause Build'!C194,'Clauses List'!A:A,0),1),"")</f>
      </c>
    </row>
    <row r="188">
      <c r="A188" s="11">
        <f>IFERROR(VLOOKUP(INDEX('Policy Clause Build'!C$8:C$999,ROW()-1,1),'Clauses List'!A:B,2,FALSE),"")</f>
      </c>
      <c r="B188" s="11"/>
      <c r="C188" s="27" t="e">
        <f>IFERROR(IF(VLOOKUP('Policy Clause Build'!C195,'Clauses List'!A:B,2,)=A188,"",VLOOKUP('Policy Clause Build'!C195,'Clauses List'!A:B,2,)),"")</f>
        <v>#VALUE!</v>
      </c>
      <c r="D188" s="28">
        <f>IFERROR(INDEX('Clauses List'!D:D,MATCH('Policy Clause Build'!C195,'Clauses List'!A:A,0),1),"")</f>
      </c>
    </row>
    <row r="189">
      <c r="A189" s="11">
        <f>IFERROR(VLOOKUP(INDEX('Policy Clause Build'!C$8:C$999,ROW()-1,1),'Clauses List'!A:B,2,FALSE),"")</f>
      </c>
      <c r="B189" s="11"/>
      <c r="C189" s="27" t="e">
        <f>IFERROR(IF(VLOOKUP('Policy Clause Build'!C196,'Clauses List'!A:B,2,)=A189,"",VLOOKUP('Policy Clause Build'!C196,'Clauses List'!A:B,2,)),"")</f>
        <v>#VALUE!</v>
      </c>
      <c r="D189" s="28">
        <f>IFERROR(INDEX('Clauses List'!D:D,MATCH('Policy Clause Build'!C196,'Clauses List'!A:A,0),1),"")</f>
      </c>
    </row>
    <row r="190">
      <c r="A190" s="11">
        <f>IFERROR(VLOOKUP(INDEX('Policy Clause Build'!C$8:C$999,ROW()-1,1),'Clauses List'!A:B,2,FALSE),"")</f>
      </c>
      <c r="B190" s="11"/>
      <c r="C190" s="27" t="e">
        <f>IFERROR(IF(VLOOKUP('Policy Clause Build'!C197,'Clauses List'!A:B,2,)=A190,"",VLOOKUP('Policy Clause Build'!C197,'Clauses List'!A:B,2,)),"")</f>
        <v>#VALUE!</v>
      </c>
      <c r="D190" s="28">
        <f>IFERROR(INDEX('Clauses List'!D:D,MATCH('Policy Clause Build'!C197,'Clauses List'!A:A,0),1),"")</f>
      </c>
    </row>
    <row r="191">
      <c r="A191" s="11">
        <f>IFERROR(VLOOKUP(INDEX('Policy Clause Build'!C$8:C$999,ROW()-1,1),'Clauses List'!A:B,2,FALSE),"")</f>
      </c>
      <c r="B191" s="11"/>
      <c r="C191" s="27" t="e">
        <f>IFERROR(IF(VLOOKUP('Policy Clause Build'!C198,'Clauses List'!A:B,2,)=A191,"",VLOOKUP('Policy Clause Build'!C198,'Clauses List'!A:B,2,)),"")</f>
        <v>#VALUE!</v>
      </c>
      <c r="D191" s="28">
        <f>IFERROR(INDEX('Clauses List'!D:D,MATCH('Policy Clause Build'!C198,'Clauses List'!A:A,0),1),"")</f>
      </c>
    </row>
    <row r="192">
      <c r="A192" s="11">
        <f>IFERROR(VLOOKUP(INDEX('Policy Clause Build'!C$8:C$999,ROW()-1,1),'Clauses List'!A:B,2,FALSE),"")</f>
      </c>
      <c r="B192" s="11"/>
      <c r="C192" s="27" t="e">
        <f>IFERROR(IF(VLOOKUP('Policy Clause Build'!C199,'Clauses List'!A:B,2,)=A192,"",VLOOKUP('Policy Clause Build'!C199,'Clauses List'!A:B,2,)),"")</f>
        <v>#VALUE!</v>
      </c>
      <c r="D192" s="28">
        <f>IFERROR(INDEX('Clauses List'!D:D,MATCH('Policy Clause Build'!C199,'Clauses List'!A:A,0),1),"")</f>
      </c>
    </row>
    <row r="193">
      <c r="A193" s="11">
        <f>IFERROR(VLOOKUP(INDEX('Policy Clause Build'!C$8:C$999,ROW()-1,1),'Clauses List'!A:B,2,FALSE),"")</f>
      </c>
      <c r="B193" s="11"/>
      <c r="C193" s="27" t="e">
        <f>IFERROR(IF(VLOOKUP('Policy Clause Build'!C200,'Clauses List'!A:B,2,)=A193,"",VLOOKUP('Policy Clause Build'!C200,'Clauses List'!A:B,2,)),"")</f>
        <v>#VALUE!</v>
      </c>
      <c r="D193" s="28">
        <f>IFERROR(INDEX('Clauses List'!D:D,MATCH('Policy Clause Build'!C200,'Clauses List'!A:A,0),1),"")</f>
      </c>
    </row>
    <row r="194">
      <c r="A194" s="11">
        <f>IFERROR(VLOOKUP(INDEX('Policy Clause Build'!C$8:C$999,ROW()-1,1),'Clauses List'!A:B,2,FALSE),"")</f>
      </c>
      <c r="B194" s="11"/>
      <c r="C194" s="27" t="e">
        <f>IFERROR(IF(VLOOKUP('Policy Clause Build'!C201,'Clauses List'!A:B,2,)=A194,"",VLOOKUP('Policy Clause Build'!C201,'Clauses List'!A:B,2,)),"")</f>
        <v>#VALUE!</v>
      </c>
      <c r="D194" s="28">
        <f>IFERROR(INDEX('Clauses List'!D:D,MATCH('Policy Clause Build'!C201,'Clauses List'!A:A,0),1),"")</f>
      </c>
    </row>
    <row r="195">
      <c r="A195" s="11">
        <f>IFERROR(VLOOKUP(INDEX('Policy Clause Build'!C$8:C$999,ROW()-1,1),'Clauses List'!A:B,2,FALSE),"")</f>
      </c>
      <c r="B195" s="11"/>
      <c r="C195" s="27" t="e">
        <f>IFERROR(IF(VLOOKUP('Policy Clause Build'!C202,'Clauses List'!A:B,2,)=A195,"",VLOOKUP('Policy Clause Build'!C202,'Clauses List'!A:B,2,)),"")</f>
        <v>#VALUE!</v>
      </c>
      <c r="D195" s="28">
        <f>IFERROR(INDEX('Clauses List'!D:D,MATCH('Policy Clause Build'!C202,'Clauses List'!A:A,0),1),"")</f>
      </c>
    </row>
    <row r="196">
      <c r="A196" s="11">
        <f>IFERROR(VLOOKUP(INDEX('Policy Clause Build'!C$8:C$999,ROW()-1,1),'Clauses List'!A:B,2,FALSE),"")</f>
      </c>
      <c r="B196" s="11"/>
      <c r="C196" s="27" t="e">
        <f>IFERROR(IF(VLOOKUP('Policy Clause Build'!C203,'Clauses List'!A:B,2,)=A196,"",VLOOKUP('Policy Clause Build'!C203,'Clauses List'!A:B,2,)),"")</f>
        <v>#VALUE!</v>
      </c>
      <c r="D196" s="28">
        <f>IFERROR(INDEX('Clauses List'!D:D,MATCH('Policy Clause Build'!C203,'Clauses List'!A:A,0),1),"")</f>
      </c>
    </row>
    <row r="197">
      <c r="A197" s="11">
        <f>IFERROR(VLOOKUP(INDEX('Policy Clause Build'!C$8:C$999,ROW()-1,1),'Clauses List'!A:B,2,FALSE),"")</f>
      </c>
      <c r="B197" s="11"/>
      <c r="C197" s="27" t="e">
        <f>IFERROR(IF(VLOOKUP('Policy Clause Build'!C204,'Clauses List'!A:B,2,)=A197,"",VLOOKUP('Policy Clause Build'!C204,'Clauses List'!A:B,2,)),"")</f>
        <v>#VALUE!</v>
      </c>
      <c r="D197" s="28">
        <f>IFERROR(INDEX('Clauses List'!D:D,MATCH('Policy Clause Build'!C204,'Clauses List'!A:A,0),1),"")</f>
      </c>
    </row>
    <row r="198">
      <c r="A198" s="11">
        <f>IFERROR(VLOOKUP(INDEX('Policy Clause Build'!C$8:C$999,ROW()-1,1),'Clauses List'!A:B,2,FALSE),"")</f>
      </c>
      <c r="B198" s="11"/>
      <c r="C198" s="27" t="e">
        <f>IFERROR(IF(VLOOKUP('Policy Clause Build'!C205,'Clauses List'!A:B,2,)=A198,"",VLOOKUP('Policy Clause Build'!C205,'Clauses List'!A:B,2,)),"")</f>
        <v>#VALUE!</v>
      </c>
      <c r="D198" s="28">
        <f>IFERROR(INDEX('Clauses List'!D:D,MATCH('Policy Clause Build'!C205,'Clauses List'!A:A,0),1),"")</f>
      </c>
    </row>
    <row r="199">
      <c r="A199" s="11">
        <f>IFERROR(VLOOKUP(INDEX('Policy Clause Build'!C$8:C$999,ROW()-1,1),'Clauses List'!A:B,2,FALSE),"")</f>
      </c>
      <c r="B199" s="11"/>
      <c r="C199" s="27" t="e">
        <f>IFERROR(IF(VLOOKUP('Policy Clause Build'!C206,'Clauses List'!A:B,2,)=A199,"",VLOOKUP('Policy Clause Build'!C206,'Clauses List'!A:B,2,)),"")</f>
        <v>#VALUE!</v>
      </c>
      <c r="D199" s="28">
        <f>IFERROR(INDEX('Clauses List'!D:D,MATCH('Policy Clause Build'!C206,'Clauses List'!A:A,0),1),"")</f>
      </c>
    </row>
    <row r="200">
      <c r="A200" s="11">
        <f>IFERROR(VLOOKUP(INDEX('Policy Clause Build'!C$8:C$999,ROW()-1,1),'Clauses List'!A:B,2,FALSE),"")</f>
      </c>
      <c r="B200" s="11"/>
      <c r="C200" s="27" t="e">
        <f>IFERROR(IF(VLOOKUP('Policy Clause Build'!C207,'Clauses List'!A:B,2,)=A200,"",VLOOKUP('Policy Clause Build'!C207,'Clauses List'!A:B,2,)),"")</f>
        <v>#VALUE!</v>
      </c>
      <c r="D200" s="28">
        <f>IFERROR(INDEX('Clauses List'!D:D,MATCH('Policy Clause Build'!C207,'Clauses List'!A:A,0),1),"")</f>
      </c>
    </row>
    <row r="201">
      <c r="A201" s="11">
        <f>IFERROR(VLOOKUP(INDEX('Policy Clause Build'!C$8:C$999,ROW()-1,1),'Clauses List'!A:B,2,FALSE),"")</f>
      </c>
      <c r="B201" s="11"/>
      <c r="C201" s="27" t="e">
        <f>IFERROR(IF(VLOOKUP('Policy Clause Build'!C208,'Clauses List'!A:B,2,)=A201,"",VLOOKUP('Policy Clause Build'!C208,'Clauses List'!A:B,2,)),"")</f>
        <v>#VALUE!</v>
      </c>
      <c r="D201" s="28">
        <f>IFERROR(INDEX('Clauses List'!D:D,MATCH('Policy Clause Build'!C208,'Clauses List'!A:A,0),1),"")</f>
      </c>
    </row>
    <row r="202">
      <c r="A202" s="11">
        <f>IFERROR(VLOOKUP(INDEX('Policy Clause Build'!C$8:C$999,ROW()-1,1),'Clauses List'!A:B,2,FALSE),"")</f>
      </c>
      <c r="B202" s="11"/>
      <c r="C202" s="27" t="e">
        <f>IFERROR(IF(VLOOKUP('Policy Clause Build'!C209,'Clauses List'!A:B,2,)=A202,"",VLOOKUP('Policy Clause Build'!C209,'Clauses List'!A:B,2,)),"")</f>
        <v>#VALUE!</v>
      </c>
      <c r="D202" s="28">
        <f>IFERROR(INDEX('Clauses List'!D:D,MATCH('Policy Clause Build'!C209,'Clauses List'!A:A,0),1),"")</f>
      </c>
    </row>
    <row r="203">
      <c r="A203" s="11">
        <f>IFERROR(VLOOKUP(INDEX('Policy Clause Build'!C$8:C$999,ROW()-1,1),'Clauses List'!A:B,2,FALSE),"")</f>
      </c>
      <c r="B203" s="11"/>
      <c r="C203" s="27" t="e">
        <f>IFERROR(IF(VLOOKUP('Policy Clause Build'!C210,'Clauses List'!A:B,2,)=A203,"",VLOOKUP('Policy Clause Build'!C210,'Clauses List'!A:B,2,)),"")</f>
        <v>#VALUE!</v>
      </c>
      <c r="D203" s="28">
        <f>IFERROR(INDEX('Clauses List'!D:D,MATCH('Policy Clause Build'!C210,'Clauses List'!A:A,0),1),"")</f>
      </c>
    </row>
    <row r="204">
      <c r="A204" s="11">
        <f>IFERROR(VLOOKUP(INDEX('Policy Clause Build'!C$8:C$999,ROW()-1,1),'Clauses List'!A:B,2,FALSE),"")</f>
      </c>
      <c r="B204" s="11"/>
      <c r="C204" s="27" t="e">
        <f>IFERROR(IF(VLOOKUP('Policy Clause Build'!C211,'Clauses List'!A:B,2,)=A204,"",VLOOKUP('Policy Clause Build'!C211,'Clauses List'!A:B,2,)),"")</f>
        <v>#VALUE!</v>
      </c>
      <c r="D204" s="28">
        <f>IFERROR(INDEX('Clauses List'!D:D,MATCH('Policy Clause Build'!C211,'Clauses List'!A:A,0),1),"")</f>
      </c>
    </row>
    <row r="205">
      <c r="A205" s="11">
        <f>IFERROR(VLOOKUP(INDEX('Policy Clause Build'!C$8:C$999,ROW()-1,1),'Clauses List'!A:B,2,FALSE),"")</f>
      </c>
      <c r="B205" s="11"/>
      <c r="C205" s="27" t="e">
        <f>IFERROR(IF(VLOOKUP('Policy Clause Build'!C212,'Clauses List'!A:B,2,)=A205,"",VLOOKUP('Policy Clause Build'!C212,'Clauses List'!A:B,2,)),"")</f>
        <v>#VALUE!</v>
      </c>
      <c r="D205" s="28">
        <f>IFERROR(INDEX('Clauses List'!D:D,MATCH('Policy Clause Build'!C212,'Clauses List'!A:A,0),1),"")</f>
      </c>
    </row>
    <row r="206">
      <c r="A206" s="11">
        <f>IFERROR(VLOOKUP(INDEX('Policy Clause Build'!C$8:C$999,ROW()-1,1),'Clauses List'!A:B,2,FALSE),"")</f>
      </c>
      <c r="B206" s="11"/>
      <c r="C206" s="27" t="e">
        <f>IFERROR(IF(VLOOKUP('Policy Clause Build'!C213,'Clauses List'!A:B,2,)=A206,"",VLOOKUP('Policy Clause Build'!C213,'Clauses List'!A:B,2,)),"")</f>
        <v>#VALUE!</v>
      </c>
      <c r="D206" s="28">
        <f>IFERROR(INDEX('Clauses List'!D:D,MATCH('Policy Clause Build'!C213,'Clauses List'!A:A,0),1),"")</f>
      </c>
    </row>
    <row r="207">
      <c r="A207" s="11">
        <f>IFERROR(VLOOKUP(INDEX('Policy Clause Build'!C$8:C$999,ROW()-1,1),'Clauses List'!A:B,2,FALSE),"")</f>
      </c>
      <c r="B207" s="11"/>
      <c r="C207" s="27" t="e">
        <f>IFERROR(IF(VLOOKUP('Policy Clause Build'!C214,'Clauses List'!A:B,2,)=A207,"",VLOOKUP('Policy Clause Build'!C214,'Clauses List'!A:B,2,)),"")</f>
        <v>#VALUE!</v>
      </c>
      <c r="D207" s="28">
        <f>IFERROR(INDEX('Clauses List'!D:D,MATCH('Policy Clause Build'!C214,'Clauses List'!A:A,0),1),"")</f>
      </c>
    </row>
    <row r="208">
      <c r="A208" s="11">
        <f>IFERROR(VLOOKUP(INDEX('Policy Clause Build'!C$8:C$999,ROW()-1,1),'Clauses List'!A:B,2,FALSE),"")</f>
      </c>
      <c r="B208" s="11"/>
      <c r="C208" s="27" t="e">
        <f>IFERROR(IF(VLOOKUP('Policy Clause Build'!C215,'Clauses List'!A:B,2,)=A208,"",VLOOKUP('Policy Clause Build'!C215,'Clauses List'!A:B,2,)),"")</f>
        <v>#VALUE!</v>
      </c>
      <c r="D208" s="28">
        <f>IFERROR(INDEX('Clauses List'!D:D,MATCH('Policy Clause Build'!C215,'Clauses List'!A:A,0),1),"")</f>
      </c>
    </row>
    <row r="209">
      <c r="A209" s="11">
        <f>IFERROR(VLOOKUP(INDEX('Policy Clause Build'!C$8:C$999,ROW()-1,1),'Clauses List'!A:B,2,FALSE),"")</f>
      </c>
      <c r="B209" s="11"/>
      <c r="C209" s="27" t="e">
        <f>IFERROR(IF(VLOOKUP('Policy Clause Build'!C216,'Clauses List'!A:B,2,)=A209,"",VLOOKUP('Policy Clause Build'!C216,'Clauses List'!A:B,2,)),"")</f>
        <v>#VALUE!</v>
      </c>
      <c r="D209" s="28">
        <f>IFERROR(INDEX('Clauses List'!D:D,MATCH('Policy Clause Build'!C216,'Clauses List'!A:A,0),1),"")</f>
      </c>
    </row>
    <row r="210">
      <c r="A210" s="11">
        <f>IFERROR(VLOOKUP(INDEX('Policy Clause Build'!C$8:C$999,ROW()-1,1),'Clauses List'!A:B,2,FALSE),"")</f>
      </c>
      <c r="B210" s="11"/>
      <c r="C210" s="27" t="e">
        <f>IFERROR(IF(VLOOKUP('Policy Clause Build'!C217,'Clauses List'!A:B,2,)=A210,"",VLOOKUP('Policy Clause Build'!C217,'Clauses List'!A:B,2,)),"")</f>
        <v>#VALUE!</v>
      </c>
      <c r="D210" s="28">
        <f>IFERROR(INDEX('Clauses List'!D:D,MATCH('Policy Clause Build'!C217,'Clauses List'!A:A,0),1),"")</f>
      </c>
    </row>
    <row r="211">
      <c r="A211" s="11">
        <f>IFERROR(VLOOKUP(INDEX('Policy Clause Build'!C$8:C$999,ROW()-1,1),'Clauses List'!A:B,2,FALSE),"")</f>
      </c>
      <c r="B211" s="11"/>
      <c r="C211" s="27" t="e">
        <f>IFERROR(IF(VLOOKUP('Policy Clause Build'!C218,'Clauses List'!A:B,2,)=A211,"",VLOOKUP('Policy Clause Build'!C218,'Clauses List'!A:B,2,)),"")</f>
        <v>#VALUE!</v>
      </c>
      <c r="D211" s="28">
        <f>IFERROR(INDEX('Clauses List'!D:D,MATCH('Policy Clause Build'!C218,'Clauses List'!A:A,0),1),"")</f>
      </c>
    </row>
    <row r="212">
      <c r="A212" s="11">
        <f>IFERROR(VLOOKUP(INDEX('Policy Clause Build'!C$8:C$999,ROW()-1,1),'Clauses List'!A:B,2,FALSE),"")</f>
      </c>
      <c r="B212" s="11"/>
      <c r="C212" s="27" t="e">
        <f>IFERROR(IF(VLOOKUP('Policy Clause Build'!C219,'Clauses List'!A:B,2,)=A212,"",VLOOKUP('Policy Clause Build'!C219,'Clauses List'!A:B,2,)),"")</f>
        <v>#VALUE!</v>
      </c>
      <c r="D212" s="28">
        <f>IFERROR(INDEX('Clauses List'!D:D,MATCH('Policy Clause Build'!C219,'Clauses List'!A:A,0),1),"")</f>
      </c>
    </row>
    <row r="213">
      <c r="A213" s="11">
        <f>IFERROR(VLOOKUP(INDEX('Policy Clause Build'!C$8:C$999,ROW()-1,1),'Clauses List'!A:B,2,FALSE),"")</f>
      </c>
      <c r="B213" s="11"/>
      <c r="C213" s="27" t="e">
        <f>IFERROR(IF(VLOOKUP('Policy Clause Build'!C220,'Clauses List'!A:B,2,)=A213,"",VLOOKUP('Policy Clause Build'!C220,'Clauses List'!A:B,2,)),"")</f>
        <v>#VALUE!</v>
      </c>
      <c r="D213" s="28">
        <f>IFERROR(INDEX('Clauses List'!D:D,MATCH('Policy Clause Build'!C220,'Clauses List'!A:A,0),1),"")</f>
      </c>
    </row>
    <row r="214">
      <c r="A214" s="11">
        <f>IFERROR(VLOOKUP(INDEX('Policy Clause Build'!C$8:C$999,ROW()-1,1),'Clauses List'!A:B,2,FALSE),"")</f>
      </c>
      <c r="B214" s="11"/>
      <c r="C214" s="27" t="e">
        <f>IFERROR(IF(VLOOKUP('Policy Clause Build'!C221,'Clauses List'!A:B,2,)=A214,"",VLOOKUP('Policy Clause Build'!C221,'Clauses List'!A:B,2,)),"")</f>
        <v>#VALUE!</v>
      </c>
      <c r="D214" s="28">
        <f>IFERROR(INDEX('Clauses List'!D:D,MATCH('Policy Clause Build'!C221,'Clauses List'!A:A,0),1),"")</f>
      </c>
    </row>
    <row r="215">
      <c r="A215" s="11">
        <f>IFERROR(VLOOKUP(INDEX('Policy Clause Build'!C$8:C$999,ROW()-1,1),'Clauses List'!A:B,2,FALSE),"")</f>
      </c>
      <c r="B215" s="11"/>
      <c r="C215" s="27" t="e">
        <f>IFERROR(IF(VLOOKUP('Policy Clause Build'!C222,'Clauses List'!A:B,2,)=A215,"",VLOOKUP('Policy Clause Build'!C222,'Clauses List'!A:B,2,)),"")</f>
        <v>#VALUE!</v>
      </c>
      <c r="D215" s="28">
        <f>IFERROR(INDEX('Clauses List'!D:D,MATCH('Policy Clause Build'!C222,'Clauses List'!A:A,0),1),"")</f>
      </c>
    </row>
    <row r="216">
      <c r="A216" s="11">
        <f>IFERROR(VLOOKUP(INDEX('Policy Clause Build'!C$8:C$999,ROW()-1,1),'Clauses List'!A:B,2,FALSE),"")</f>
      </c>
      <c r="B216" s="11"/>
      <c r="C216" s="27" t="e">
        <f>IFERROR(IF(VLOOKUP('Policy Clause Build'!C223,'Clauses List'!A:B,2,)=A216,"",VLOOKUP('Policy Clause Build'!C223,'Clauses List'!A:B,2,)),"")</f>
        <v>#VALUE!</v>
      </c>
      <c r="D216" s="28">
        <f>IFERROR(INDEX('Clauses List'!D:D,MATCH('Policy Clause Build'!C223,'Clauses List'!A:A,0),1),"")</f>
      </c>
    </row>
    <row r="217">
      <c r="A217" s="11">
        <f>IFERROR(VLOOKUP(INDEX('Policy Clause Build'!C$8:C$999,ROW()-1,1),'Clauses List'!A:B,2,FALSE),"")</f>
      </c>
      <c r="B217" s="11"/>
      <c r="C217" s="27" t="e">
        <f>IFERROR(IF(VLOOKUP('Policy Clause Build'!C224,'Clauses List'!A:B,2,)=A217,"",VLOOKUP('Policy Clause Build'!C224,'Clauses List'!A:B,2,)),"")</f>
        <v>#VALUE!</v>
      </c>
      <c r="D217" s="28">
        <f>IFERROR(INDEX('Clauses List'!D:D,MATCH('Policy Clause Build'!C224,'Clauses List'!A:A,0),1),"")</f>
      </c>
    </row>
    <row r="218">
      <c r="A218" s="11">
        <f>IFERROR(VLOOKUP(INDEX('Policy Clause Build'!C$8:C$999,ROW()-1,1),'Clauses List'!A:B,2,FALSE),"")</f>
      </c>
      <c r="B218" s="11"/>
      <c r="C218" s="27" t="e">
        <f>IFERROR(IF(VLOOKUP('Policy Clause Build'!C225,'Clauses List'!A:B,2,)=A218,"",VLOOKUP('Policy Clause Build'!C225,'Clauses List'!A:B,2,)),"")</f>
        <v>#VALUE!</v>
      </c>
      <c r="D218" s="28">
        <f>IFERROR(INDEX('Clauses List'!D:D,MATCH('Policy Clause Build'!C225,'Clauses List'!A:A,0),1),"")</f>
      </c>
    </row>
    <row r="219">
      <c r="A219" s="11">
        <f>IFERROR(VLOOKUP(INDEX('Policy Clause Build'!C$8:C$999,ROW()-1,1),'Clauses List'!A:B,2,FALSE),"")</f>
      </c>
      <c r="B219" s="11"/>
      <c r="C219" s="27" t="e">
        <f>IFERROR(IF(VLOOKUP('Policy Clause Build'!C226,'Clauses List'!A:B,2,)=A219,"",VLOOKUP('Policy Clause Build'!C226,'Clauses List'!A:B,2,)),"")</f>
        <v>#VALUE!</v>
      </c>
      <c r="D219" s="28">
        <f>IFERROR(INDEX('Clauses List'!D:D,MATCH('Policy Clause Build'!C226,'Clauses List'!A:A,0),1),"")</f>
      </c>
    </row>
    <row r="220">
      <c r="A220" s="11">
        <f>IFERROR(VLOOKUP(INDEX('Policy Clause Build'!C$8:C$999,ROW()-1,1),'Clauses List'!A:B,2,FALSE),"")</f>
      </c>
      <c r="B220" s="11"/>
      <c r="C220" s="27" t="e">
        <f>IFERROR(IF(VLOOKUP('Policy Clause Build'!C227,'Clauses List'!A:B,2,)=A220,"",VLOOKUP('Policy Clause Build'!C227,'Clauses List'!A:B,2,)),"")</f>
        <v>#VALUE!</v>
      </c>
      <c r="D220" s="28">
        <f>IFERROR(INDEX('Clauses List'!D:D,MATCH('Policy Clause Build'!C227,'Clauses List'!A:A,0),1),"")</f>
      </c>
    </row>
    <row r="221">
      <c r="A221" s="11">
        <f>IFERROR(VLOOKUP(INDEX('Policy Clause Build'!C$8:C$999,ROW()-1,1),'Clauses List'!A:B,2,FALSE),"")</f>
      </c>
      <c r="B221" s="11"/>
      <c r="C221" s="27" t="e">
        <f>IFERROR(IF(VLOOKUP('Policy Clause Build'!C228,'Clauses List'!A:B,2,)=A221,"",VLOOKUP('Policy Clause Build'!C228,'Clauses List'!A:B,2,)),"")</f>
        <v>#VALUE!</v>
      </c>
      <c r="D221" s="28">
        <f>IFERROR(INDEX('Clauses List'!D:D,MATCH('Policy Clause Build'!C228,'Clauses List'!A:A,0),1),"")</f>
      </c>
    </row>
    <row r="222">
      <c r="A222" s="11">
        <f>IFERROR(VLOOKUP(INDEX('Policy Clause Build'!C$8:C$999,ROW()-1,1),'Clauses List'!A:B,2,FALSE),"")</f>
      </c>
      <c r="B222" s="11"/>
      <c r="C222" s="27" t="e">
        <f>IFERROR(IF(VLOOKUP('Policy Clause Build'!C229,'Clauses List'!A:B,2,)=A222,"",VLOOKUP('Policy Clause Build'!C229,'Clauses List'!A:B,2,)),"")</f>
        <v>#VALUE!</v>
      </c>
      <c r="D222" s="28">
        <f>IFERROR(INDEX('Clauses List'!D:D,MATCH('Policy Clause Build'!C229,'Clauses List'!A:A,0),1),"")</f>
      </c>
    </row>
    <row r="223">
      <c r="A223" s="11">
        <f>IFERROR(VLOOKUP(INDEX('Policy Clause Build'!C$8:C$999,ROW()-1,1),'Clauses List'!A:B,2,FALSE),"")</f>
      </c>
      <c r="B223" s="11"/>
      <c r="C223" s="27" t="e">
        <f>IFERROR(IF(VLOOKUP('Policy Clause Build'!C230,'Clauses List'!A:B,2,)=A223,"",VLOOKUP('Policy Clause Build'!C230,'Clauses List'!A:B,2,)),"")</f>
        <v>#VALUE!</v>
      </c>
      <c r="D223" s="28">
        <f>IFERROR(INDEX('Clauses List'!D:D,MATCH('Policy Clause Build'!C230,'Clauses List'!A:A,0),1),"")</f>
      </c>
    </row>
    <row r="224">
      <c r="A224" s="11">
        <f>IFERROR(VLOOKUP(INDEX('Policy Clause Build'!C$8:C$999,ROW()-1,1),'Clauses List'!A:B,2,FALSE),"")</f>
      </c>
      <c r="B224" s="11"/>
      <c r="C224" s="27" t="e">
        <f>IFERROR(IF(VLOOKUP('Policy Clause Build'!C231,'Clauses List'!A:B,2,)=A224,"",VLOOKUP('Policy Clause Build'!C231,'Clauses List'!A:B,2,)),"")</f>
        <v>#VALUE!</v>
      </c>
      <c r="D224" s="28">
        <f>IFERROR(INDEX('Clauses List'!D:D,MATCH('Policy Clause Build'!C231,'Clauses List'!A:A,0),1),"")</f>
      </c>
    </row>
    <row r="225">
      <c r="A225" s="11">
        <f>IFERROR(VLOOKUP(INDEX('Policy Clause Build'!C$8:C$999,ROW()-1,1),'Clauses List'!A:B,2,FALSE),"")</f>
      </c>
      <c r="B225" s="11"/>
      <c r="C225" s="27" t="e">
        <f>IFERROR(IF(VLOOKUP('Policy Clause Build'!C232,'Clauses List'!A:B,2,)=A225,"",VLOOKUP('Policy Clause Build'!C232,'Clauses List'!A:B,2,)),"")</f>
        <v>#VALUE!</v>
      </c>
      <c r="D225" s="28">
        <f>IFERROR(INDEX('Clauses List'!D:D,MATCH('Policy Clause Build'!C232,'Clauses List'!A:A,0),1),"")</f>
      </c>
    </row>
    <row r="226">
      <c r="A226" s="11">
        <f>IFERROR(VLOOKUP(INDEX('Policy Clause Build'!C$8:C$999,ROW()-1,1),'Clauses List'!A:B,2,FALSE),"")</f>
      </c>
      <c r="B226" s="11"/>
      <c r="C226" s="27" t="e">
        <f>IFERROR(IF(VLOOKUP('Policy Clause Build'!C233,'Clauses List'!A:B,2,)=A226,"",VLOOKUP('Policy Clause Build'!C233,'Clauses List'!A:B,2,)),"")</f>
        <v>#VALUE!</v>
      </c>
      <c r="D226" s="28">
        <f>IFERROR(INDEX('Clauses List'!D:D,MATCH('Policy Clause Build'!C233,'Clauses List'!A:A,0),1),"")</f>
      </c>
    </row>
    <row r="227">
      <c r="A227" s="11">
        <f>IFERROR(VLOOKUP(INDEX('Policy Clause Build'!C$8:C$999,ROW()-1,1),'Clauses List'!A:B,2,FALSE),"")</f>
      </c>
      <c r="B227" s="11"/>
      <c r="C227" s="27" t="e">
        <f>IFERROR(IF(VLOOKUP('Policy Clause Build'!C234,'Clauses List'!A:B,2,)=A227,"",VLOOKUP('Policy Clause Build'!C234,'Clauses List'!A:B,2,)),"")</f>
        <v>#VALUE!</v>
      </c>
      <c r="D227" s="28">
        <f>IFERROR(INDEX('Clauses List'!D:D,MATCH('Policy Clause Build'!C234,'Clauses List'!A:A,0),1),"")</f>
      </c>
    </row>
    <row r="228">
      <c r="A228" s="11">
        <f>IFERROR(VLOOKUP(INDEX('Policy Clause Build'!C$8:C$999,ROW()-1,1),'Clauses List'!A:B,2,FALSE),"")</f>
      </c>
      <c r="B228" s="11"/>
      <c r="C228" s="27" t="e">
        <f>IFERROR(IF(VLOOKUP('Policy Clause Build'!C235,'Clauses List'!A:B,2,)=A228,"",VLOOKUP('Policy Clause Build'!C235,'Clauses List'!A:B,2,)),"")</f>
        <v>#VALUE!</v>
      </c>
      <c r="D228" s="28">
        <f>IFERROR(INDEX('Clauses List'!D:D,MATCH('Policy Clause Build'!C235,'Clauses List'!A:A,0),1),"")</f>
      </c>
    </row>
    <row r="229">
      <c r="A229" s="11">
        <f>IFERROR(VLOOKUP(INDEX('Policy Clause Build'!C$8:C$999,ROW()-1,1),'Clauses List'!A:B,2,FALSE),"")</f>
      </c>
      <c r="B229" s="11"/>
      <c r="C229" s="27" t="e">
        <f>IFERROR(IF(VLOOKUP('Policy Clause Build'!C236,'Clauses List'!A:B,2,)=A229,"",VLOOKUP('Policy Clause Build'!C236,'Clauses List'!A:B,2,)),"")</f>
        <v>#VALUE!</v>
      </c>
      <c r="D229" s="28">
        <f>IFERROR(INDEX('Clauses List'!D:D,MATCH('Policy Clause Build'!C236,'Clauses List'!A:A,0),1),"")</f>
      </c>
    </row>
    <row r="230">
      <c r="A230" s="11">
        <f>IFERROR(VLOOKUP(INDEX('Policy Clause Build'!C$8:C$999,ROW()-1,1),'Clauses List'!A:B,2,FALSE),"")</f>
      </c>
      <c r="B230" s="11"/>
      <c r="C230" s="27" t="e">
        <f>IFERROR(IF(VLOOKUP('Policy Clause Build'!C237,'Clauses List'!A:B,2,)=A230,"",VLOOKUP('Policy Clause Build'!C237,'Clauses List'!A:B,2,)),"")</f>
        <v>#VALUE!</v>
      </c>
      <c r="D230" s="28">
        <f>IFERROR(INDEX('Clauses List'!D:D,MATCH('Policy Clause Build'!C237,'Clauses List'!A:A,0),1),"")</f>
      </c>
    </row>
    <row r="231">
      <c r="A231" s="11">
        <f>IFERROR(VLOOKUP(INDEX('Policy Clause Build'!C$8:C$999,ROW()-1,1),'Clauses List'!A:B,2,FALSE),"")</f>
      </c>
      <c r="B231" s="11"/>
      <c r="C231" s="27" t="e">
        <f>IFERROR(IF(VLOOKUP('Policy Clause Build'!C238,'Clauses List'!A:B,2,)=A231,"",VLOOKUP('Policy Clause Build'!C238,'Clauses List'!A:B,2,)),"")</f>
        <v>#VALUE!</v>
      </c>
      <c r="D231" s="28">
        <f>IFERROR(INDEX('Clauses List'!D:D,MATCH('Policy Clause Build'!C238,'Clauses List'!A:A,0),1),"")</f>
      </c>
    </row>
    <row r="232">
      <c r="A232" s="11">
        <f>IFERROR(VLOOKUP(INDEX('Policy Clause Build'!C$8:C$999,ROW()-1,1),'Clauses List'!A:B,2,FALSE),"")</f>
      </c>
      <c r="B232" s="11"/>
      <c r="C232" s="27" t="e">
        <f>IFERROR(IF(VLOOKUP('Policy Clause Build'!C239,'Clauses List'!A:B,2,)=A232,"",VLOOKUP('Policy Clause Build'!C239,'Clauses List'!A:B,2,)),"")</f>
        <v>#VALUE!</v>
      </c>
      <c r="D232" s="28">
        <f>IFERROR(INDEX('Clauses List'!D:D,MATCH('Policy Clause Build'!C239,'Clauses List'!A:A,0),1),"")</f>
      </c>
    </row>
    <row r="233">
      <c r="A233" s="11">
        <f>IFERROR(VLOOKUP(INDEX('Policy Clause Build'!C$8:C$999,ROW()-1,1),'Clauses List'!A:B,2,FALSE),"")</f>
      </c>
      <c r="B233" s="11"/>
      <c r="C233" s="27" t="e">
        <f>IFERROR(IF(VLOOKUP('Policy Clause Build'!C240,'Clauses List'!A:B,2,)=A233,"",VLOOKUP('Policy Clause Build'!C240,'Clauses List'!A:B,2,)),"")</f>
        <v>#VALUE!</v>
      </c>
      <c r="D233" s="28">
        <f>IFERROR(INDEX('Clauses List'!D:D,MATCH('Policy Clause Build'!C240,'Clauses List'!A:A,0),1),"")</f>
      </c>
    </row>
    <row r="234">
      <c r="A234" s="11">
        <f>IFERROR(VLOOKUP(INDEX('Policy Clause Build'!C$8:C$999,ROW()-1,1),'Clauses List'!A:B,2,FALSE),"")</f>
      </c>
      <c r="B234" s="11"/>
      <c r="C234" s="27" t="e">
        <f>IFERROR(IF(VLOOKUP('Policy Clause Build'!C241,'Clauses List'!A:B,2,)=A234,"",VLOOKUP('Policy Clause Build'!C241,'Clauses List'!A:B,2,)),"")</f>
        <v>#VALUE!</v>
      </c>
      <c r="D234" s="28">
        <f>IFERROR(INDEX('Clauses List'!D:D,MATCH('Policy Clause Build'!C241,'Clauses List'!A:A,0),1),"")</f>
      </c>
    </row>
    <row r="235">
      <c r="A235" s="11">
        <f>IFERROR(VLOOKUP(INDEX('Policy Clause Build'!C$8:C$999,ROW()-1,1),'Clauses List'!A:B,2,FALSE),"")</f>
      </c>
      <c r="B235" s="11"/>
      <c r="C235" s="27" t="e">
        <f>IFERROR(IF(VLOOKUP('Policy Clause Build'!C242,'Clauses List'!A:B,2,)=A235,"",VLOOKUP('Policy Clause Build'!C242,'Clauses List'!A:B,2,)),"")</f>
        <v>#VALUE!</v>
      </c>
      <c r="D235" s="28">
        <f>IFERROR(INDEX('Clauses List'!D:D,MATCH('Policy Clause Build'!C242,'Clauses List'!A:A,0),1),"")</f>
      </c>
    </row>
    <row r="236">
      <c r="A236" s="11">
        <f>IFERROR(VLOOKUP(INDEX('Policy Clause Build'!C$8:C$999,ROW()-1,1),'Clauses List'!A:B,2,FALSE),"")</f>
      </c>
      <c r="B236" s="11"/>
      <c r="C236" s="27" t="e">
        <f>IFERROR(IF(VLOOKUP('Policy Clause Build'!C243,'Clauses List'!A:B,2,)=A236,"",VLOOKUP('Policy Clause Build'!C243,'Clauses List'!A:B,2,)),"")</f>
        <v>#VALUE!</v>
      </c>
      <c r="D236" s="28">
        <f>IFERROR(INDEX('Clauses List'!D:D,MATCH('Policy Clause Build'!C243,'Clauses List'!A:A,0),1),"")</f>
      </c>
    </row>
    <row r="237">
      <c r="A237" s="11">
        <f>IFERROR(VLOOKUP(INDEX('Policy Clause Build'!C$8:C$999,ROW()-1,1),'Clauses List'!A:B,2,FALSE),"")</f>
      </c>
      <c r="B237" s="11"/>
      <c r="C237" s="27" t="e">
        <f>IFERROR(IF(VLOOKUP('Policy Clause Build'!C244,'Clauses List'!A:B,2,)=A237,"",VLOOKUP('Policy Clause Build'!C244,'Clauses List'!A:B,2,)),"")</f>
        <v>#VALUE!</v>
      </c>
      <c r="D237" s="28">
        <f>IFERROR(INDEX('Clauses List'!D:D,MATCH('Policy Clause Build'!C244,'Clauses List'!A:A,0),1),"")</f>
      </c>
    </row>
    <row r="238">
      <c r="A238" s="11">
        <f>IFERROR(VLOOKUP(INDEX('Policy Clause Build'!C$8:C$999,ROW()-1,1),'Clauses List'!A:B,2,FALSE),"")</f>
      </c>
      <c r="B238" s="11"/>
      <c r="C238" s="27" t="e">
        <f>IFERROR(IF(VLOOKUP('Policy Clause Build'!C245,'Clauses List'!A:B,2,)=A238,"",VLOOKUP('Policy Clause Build'!C245,'Clauses List'!A:B,2,)),"")</f>
        <v>#VALUE!</v>
      </c>
      <c r="D238" s="28">
        <f>IFERROR(INDEX('Clauses List'!D:D,MATCH('Policy Clause Build'!C245,'Clauses List'!A:A,0),1),"")</f>
      </c>
    </row>
    <row r="239">
      <c r="A239" s="11">
        <f>IFERROR(VLOOKUP(INDEX('Policy Clause Build'!C$8:C$999,ROW()-1,1),'Clauses List'!A:B,2,FALSE),"")</f>
      </c>
      <c r="B239" s="11"/>
      <c r="C239" s="27" t="e">
        <f>IFERROR(IF(VLOOKUP('Policy Clause Build'!C246,'Clauses List'!A:B,2,)=A239,"",VLOOKUP('Policy Clause Build'!C246,'Clauses List'!A:B,2,)),"")</f>
        <v>#VALUE!</v>
      </c>
      <c r="D239" s="28">
        <f>IFERROR(INDEX('Clauses List'!D:D,MATCH('Policy Clause Build'!C246,'Clauses List'!A:A,0),1),"")</f>
      </c>
    </row>
    <row r="240">
      <c r="A240" s="11">
        <f>IFERROR(VLOOKUP(INDEX('Policy Clause Build'!C$8:C$999,ROW()-1,1),'Clauses List'!A:B,2,FALSE),"")</f>
      </c>
      <c r="B240" s="11"/>
      <c r="C240" s="27" t="e">
        <f>IFERROR(IF(VLOOKUP('Policy Clause Build'!C247,'Clauses List'!A:B,2,)=A240,"",VLOOKUP('Policy Clause Build'!C247,'Clauses List'!A:B,2,)),"")</f>
        <v>#VALUE!</v>
      </c>
      <c r="D240" s="28">
        <f>IFERROR(INDEX('Clauses List'!D:D,MATCH('Policy Clause Build'!C247,'Clauses List'!A:A,0),1),"")</f>
      </c>
    </row>
    <row r="241">
      <c r="A241" s="11">
        <f>IFERROR(VLOOKUP(INDEX('Policy Clause Build'!C$8:C$999,ROW()-1,1),'Clauses List'!A:B,2,FALSE),"")</f>
      </c>
      <c r="B241" s="11"/>
      <c r="C241" s="27" t="e">
        <f>IFERROR(IF(VLOOKUP('Policy Clause Build'!C248,'Clauses List'!A:B,2,)=A241,"",VLOOKUP('Policy Clause Build'!C248,'Clauses List'!A:B,2,)),"")</f>
        <v>#VALUE!</v>
      </c>
      <c r="D241" s="28">
        <f>IFERROR(INDEX('Clauses List'!D:D,MATCH('Policy Clause Build'!C248,'Clauses List'!A:A,0),1),"")</f>
      </c>
    </row>
    <row r="242">
      <c r="A242" s="11">
        <f>IFERROR(VLOOKUP(INDEX('Policy Clause Build'!C$8:C$999,ROW()-1,1),'Clauses List'!A:B,2,FALSE),"")</f>
      </c>
      <c r="B242" s="11"/>
      <c r="C242" s="27" t="e">
        <f>IFERROR(IF(VLOOKUP('Policy Clause Build'!C249,'Clauses List'!A:B,2,)=A242,"",VLOOKUP('Policy Clause Build'!C249,'Clauses List'!A:B,2,)),"")</f>
        <v>#VALUE!</v>
      </c>
      <c r="D242" s="28">
        <f>IFERROR(INDEX('Clauses List'!D:D,MATCH('Policy Clause Build'!C249,'Clauses List'!A:A,0),1),"")</f>
      </c>
    </row>
    <row r="243">
      <c r="A243" s="11">
        <f>IFERROR(VLOOKUP(INDEX('Policy Clause Build'!C$8:C$999,ROW()-1,1),'Clauses List'!A:B,2,FALSE),"")</f>
      </c>
      <c r="B243" s="11"/>
      <c r="C243" s="27" t="e">
        <f>IFERROR(IF(VLOOKUP('Policy Clause Build'!C250,'Clauses List'!A:B,2,)=A243,"",VLOOKUP('Policy Clause Build'!C250,'Clauses List'!A:B,2,)),"")</f>
        <v>#VALUE!</v>
      </c>
      <c r="D243" s="28">
        <f>IFERROR(INDEX('Clauses List'!D:D,MATCH('Policy Clause Build'!C250,'Clauses List'!A:A,0),1),"")</f>
      </c>
    </row>
    <row r="244">
      <c r="A244" s="11">
        <f>IFERROR(VLOOKUP(INDEX('Policy Clause Build'!C$8:C$999,ROW()-1,1),'Clauses List'!A:B,2,FALSE),"")</f>
      </c>
      <c r="B244" s="11"/>
      <c r="C244" s="27" t="e">
        <f>IFERROR(IF(VLOOKUP('Policy Clause Build'!C251,'Clauses List'!A:B,2,)=A244,"",VLOOKUP('Policy Clause Build'!C251,'Clauses List'!A:B,2,)),"")</f>
        <v>#VALUE!</v>
      </c>
      <c r="D244" s="28">
        <f>IFERROR(INDEX('Clauses List'!D:D,MATCH('Policy Clause Build'!C251,'Clauses List'!A:A,0),1),"")</f>
      </c>
    </row>
    <row r="245">
      <c r="A245" s="11">
        <f>IFERROR(VLOOKUP(INDEX('Policy Clause Build'!C$8:C$999,ROW()-1,1),'Clauses List'!A:B,2,FALSE),"")</f>
      </c>
      <c r="B245" s="11"/>
      <c r="C245" s="27" t="e">
        <f>IFERROR(IF(VLOOKUP('Policy Clause Build'!C252,'Clauses List'!A:B,2,)=A245,"",VLOOKUP('Policy Clause Build'!C252,'Clauses List'!A:B,2,)),"")</f>
        <v>#VALUE!</v>
      </c>
      <c r="D245" s="28">
        <f>IFERROR(INDEX('Clauses List'!D:D,MATCH('Policy Clause Build'!C252,'Clauses List'!A:A,0),1),"")</f>
      </c>
    </row>
    <row r="246">
      <c r="A246" s="11">
        <f>IFERROR(VLOOKUP(INDEX('Policy Clause Build'!C$8:C$999,ROW()-1,1),'Clauses List'!A:B,2,FALSE),"")</f>
      </c>
      <c r="B246" s="11"/>
      <c r="C246" s="27" t="e">
        <f>IFERROR(IF(VLOOKUP('Policy Clause Build'!C253,'Clauses List'!A:B,2,)=A246,"",VLOOKUP('Policy Clause Build'!C253,'Clauses List'!A:B,2,)),"")</f>
        <v>#VALUE!</v>
      </c>
      <c r="D246" s="28">
        <f>IFERROR(INDEX('Clauses List'!D:D,MATCH('Policy Clause Build'!C253,'Clauses List'!A:A,0),1),"")</f>
      </c>
    </row>
    <row r="247">
      <c r="A247" s="11">
        <f>IFERROR(VLOOKUP(INDEX('Policy Clause Build'!C$8:C$999,ROW()-1,1),'Clauses List'!A:B,2,FALSE),"")</f>
      </c>
      <c r="B247" s="11"/>
      <c r="C247" s="27" t="e">
        <f>IFERROR(IF(VLOOKUP('Policy Clause Build'!C254,'Clauses List'!A:B,2,)=A247,"",VLOOKUP('Policy Clause Build'!C254,'Clauses List'!A:B,2,)),"")</f>
        <v>#VALUE!</v>
      </c>
      <c r="D247" s="28">
        <f>IFERROR(INDEX('Clauses List'!D:D,MATCH('Policy Clause Build'!C254,'Clauses List'!A:A,0),1),"")</f>
      </c>
    </row>
    <row r="248">
      <c r="A248" s="11">
        <f>IFERROR(VLOOKUP(INDEX('Policy Clause Build'!C$8:C$999,ROW()-1,1),'Clauses List'!A:B,2,FALSE),"")</f>
      </c>
      <c r="B248" s="11"/>
      <c r="C248" s="27" t="e">
        <f>IFERROR(IF(VLOOKUP('Policy Clause Build'!C255,'Clauses List'!A:B,2,)=A248,"",VLOOKUP('Policy Clause Build'!C255,'Clauses List'!A:B,2,)),"")</f>
        <v>#VALUE!</v>
      </c>
      <c r="D248" s="28">
        <f>IFERROR(INDEX('Clauses List'!D:D,MATCH('Policy Clause Build'!C255,'Clauses List'!A:A,0),1),"")</f>
      </c>
    </row>
    <row r="249">
      <c r="A249" s="11">
        <f>IFERROR(VLOOKUP(INDEX('Policy Clause Build'!C$8:C$999,ROW()-1,1),'Clauses List'!A:B,2,FALSE),"")</f>
      </c>
      <c r="B249" s="11"/>
      <c r="C249" s="27" t="e">
        <f>IFERROR(IF(VLOOKUP('Policy Clause Build'!C256,'Clauses List'!A:B,2,)=A249,"",VLOOKUP('Policy Clause Build'!C256,'Clauses List'!A:B,2,)),"")</f>
        <v>#VALUE!</v>
      </c>
      <c r="D249" s="28">
        <f>IFERROR(INDEX('Clauses List'!D:D,MATCH('Policy Clause Build'!C256,'Clauses List'!A:A,0),1),"")</f>
      </c>
    </row>
    <row r="250">
      <c r="A250" s="11">
        <f>IFERROR(VLOOKUP(INDEX('Policy Clause Build'!C$8:C$999,ROW()-1,1),'Clauses List'!A:B,2,FALSE),"")</f>
      </c>
      <c r="B250" s="11"/>
      <c r="C250" s="27" t="e">
        <f>IFERROR(IF(VLOOKUP('Policy Clause Build'!C257,'Clauses List'!A:B,2,)=A250,"",VLOOKUP('Policy Clause Build'!C257,'Clauses List'!A:B,2,)),"")</f>
        <v>#VALUE!</v>
      </c>
      <c r="D250" s="28">
        <f>IFERROR(INDEX('Clauses List'!D:D,MATCH('Policy Clause Build'!C257,'Clauses List'!A:A,0),1),"")</f>
      </c>
    </row>
    <row r="251">
      <c r="A251" s="11">
        <f>IFERROR(VLOOKUP(INDEX('Policy Clause Build'!C$8:C$999,ROW()-1,1),'Clauses List'!A:B,2,FALSE),"")</f>
      </c>
      <c r="B251" s="11"/>
      <c r="C251" s="27" t="e">
        <f>IFERROR(IF(VLOOKUP('Policy Clause Build'!C258,'Clauses List'!A:B,2,)=A251,"",VLOOKUP('Policy Clause Build'!C258,'Clauses List'!A:B,2,)),"")</f>
        <v>#VALUE!</v>
      </c>
      <c r="D251" s="28">
        <f>IFERROR(INDEX('Clauses List'!D:D,MATCH('Policy Clause Build'!C258,'Clauses List'!A:A,0),1),"")</f>
      </c>
    </row>
    <row r="252">
      <c r="A252" s="11">
        <f>IFERROR(VLOOKUP(INDEX('Policy Clause Build'!C$8:C$999,ROW()-1,1),'Clauses List'!A:B,2,FALSE),"")</f>
      </c>
      <c r="B252" s="11"/>
      <c r="C252" s="27" t="e">
        <f>IFERROR(IF(VLOOKUP('Policy Clause Build'!C259,'Clauses List'!A:B,2,)=A252,"",VLOOKUP('Policy Clause Build'!C259,'Clauses List'!A:B,2,)),"")</f>
        <v>#VALUE!</v>
      </c>
      <c r="D252" s="28">
        <f>IFERROR(INDEX('Clauses List'!D:D,MATCH('Policy Clause Build'!C259,'Clauses List'!A:A,0),1),"")</f>
      </c>
    </row>
    <row r="253">
      <c r="A253" s="11">
        <f>IFERROR(VLOOKUP(INDEX('Policy Clause Build'!C$8:C$999,ROW()-1,1),'Clauses List'!A:B,2,FALSE),"")</f>
      </c>
      <c r="B253" s="11"/>
      <c r="C253" s="27" t="e">
        <f>IFERROR(IF(VLOOKUP('Policy Clause Build'!C260,'Clauses List'!A:B,2,)=A253,"",VLOOKUP('Policy Clause Build'!C260,'Clauses List'!A:B,2,)),"")</f>
        <v>#VALUE!</v>
      </c>
      <c r="D253" s="28">
        <f>IFERROR(INDEX('Clauses List'!D:D,MATCH('Policy Clause Build'!C260,'Clauses List'!A:A,0),1),"")</f>
      </c>
    </row>
    <row r="254">
      <c r="A254" s="11">
        <f>IFERROR(VLOOKUP(INDEX('Policy Clause Build'!C$8:C$999,ROW()-1,1),'Clauses List'!A:B,2,FALSE),"")</f>
      </c>
      <c r="B254" s="11"/>
      <c r="C254" s="27" t="e">
        <f>IFERROR(IF(VLOOKUP('Policy Clause Build'!C261,'Clauses List'!A:B,2,)=A254,"",VLOOKUP('Policy Clause Build'!C261,'Clauses List'!A:B,2,)),"")</f>
        <v>#VALUE!</v>
      </c>
      <c r="D254" s="28">
        <f>IFERROR(INDEX('Clauses List'!D:D,MATCH('Policy Clause Build'!C261,'Clauses List'!A:A,0),1),"")</f>
      </c>
    </row>
    <row r="255">
      <c r="A255" s="11">
        <f>IFERROR(VLOOKUP(INDEX('Policy Clause Build'!C$8:C$999,ROW()-1,1),'Clauses List'!A:B,2,FALSE),"")</f>
      </c>
      <c r="B255" s="11"/>
      <c r="C255" s="27" t="e">
        <f>IFERROR(IF(VLOOKUP('Policy Clause Build'!C262,'Clauses List'!A:B,2,)=A255,"",VLOOKUP('Policy Clause Build'!C262,'Clauses List'!A:B,2,)),"")</f>
        <v>#VALUE!</v>
      </c>
      <c r="D255" s="28">
        <f>IFERROR(INDEX('Clauses List'!D:D,MATCH('Policy Clause Build'!C262,'Clauses List'!A:A,0),1),"")</f>
      </c>
    </row>
    <row r="256">
      <c r="A256" s="11">
        <f>IFERROR(VLOOKUP(INDEX('Policy Clause Build'!C$8:C$999,ROW()-1,1),'Clauses List'!A:B,2,FALSE),"")</f>
      </c>
      <c r="B256" s="11"/>
      <c r="C256" s="27" t="e">
        <f>IFERROR(IF(VLOOKUP('Policy Clause Build'!C263,'Clauses List'!A:B,2,)=A256,"",VLOOKUP('Policy Clause Build'!C263,'Clauses List'!A:B,2,)),"")</f>
        <v>#VALUE!</v>
      </c>
      <c r="D256" s="28">
        <f>IFERROR(INDEX('Clauses List'!D:D,MATCH('Policy Clause Build'!C263,'Clauses List'!A:A,0),1),"")</f>
      </c>
    </row>
    <row r="257">
      <c r="A257" s="11">
        <f>IFERROR(VLOOKUP(INDEX('Policy Clause Build'!C$8:C$999,ROW()-1,1),'Clauses List'!A:B,2,FALSE),"")</f>
      </c>
      <c r="B257" s="11"/>
      <c r="C257" s="27" t="e">
        <f>IFERROR(IF(VLOOKUP('Policy Clause Build'!C264,'Clauses List'!A:B,2,)=A257,"",VLOOKUP('Policy Clause Build'!C264,'Clauses List'!A:B,2,)),"")</f>
        <v>#VALUE!</v>
      </c>
      <c r="D257" s="28">
        <f>IFERROR(INDEX('Clauses List'!D:D,MATCH('Policy Clause Build'!C264,'Clauses List'!A:A,0),1),"")</f>
      </c>
    </row>
    <row r="258">
      <c r="A258" s="11">
        <f>IFERROR(VLOOKUP(INDEX('Policy Clause Build'!C$8:C$999,ROW()-1,1),'Clauses List'!A:B,2,FALSE),"")</f>
      </c>
      <c r="B258" s="11"/>
      <c r="C258" s="27" t="e">
        <f>IFERROR(IF(VLOOKUP('Policy Clause Build'!C265,'Clauses List'!A:B,2,)=A258,"",VLOOKUP('Policy Clause Build'!C265,'Clauses List'!A:B,2,)),"")</f>
        <v>#VALUE!</v>
      </c>
      <c r="D258" s="28">
        <f>IFERROR(INDEX('Clauses List'!D:D,MATCH('Policy Clause Build'!C265,'Clauses List'!A:A,0),1),"")</f>
      </c>
    </row>
    <row r="259">
      <c r="A259" s="11">
        <f>IFERROR(VLOOKUP(INDEX('Policy Clause Build'!C$8:C$999,ROW()-1,1),'Clauses List'!A:B,2,FALSE),"")</f>
      </c>
      <c r="B259" s="11"/>
      <c r="C259" s="27" t="e">
        <f>IFERROR(IF(VLOOKUP('Policy Clause Build'!C266,'Clauses List'!A:B,2,)=A259,"",VLOOKUP('Policy Clause Build'!C266,'Clauses List'!A:B,2,)),"")</f>
        <v>#VALUE!</v>
      </c>
      <c r="D259" s="28">
        <f>IFERROR(INDEX('Clauses List'!D:D,MATCH('Policy Clause Build'!C266,'Clauses List'!A:A,0),1),"")</f>
      </c>
    </row>
    <row r="260">
      <c r="A260" s="11">
        <f>IFERROR(VLOOKUP(INDEX('Policy Clause Build'!C$8:C$999,ROW()-1,1),'Clauses List'!A:B,2,FALSE),"")</f>
      </c>
      <c r="B260" s="11"/>
      <c r="C260" s="27" t="e">
        <f>IFERROR(IF(VLOOKUP('Policy Clause Build'!C267,'Clauses List'!A:B,2,)=A260,"",VLOOKUP('Policy Clause Build'!C267,'Clauses List'!A:B,2,)),"")</f>
        <v>#VALUE!</v>
      </c>
      <c r="D260" s="28">
        <f>IFERROR(INDEX('Clauses List'!D:D,MATCH('Policy Clause Build'!C267,'Clauses List'!A:A,0),1),"")</f>
      </c>
    </row>
    <row r="261">
      <c r="A261" s="11">
        <f>IFERROR(VLOOKUP(INDEX('Policy Clause Build'!C$8:C$999,ROW()-1,1),'Clauses List'!A:B,2,FALSE),"")</f>
      </c>
      <c r="B261" s="11"/>
      <c r="C261" s="27" t="e">
        <f>IFERROR(IF(VLOOKUP('Policy Clause Build'!C268,'Clauses List'!A:B,2,)=A261,"",VLOOKUP('Policy Clause Build'!C268,'Clauses List'!A:B,2,)),"")</f>
        <v>#VALUE!</v>
      </c>
      <c r="D261" s="28">
        <f>IFERROR(INDEX('Clauses List'!D:D,MATCH('Policy Clause Build'!C268,'Clauses List'!A:A,0),1),"")</f>
      </c>
    </row>
    <row r="262">
      <c r="A262" s="11">
        <f>IFERROR(VLOOKUP(INDEX('Policy Clause Build'!C$8:C$999,ROW()-1,1),'Clauses List'!A:B,2,FALSE),"")</f>
      </c>
      <c r="B262" s="11"/>
      <c r="C262" s="27" t="e">
        <f>IFERROR(IF(VLOOKUP('Policy Clause Build'!C269,'Clauses List'!A:B,2,)=A262,"",VLOOKUP('Policy Clause Build'!C269,'Clauses List'!A:B,2,)),"")</f>
        <v>#VALUE!</v>
      </c>
      <c r="D262" s="28">
        <f>IFERROR(INDEX('Clauses List'!D:D,MATCH('Policy Clause Build'!C269,'Clauses List'!A:A,0),1),"")</f>
      </c>
    </row>
    <row r="263">
      <c r="A263" s="11">
        <f>IFERROR(VLOOKUP(INDEX('Policy Clause Build'!C$8:C$999,ROW()-1,1),'Clauses List'!A:B,2,FALSE),"")</f>
      </c>
      <c r="B263" s="11"/>
      <c r="C263" s="27" t="e">
        <f>IFERROR(IF(VLOOKUP('Policy Clause Build'!C270,'Clauses List'!A:B,2,)=A263,"",VLOOKUP('Policy Clause Build'!C270,'Clauses List'!A:B,2,)),"")</f>
        <v>#VALUE!</v>
      </c>
      <c r="D263" s="28">
        <f>IFERROR(INDEX('Clauses List'!D:D,MATCH('Policy Clause Build'!C270,'Clauses List'!A:A,0),1),"")</f>
      </c>
    </row>
    <row r="264">
      <c r="A264" s="11">
        <f>IFERROR(VLOOKUP(INDEX('Policy Clause Build'!C$8:C$999,ROW()-1,1),'Clauses List'!A:B,2,FALSE),"")</f>
      </c>
      <c r="B264" s="11"/>
      <c r="C264" s="27" t="e">
        <f>IFERROR(IF(VLOOKUP('Policy Clause Build'!C271,'Clauses List'!A:B,2,)=A264,"",VLOOKUP('Policy Clause Build'!C271,'Clauses List'!A:B,2,)),"")</f>
        <v>#VALUE!</v>
      </c>
      <c r="D264" s="28">
        <f>IFERROR(INDEX('Clauses List'!D:D,MATCH('Policy Clause Build'!C271,'Clauses List'!A:A,0),1),"")</f>
      </c>
    </row>
    <row r="265">
      <c r="A265" s="11">
        <f>IFERROR(VLOOKUP(INDEX('Policy Clause Build'!C$8:C$999,ROW()-1,1),'Clauses List'!A:B,2,FALSE),"")</f>
      </c>
      <c r="B265" s="11"/>
      <c r="C265" s="27" t="e">
        <f>IFERROR(IF(VLOOKUP('Policy Clause Build'!C272,'Clauses List'!A:B,2,)=A265,"",VLOOKUP('Policy Clause Build'!C272,'Clauses List'!A:B,2,)),"")</f>
        <v>#VALUE!</v>
      </c>
      <c r="D265" s="28">
        <f>IFERROR(INDEX('Clauses List'!D:D,MATCH('Policy Clause Build'!C272,'Clauses List'!A:A,0),1),"")</f>
      </c>
    </row>
    <row r="266">
      <c r="A266" s="11">
        <f>IFERROR(VLOOKUP(INDEX('Policy Clause Build'!C$8:C$999,ROW()-1,1),'Clauses List'!A:B,2,FALSE),"")</f>
      </c>
      <c r="B266" s="11"/>
      <c r="C266" s="27" t="e">
        <f>IFERROR(IF(VLOOKUP('Policy Clause Build'!C273,'Clauses List'!A:B,2,)=A266,"",VLOOKUP('Policy Clause Build'!C273,'Clauses List'!A:B,2,)),"")</f>
        <v>#VALUE!</v>
      </c>
      <c r="D266" s="28">
        <f>IFERROR(INDEX('Clauses List'!D:D,MATCH('Policy Clause Build'!C273,'Clauses List'!A:A,0),1),"")</f>
      </c>
    </row>
    <row r="267">
      <c r="A267" s="11">
        <f>IFERROR(VLOOKUP(INDEX('Policy Clause Build'!C$8:C$999,ROW()-1,1),'Clauses List'!A:B,2,FALSE),"")</f>
      </c>
      <c r="B267" s="11"/>
      <c r="C267" s="27" t="e">
        <f>IFERROR(IF(VLOOKUP('Policy Clause Build'!C274,'Clauses List'!A:B,2,)=A267,"",VLOOKUP('Policy Clause Build'!C274,'Clauses List'!A:B,2,)),"")</f>
        <v>#VALUE!</v>
      </c>
      <c r="D267" s="28">
        <f>IFERROR(INDEX('Clauses List'!D:D,MATCH('Policy Clause Build'!C274,'Clauses List'!A:A,0),1),"")</f>
      </c>
    </row>
    <row r="268">
      <c r="A268" s="11">
        <f>IFERROR(VLOOKUP(INDEX('Policy Clause Build'!C$8:C$999,ROW()-1,1),'Clauses List'!A:B,2,FALSE),"")</f>
      </c>
      <c r="B268" s="11"/>
      <c r="C268" s="27" t="e">
        <f>IFERROR(IF(VLOOKUP('Policy Clause Build'!C275,'Clauses List'!A:B,2,)=A268,"",VLOOKUP('Policy Clause Build'!C275,'Clauses List'!A:B,2,)),"")</f>
        <v>#VALUE!</v>
      </c>
      <c r="D268" s="28">
        <f>IFERROR(INDEX('Clauses List'!D:D,MATCH('Policy Clause Build'!C275,'Clauses List'!A:A,0),1),"")</f>
      </c>
    </row>
    <row r="269">
      <c r="A269" s="11">
        <f>IFERROR(VLOOKUP(INDEX('Policy Clause Build'!C$8:C$999,ROW()-1,1),'Clauses List'!A:B,2,FALSE),"")</f>
      </c>
      <c r="B269" s="11"/>
      <c r="C269" s="27" t="e">
        <f>IFERROR(IF(VLOOKUP('Policy Clause Build'!C276,'Clauses List'!A:B,2,)=A269,"",VLOOKUP('Policy Clause Build'!C276,'Clauses List'!A:B,2,)),"")</f>
        <v>#VALUE!</v>
      </c>
      <c r="D269" s="28">
        <f>IFERROR(INDEX('Clauses List'!D:D,MATCH('Policy Clause Build'!C276,'Clauses List'!A:A,0),1),"")</f>
      </c>
    </row>
    <row r="270">
      <c r="A270" s="11">
        <f>IFERROR(VLOOKUP(INDEX('Policy Clause Build'!C$8:C$999,ROW()-1,1),'Clauses List'!A:B,2,FALSE),"")</f>
      </c>
      <c r="B270" s="11"/>
      <c r="C270" s="27" t="e">
        <f>IFERROR(IF(VLOOKUP('Policy Clause Build'!C277,'Clauses List'!A:B,2,)=A270,"",VLOOKUP('Policy Clause Build'!C277,'Clauses List'!A:B,2,)),"")</f>
        <v>#VALUE!</v>
      </c>
      <c r="D270" s="28">
        <f>IFERROR(INDEX('Clauses List'!D:D,MATCH('Policy Clause Build'!C277,'Clauses List'!A:A,0),1),"")</f>
      </c>
    </row>
    <row r="271">
      <c r="A271" s="11">
        <f>IFERROR(VLOOKUP(INDEX('Policy Clause Build'!C$8:C$999,ROW()-1,1),'Clauses List'!A:B,2,FALSE),"")</f>
      </c>
      <c r="B271" s="11"/>
      <c r="C271" s="27" t="e">
        <f>IFERROR(IF(VLOOKUP('Policy Clause Build'!C278,'Clauses List'!A:B,2,)=A271,"",VLOOKUP('Policy Clause Build'!C278,'Clauses List'!A:B,2,)),"")</f>
        <v>#VALUE!</v>
      </c>
      <c r="D271" s="28">
        <f>IFERROR(INDEX('Clauses List'!D:D,MATCH('Policy Clause Build'!C278,'Clauses List'!A:A,0),1),"")</f>
      </c>
    </row>
    <row r="272">
      <c r="A272" s="11">
        <f>IFERROR(VLOOKUP(INDEX('Policy Clause Build'!C$8:C$999,ROW()-1,1),'Clauses List'!A:B,2,FALSE),"")</f>
      </c>
      <c r="B272" s="11"/>
      <c r="C272" s="27" t="e">
        <f>IFERROR(IF(VLOOKUP('Policy Clause Build'!C279,'Clauses List'!A:B,2,)=A272,"",VLOOKUP('Policy Clause Build'!C279,'Clauses List'!A:B,2,)),"")</f>
        <v>#VALUE!</v>
      </c>
      <c r="D272" s="28">
        <f>IFERROR(INDEX('Clauses List'!D:D,MATCH('Policy Clause Build'!C279,'Clauses List'!A:A,0),1),"")</f>
      </c>
    </row>
    <row r="273">
      <c r="A273" s="11">
        <f>IFERROR(VLOOKUP(INDEX('Policy Clause Build'!C$8:C$999,ROW()-1,1),'Clauses List'!A:B,2,FALSE),"")</f>
      </c>
      <c r="B273" s="11"/>
      <c r="C273" s="27" t="e">
        <f>IFERROR(IF(VLOOKUP('Policy Clause Build'!C280,'Clauses List'!A:B,2,)=A273,"",VLOOKUP('Policy Clause Build'!C280,'Clauses List'!A:B,2,)),"")</f>
        <v>#VALUE!</v>
      </c>
      <c r="D273" s="28">
        <f>IFERROR(INDEX('Clauses List'!D:D,MATCH('Policy Clause Build'!C280,'Clauses List'!A:A,0),1),"")</f>
      </c>
    </row>
    <row r="274">
      <c r="A274" s="11">
        <f>IFERROR(VLOOKUP(INDEX('Policy Clause Build'!C$8:C$999,ROW()-1,1),'Clauses List'!A:B,2,FALSE),"")</f>
      </c>
      <c r="B274" s="11"/>
      <c r="C274" s="27" t="e">
        <f>IFERROR(IF(VLOOKUP('Policy Clause Build'!C281,'Clauses List'!A:B,2,)=A274,"",VLOOKUP('Policy Clause Build'!C281,'Clauses List'!A:B,2,)),"")</f>
        <v>#VALUE!</v>
      </c>
      <c r="D274" s="28">
        <f>IFERROR(INDEX('Clauses List'!D:D,MATCH('Policy Clause Build'!C281,'Clauses List'!A:A,0),1),"")</f>
      </c>
    </row>
    <row r="275">
      <c r="A275" s="11">
        <f>IFERROR(VLOOKUP(INDEX('Policy Clause Build'!C$8:C$999,ROW()-1,1),'Clauses List'!A:B,2,FALSE),"")</f>
      </c>
      <c r="B275" s="11"/>
      <c r="C275" s="27" t="e">
        <f>IFERROR(IF(VLOOKUP('Policy Clause Build'!C282,'Clauses List'!A:B,2,)=A275,"",VLOOKUP('Policy Clause Build'!C282,'Clauses List'!A:B,2,)),"")</f>
        <v>#VALUE!</v>
      </c>
      <c r="D275" s="28">
        <f>IFERROR(INDEX('Clauses List'!D:D,MATCH('Policy Clause Build'!C282,'Clauses List'!A:A,0),1),"")</f>
      </c>
    </row>
    <row r="276">
      <c r="A276" s="11">
        <f>IFERROR(VLOOKUP(INDEX('Policy Clause Build'!C$8:C$999,ROW()-1,1),'Clauses List'!A:B,2,FALSE),"")</f>
      </c>
      <c r="B276" s="11"/>
      <c r="C276" s="27" t="e">
        <f>IFERROR(IF(VLOOKUP('Policy Clause Build'!C283,'Clauses List'!A:B,2,)=A276,"",VLOOKUP('Policy Clause Build'!C283,'Clauses List'!A:B,2,)),"")</f>
        <v>#VALUE!</v>
      </c>
      <c r="D276" s="28">
        <f>IFERROR(INDEX('Clauses List'!D:D,MATCH('Policy Clause Build'!C283,'Clauses List'!A:A,0),1),"")</f>
      </c>
    </row>
    <row r="277">
      <c r="A277" s="11">
        <f>IFERROR(VLOOKUP(INDEX('Policy Clause Build'!C$8:C$999,ROW()-1,1),'Clauses List'!A:B,2,FALSE),"")</f>
      </c>
      <c r="B277" s="11"/>
      <c r="C277" s="27" t="e">
        <f>IFERROR(IF(VLOOKUP('Policy Clause Build'!C284,'Clauses List'!A:B,2,)=A277,"",VLOOKUP('Policy Clause Build'!C284,'Clauses List'!A:B,2,)),"")</f>
        <v>#VALUE!</v>
      </c>
      <c r="D277" s="28">
        <f>IFERROR(INDEX('Clauses List'!D:D,MATCH('Policy Clause Build'!C284,'Clauses List'!A:A,0),1),"")</f>
      </c>
    </row>
    <row r="278">
      <c r="A278" s="11">
        <f>IFERROR(VLOOKUP(INDEX('Policy Clause Build'!C$8:C$999,ROW()-1,1),'Clauses List'!A:B,2,FALSE),"")</f>
      </c>
      <c r="B278" s="11"/>
      <c r="C278" s="27" t="e">
        <f>IFERROR(IF(VLOOKUP('Policy Clause Build'!C285,'Clauses List'!A:B,2,)=A278,"",VLOOKUP('Policy Clause Build'!C285,'Clauses List'!A:B,2,)),"")</f>
        <v>#VALUE!</v>
      </c>
      <c r="D278" s="28">
        <f>IFERROR(INDEX('Clauses List'!D:D,MATCH('Policy Clause Build'!C285,'Clauses List'!A:A,0),1),"")</f>
      </c>
    </row>
    <row r="279">
      <c r="A279" s="11">
        <f>IFERROR(VLOOKUP(INDEX('Policy Clause Build'!C$8:C$999,ROW()-1,1),'Clauses List'!A:B,2,FALSE),"")</f>
      </c>
      <c r="B279" s="11"/>
      <c r="C279" s="27" t="e">
        <f>IFERROR(IF(VLOOKUP('Policy Clause Build'!C286,'Clauses List'!A:B,2,)=A279,"",VLOOKUP('Policy Clause Build'!C286,'Clauses List'!A:B,2,)),"")</f>
        <v>#VALUE!</v>
      </c>
      <c r="D279" s="28">
        <f>IFERROR(INDEX('Clauses List'!D:D,MATCH('Policy Clause Build'!C286,'Clauses List'!A:A,0),1),"")</f>
      </c>
    </row>
    <row r="280">
      <c r="A280" s="11">
        <f>IFERROR(VLOOKUP(INDEX('Policy Clause Build'!C$8:C$999,ROW()-1,1),'Clauses List'!A:B,2,FALSE),"")</f>
      </c>
      <c r="B280" s="11"/>
      <c r="C280" s="27" t="e">
        <f>IFERROR(IF(VLOOKUP('Policy Clause Build'!C287,'Clauses List'!A:B,2,)=A280,"",VLOOKUP('Policy Clause Build'!C287,'Clauses List'!A:B,2,)),"")</f>
        <v>#VALUE!</v>
      </c>
      <c r="D280" s="28">
        <f>IFERROR(INDEX('Clauses List'!D:D,MATCH('Policy Clause Build'!C287,'Clauses List'!A:A,0),1),"")</f>
      </c>
    </row>
    <row r="281">
      <c r="A281" s="11">
        <f>IFERROR(VLOOKUP(INDEX('Policy Clause Build'!C$8:C$999,ROW()-1,1),'Clauses List'!A:B,2,FALSE),"")</f>
      </c>
      <c r="B281" s="11"/>
      <c r="C281" s="27" t="e">
        <f>IFERROR(IF(VLOOKUP('Policy Clause Build'!C288,'Clauses List'!A:B,2,)=A281,"",VLOOKUP('Policy Clause Build'!C288,'Clauses List'!A:B,2,)),"")</f>
        <v>#VALUE!</v>
      </c>
      <c r="D281" s="28">
        <f>IFERROR(INDEX('Clauses List'!D:D,MATCH('Policy Clause Build'!C288,'Clauses List'!A:A,0),1),"")</f>
      </c>
    </row>
    <row r="282">
      <c r="A282" s="11">
        <f>IFERROR(VLOOKUP(INDEX('Policy Clause Build'!C$8:C$999,ROW()-1,1),'Clauses List'!A:B,2,FALSE),"")</f>
      </c>
      <c r="B282" s="11"/>
      <c r="C282" s="27" t="e">
        <f>IFERROR(IF(VLOOKUP('Policy Clause Build'!C289,'Clauses List'!A:B,2,)=A282,"",VLOOKUP('Policy Clause Build'!C289,'Clauses List'!A:B,2,)),"")</f>
        <v>#VALUE!</v>
      </c>
      <c r="D282" s="28">
        <f>IFERROR(INDEX('Clauses List'!D:D,MATCH('Policy Clause Build'!C289,'Clauses List'!A:A,0),1),"")</f>
      </c>
    </row>
    <row r="283">
      <c r="A283" s="11">
        <f>IFERROR(VLOOKUP(INDEX('Policy Clause Build'!C$8:C$999,ROW()-1,1),'Clauses List'!A:B,2,FALSE),"")</f>
      </c>
      <c r="B283" s="11"/>
      <c r="C283" s="27" t="e">
        <f>IFERROR(IF(VLOOKUP('Policy Clause Build'!C290,'Clauses List'!A:B,2,)=A283,"",VLOOKUP('Policy Clause Build'!C290,'Clauses List'!A:B,2,)),"")</f>
        <v>#VALUE!</v>
      </c>
      <c r="D283" s="28">
        <f>IFERROR(INDEX('Clauses List'!D:D,MATCH('Policy Clause Build'!C290,'Clauses List'!A:A,0),1),"")</f>
      </c>
    </row>
    <row r="284">
      <c r="A284" s="11">
        <f>IFERROR(VLOOKUP(INDEX('Policy Clause Build'!C$8:C$999,ROW()-1,1),'Clauses List'!A:B,2,FALSE),"")</f>
      </c>
      <c r="B284" s="11"/>
      <c r="C284" s="27" t="e">
        <f>IFERROR(IF(VLOOKUP('Policy Clause Build'!C291,'Clauses List'!A:B,2,)=A284,"",VLOOKUP('Policy Clause Build'!C291,'Clauses List'!A:B,2,)),"")</f>
        <v>#VALUE!</v>
      </c>
      <c r="D284" s="28">
        <f>IFERROR(INDEX('Clauses List'!D:D,MATCH('Policy Clause Build'!C291,'Clauses List'!A:A,0),1),"")</f>
      </c>
    </row>
    <row r="285">
      <c r="A285" s="11">
        <f>IFERROR(VLOOKUP(INDEX('Policy Clause Build'!C$8:C$999,ROW()-1,1),'Clauses List'!A:B,2,FALSE),"")</f>
      </c>
      <c r="B285" s="11"/>
      <c r="C285" s="27" t="e">
        <f>IFERROR(IF(VLOOKUP('Policy Clause Build'!C292,'Clauses List'!A:B,2,)=A285,"",VLOOKUP('Policy Clause Build'!C292,'Clauses List'!A:B,2,)),"")</f>
        <v>#VALUE!</v>
      </c>
      <c r="D285" s="28">
        <f>IFERROR(INDEX('Clauses List'!D:D,MATCH('Policy Clause Build'!C292,'Clauses List'!A:A,0),1),"")</f>
      </c>
    </row>
    <row r="286">
      <c r="A286" s="11">
        <f>IFERROR(VLOOKUP(INDEX('Policy Clause Build'!C$8:C$999,ROW()-1,1),'Clauses List'!A:B,2,FALSE),"")</f>
      </c>
      <c r="B286" s="11"/>
      <c r="C286" s="27" t="e">
        <f>IFERROR(IF(VLOOKUP('Policy Clause Build'!C293,'Clauses List'!A:B,2,)=A286,"",VLOOKUP('Policy Clause Build'!C293,'Clauses List'!A:B,2,)),"")</f>
        <v>#VALUE!</v>
      </c>
      <c r="D286" s="28">
        <f>IFERROR(INDEX('Clauses List'!D:D,MATCH('Policy Clause Build'!C293,'Clauses List'!A:A,0),1),"")</f>
      </c>
    </row>
    <row r="287">
      <c r="A287" s="11">
        <f>IFERROR(VLOOKUP(INDEX('Policy Clause Build'!C$8:C$999,ROW()-1,1),'Clauses List'!A:B,2,FALSE),"")</f>
      </c>
      <c r="B287" s="11"/>
      <c r="C287" s="27" t="e">
        <f>IFERROR(IF(VLOOKUP('Policy Clause Build'!C294,'Clauses List'!A:B,2,)=A287,"",VLOOKUP('Policy Clause Build'!C294,'Clauses List'!A:B,2,)),"")</f>
        <v>#VALUE!</v>
      </c>
      <c r="D287" s="28">
        <f>IFERROR(INDEX('Clauses List'!D:D,MATCH('Policy Clause Build'!C294,'Clauses List'!A:A,0),1),"")</f>
      </c>
    </row>
    <row r="288">
      <c r="A288" s="11">
        <f>IFERROR(VLOOKUP(INDEX('Policy Clause Build'!C$8:C$999,ROW()-1,1),'Clauses List'!A:B,2,FALSE),"")</f>
      </c>
      <c r="B288" s="11"/>
      <c r="C288" s="27" t="e">
        <f>IFERROR(IF(VLOOKUP('Policy Clause Build'!C295,'Clauses List'!A:B,2,)=A288,"",VLOOKUP('Policy Clause Build'!C295,'Clauses List'!A:B,2,)),"")</f>
        <v>#VALUE!</v>
      </c>
      <c r="D288" s="28">
        <f>IFERROR(INDEX('Clauses List'!D:D,MATCH('Policy Clause Build'!C295,'Clauses List'!A:A,0),1),"")</f>
      </c>
    </row>
    <row r="289">
      <c r="A289" s="11">
        <f>IFERROR(VLOOKUP(INDEX('Policy Clause Build'!C$8:C$999,ROW()-1,1),'Clauses List'!A:B,2,FALSE),"")</f>
      </c>
      <c r="B289" s="11"/>
      <c r="C289" s="27" t="e">
        <f>IFERROR(IF(VLOOKUP('Policy Clause Build'!C296,'Clauses List'!A:B,2,)=A289,"",VLOOKUP('Policy Clause Build'!C296,'Clauses List'!A:B,2,)),"")</f>
        <v>#VALUE!</v>
      </c>
      <c r="D289" s="28">
        <f>IFERROR(INDEX('Clauses List'!D:D,MATCH('Policy Clause Build'!C296,'Clauses List'!A:A,0),1),"")</f>
      </c>
    </row>
    <row r="290">
      <c r="A290" s="11">
        <f>IFERROR(VLOOKUP(INDEX('Policy Clause Build'!C$8:C$999,ROW()-1,1),'Clauses List'!A:B,2,FALSE),"")</f>
      </c>
      <c r="B290" s="11"/>
      <c r="C290" s="27" t="e">
        <f>IFERROR(IF(VLOOKUP('Policy Clause Build'!C297,'Clauses List'!A:B,2,)=A290,"",VLOOKUP('Policy Clause Build'!C297,'Clauses List'!A:B,2,)),"")</f>
        <v>#VALUE!</v>
      </c>
      <c r="D290" s="28">
        <f>IFERROR(INDEX('Clauses List'!D:D,MATCH('Policy Clause Build'!C297,'Clauses List'!A:A,0),1),"")</f>
      </c>
    </row>
    <row r="291">
      <c r="A291" s="11">
        <f>IFERROR(VLOOKUP(INDEX('Policy Clause Build'!C$8:C$999,ROW()-1,1),'Clauses List'!A:B,2,FALSE),"")</f>
      </c>
      <c r="B291" s="11"/>
      <c r="C291" s="27" t="e">
        <f>IFERROR(IF(VLOOKUP('Policy Clause Build'!C298,'Clauses List'!A:B,2,)=A291,"",VLOOKUP('Policy Clause Build'!C298,'Clauses List'!A:B,2,)),"")</f>
        <v>#VALUE!</v>
      </c>
      <c r="D291" s="28">
        <f>IFERROR(INDEX('Clauses List'!D:D,MATCH('Policy Clause Build'!C298,'Clauses List'!A:A,0),1),"")</f>
      </c>
    </row>
    <row r="292">
      <c r="A292" s="11">
        <f>IFERROR(VLOOKUP(INDEX('Policy Clause Build'!C$8:C$999,ROW()-1,1),'Clauses List'!A:B,2,FALSE),"")</f>
      </c>
      <c r="B292" s="11"/>
      <c r="C292" s="27" t="e">
        <f>IFERROR(IF(VLOOKUP('Policy Clause Build'!C299,'Clauses List'!A:B,2,)=A292,"",VLOOKUP('Policy Clause Build'!C299,'Clauses List'!A:B,2,)),"")</f>
        <v>#VALUE!</v>
      </c>
      <c r="D292" s="28">
        <f>IFERROR(INDEX('Clauses List'!D:D,MATCH('Policy Clause Build'!C299,'Clauses List'!A:A,0),1),"")</f>
      </c>
    </row>
    <row r="293">
      <c r="A293" s="11">
        <f>IFERROR(VLOOKUP(INDEX('Policy Clause Build'!C$8:C$999,ROW()-1,1),'Clauses List'!A:B,2,FALSE),"")</f>
      </c>
      <c r="B293" s="11"/>
      <c r="C293" s="27" t="e">
        <f>IFERROR(IF(VLOOKUP('Policy Clause Build'!C300,'Clauses List'!A:B,2,)=A293,"",VLOOKUP('Policy Clause Build'!C300,'Clauses List'!A:B,2,)),"")</f>
        <v>#VALUE!</v>
      </c>
      <c r="D293" s="28">
        <f>IFERROR(INDEX('Clauses List'!D:D,MATCH('Policy Clause Build'!C300,'Clauses List'!A:A,0),1),"")</f>
      </c>
    </row>
    <row r="294">
      <c r="A294" s="11">
        <f>IFERROR(VLOOKUP(INDEX('Policy Clause Build'!C$8:C$999,ROW()-1,1),'Clauses List'!A:B,2,FALSE),"")</f>
      </c>
      <c r="B294" s="11"/>
      <c r="C294" s="27" t="e">
        <f>IFERROR(IF(VLOOKUP('Policy Clause Build'!C301,'Clauses List'!A:B,2,)=A294,"",VLOOKUP('Policy Clause Build'!C301,'Clauses List'!A:B,2,)),"")</f>
        <v>#VALUE!</v>
      </c>
      <c r="D294" s="28">
        <f>IFERROR(INDEX('Clauses List'!D:D,MATCH('Policy Clause Build'!C301,'Clauses List'!A:A,0),1),"")</f>
      </c>
    </row>
    <row r="295">
      <c r="A295" s="11">
        <f>IFERROR(VLOOKUP(INDEX('Policy Clause Build'!C$8:C$999,ROW()-1,1),'Clauses List'!A:B,2,FALSE),"")</f>
      </c>
      <c r="B295" s="11"/>
      <c r="C295" s="27" t="e">
        <f>IFERROR(IF(VLOOKUP('Policy Clause Build'!C302,'Clauses List'!A:B,2,)=A295,"",VLOOKUP('Policy Clause Build'!C302,'Clauses List'!A:B,2,)),"")</f>
        <v>#VALUE!</v>
      </c>
      <c r="D295" s="28">
        <f>IFERROR(INDEX('Clauses List'!D:D,MATCH('Policy Clause Build'!C302,'Clauses List'!A:A,0),1),"")</f>
      </c>
    </row>
    <row r="296">
      <c r="A296" s="11">
        <f>IFERROR(VLOOKUP(INDEX('Policy Clause Build'!C$8:C$999,ROW()-1,1),'Clauses List'!A:B,2,FALSE),"")</f>
      </c>
      <c r="B296" s="11"/>
      <c r="C296" s="27" t="e">
        <f>IFERROR(IF(VLOOKUP('Policy Clause Build'!C303,'Clauses List'!A:B,2,)=A296,"",VLOOKUP('Policy Clause Build'!C303,'Clauses List'!A:B,2,)),"")</f>
        <v>#VALUE!</v>
      </c>
      <c r="D296" s="28">
        <f>IFERROR(INDEX('Clauses List'!D:D,MATCH('Policy Clause Build'!C303,'Clauses List'!A:A,0),1),"")</f>
      </c>
    </row>
    <row r="297">
      <c r="A297" s="11">
        <f>IFERROR(VLOOKUP(INDEX('Policy Clause Build'!C$8:C$999,ROW()-1,1),'Clauses List'!A:B,2,FALSE),"")</f>
      </c>
      <c r="B297" s="11"/>
      <c r="C297" s="27" t="e">
        <f>IFERROR(IF(VLOOKUP('Policy Clause Build'!C304,'Clauses List'!A:B,2,)=A297,"",VLOOKUP('Policy Clause Build'!C304,'Clauses List'!A:B,2,)),"")</f>
        <v>#VALUE!</v>
      </c>
      <c r="D297" s="28">
        <f>IFERROR(INDEX('Clauses List'!D:D,MATCH('Policy Clause Build'!C304,'Clauses List'!A:A,0),1),"")</f>
      </c>
    </row>
    <row r="298">
      <c r="A298" s="11">
        <f>IFERROR(VLOOKUP(INDEX('Policy Clause Build'!C$8:C$999,ROW()-1,1),'Clauses List'!A:B,2,FALSE),"")</f>
      </c>
      <c r="B298" s="11"/>
      <c r="C298" s="27" t="e">
        <f>IFERROR(IF(VLOOKUP('Policy Clause Build'!C305,'Clauses List'!A:B,2,)=A298,"",VLOOKUP('Policy Clause Build'!C305,'Clauses List'!A:B,2,)),"")</f>
        <v>#VALUE!</v>
      </c>
      <c r="D298" s="28">
        <f>IFERROR(INDEX('Clauses List'!D:D,MATCH('Policy Clause Build'!C305,'Clauses List'!A:A,0),1),"")</f>
      </c>
    </row>
    <row r="299">
      <c r="A299" s="11">
        <f>IFERROR(VLOOKUP(INDEX('Policy Clause Build'!C$8:C$999,ROW()-1,1),'Clauses List'!A:B,2,FALSE),"")</f>
      </c>
      <c r="B299" s="11"/>
      <c r="C299" s="27" t="e">
        <f>IFERROR(IF(VLOOKUP('Policy Clause Build'!C306,'Clauses List'!A:B,2,)=A299,"",VLOOKUP('Policy Clause Build'!C306,'Clauses List'!A:B,2,)),"")</f>
        <v>#VALUE!</v>
      </c>
      <c r="D299" s="28">
        <f>IFERROR(INDEX('Clauses List'!D:D,MATCH('Policy Clause Build'!C306,'Clauses List'!A:A,0),1),"")</f>
      </c>
    </row>
    <row r="300">
      <c r="A300" s="11">
        <f>IFERROR(VLOOKUP(INDEX('Policy Clause Build'!C$8:C$999,ROW()-1,1),'Clauses List'!A:B,2,FALSE),"")</f>
      </c>
      <c r="B300" s="11"/>
      <c r="C300" s="27" t="e">
        <f>IFERROR(IF(VLOOKUP('Policy Clause Build'!C307,'Clauses List'!A:B,2,)=A300,"",VLOOKUP('Policy Clause Build'!C307,'Clauses List'!A:B,2,)),"")</f>
        <v>#VALUE!</v>
      </c>
      <c r="D300" s="28">
        <f>IFERROR(INDEX('Clauses List'!D:D,MATCH('Policy Clause Build'!C307,'Clauses List'!A:A,0),1),"")</f>
      </c>
    </row>
    <row r="301">
      <c r="A301" s="11">
        <f>IFERROR(VLOOKUP(INDEX('Policy Clause Build'!C$8:C$999,ROW()-1,1),'Clauses List'!A:B,2,FALSE),"")</f>
      </c>
      <c r="B301" s="11"/>
      <c r="C301" s="27" t="e">
        <f>IFERROR(IF(VLOOKUP('Policy Clause Build'!C308,'Clauses List'!A:B,2,)=A301,"",VLOOKUP('Policy Clause Build'!C308,'Clauses List'!A:B,2,)),"")</f>
        <v>#VALUE!</v>
      </c>
      <c r="D301" s="28">
        <f>IFERROR(INDEX('Clauses List'!D:D,MATCH('Policy Clause Build'!C308,'Clauses List'!A:A,0),1),"")</f>
      </c>
    </row>
    <row r="302">
      <c r="A302" s="11">
        <f>IFERROR(VLOOKUP(INDEX('Policy Clause Build'!C$8:C$999,ROW()-1,1),'Clauses List'!A:B,2,FALSE),"")</f>
      </c>
      <c r="B302" s="11"/>
      <c r="C302" s="27" t="e">
        <f>IFERROR(IF(VLOOKUP('Policy Clause Build'!C309,'Clauses List'!A:B,2,)=A302,"",VLOOKUP('Policy Clause Build'!C309,'Clauses List'!A:B,2,)),"")</f>
        <v>#VALUE!</v>
      </c>
      <c r="D302" s="28">
        <f>IFERROR(INDEX('Clauses List'!D:D,MATCH('Policy Clause Build'!C309,'Clauses List'!A:A,0),1),"")</f>
      </c>
    </row>
    <row r="303">
      <c r="A303" s="11">
        <f>IFERROR(VLOOKUP(INDEX('Policy Clause Build'!C$8:C$999,ROW()-1,1),'Clauses List'!A:B,2,FALSE),"")</f>
      </c>
      <c r="B303" s="11"/>
      <c r="C303" s="27" t="e">
        <f>IFERROR(IF(VLOOKUP('Policy Clause Build'!C310,'Clauses List'!A:B,2,)=A303,"",VLOOKUP('Policy Clause Build'!C310,'Clauses List'!A:B,2,)),"")</f>
        <v>#VALUE!</v>
      </c>
      <c r="D303" s="28">
        <f>IFERROR(INDEX('Clauses List'!D:D,MATCH('Policy Clause Build'!C310,'Clauses List'!A:A,0),1),"")</f>
      </c>
    </row>
    <row r="304">
      <c r="A304" s="11">
        <f>IFERROR(VLOOKUP(INDEX('Policy Clause Build'!C$8:C$999,ROW()-1,1),'Clauses List'!A:B,2,FALSE),"")</f>
      </c>
      <c r="B304" s="11"/>
      <c r="C304" s="27" t="e">
        <f>IFERROR(IF(VLOOKUP('Policy Clause Build'!C311,'Clauses List'!A:B,2,)=A304,"",VLOOKUP('Policy Clause Build'!C311,'Clauses List'!A:B,2,)),"")</f>
        <v>#VALUE!</v>
      </c>
      <c r="D304" s="28">
        <f>IFERROR(INDEX('Clauses List'!D:D,MATCH('Policy Clause Build'!C311,'Clauses List'!A:A,0),1),"")</f>
      </c>
    </row>
    <row r="305">
      <c r="A305" s="11">
        <f>IFERROR(VLOOKUP(INDEX('Policy Clause Build'!C$8:C$999,ROW()-1,1),'Clauses List'!A:B,2,FALSE),"")</f>
      </c>
      <c r="B305" s="11"/>
      <c r="C305" s="27" t="e">
        <f>IFERROR(IF(VLOOKUP('Policy Clause Build'!C312,'Clauses List'!A:B,2,)=A305,"",VLOOKUP('Policy Clause Build'!C312,'Clauses List'!A:B,2,)),"")</f>
        <v>#VALUE!</v>
      </c>
      <c r="D305" s="28">
        <f>IFERROR(INDEX('Clauses List'!D:D,MATCH('Policy Clause Build'!C312,'Clauses List'!A:A,0),1),"")</f>
      </c>
    </row>
    <row r="306">
      <c r="A306" s="11">
        <f>IFERROR(VLOOKUP(INDEX('Policy Clause Build'!C$8:C$999,ROW()-1,1),'Clauses List'!A:B,2,FALSE),"")</f>
      </c>
      <c r="B306" s="11"/>
      <c r="C306" s="27" t="e">
        <f>IFERROR(IF(VLOOKUP('Policy Clause Build'!C313,'Clauses List'!A:B,2,)=A306,"",VLOOKUP('Policy Clause Build'!C313,'Clauses List'!A:B,2,)),"")</f>
        <v>#VALUE!</v>
      </c>
      <c r="D306" s="28">
        <f>IFERROR(INDEX('Clauses List'!D:D,MATCH('Policy Clause Build'!C313,'Clauses List'!A:A,0),1),"")</f>
      </c>
    </row>
    <row r="307">
      <c r="A307" s="11">
        <f>IFERROR(VLOOKUP(INDEX('Policy Clause Build'!C$8:C$999,ROW()-1,1),'Clauses List'!A:B,2,FALSE),"")</f>
      </c>
      <c r="B307" s="11"/>
      <c r="C307" s="27" t="e">
        <f>IFERROR(IF(VLOOKUP('Policy Clause Build'!C314,'Clauses List'!A:B,2,)=A307,"",VLOOKUP('Policy Clause Build'!C314,'Clauses List'!A:B,2,)),"")</f>
        <v>#VALUE!</v>
      </c>
      <c r="D307" s="28">
        <f>IFERROR(INDEX('Clauses List'!D:D,MATCH('Policy Clause Build'!C314,'Clauses List'!A:A,0),1),"")</f>
      </c>
    </row>
    <row r="308">
      <c r="A308" s="11">
        <f>IFERROR(VLOOKUP(INDEX('Policy Clause Build'!C$8:C$999,ROW()-1,1),'Clauses List'!A:B,2,FALSE),"")</f>
      </c>
      <c r="B308" s="11"/>
      <c r="C308" s="27" t="e">
        <f>IFERROR(IF(VLOOKUP('Policy Clause Build'!C315,'Clauses List'!A:B,2,)=A308,"",VLOOKUP('Policy Clause Build'!C315,'Clauses List'!A:B,2,)),"")</f>
        <v>#VALUE!</v>
      </c>
      <c r="D308" s="28">
        <f>IFERROR(INDEX('Clauses List'!D:D,MATCH('Policy Clause Build'!C315,'Clauses List'!A:A,0),1),"")</f>
      </c>
    </row>
    <row r="309">
      <c r="A309" s="11">
        <f>IFERROR(VLOOKUP(INDEX('Policy Clause Build'!C$8:C$999,ROW()-1,1),'Clauses List'!A:B,2,FALSE),"")</f>
      </c>
      <c r="B309" s="11"/>
      <c r="C309" s="27" t="e">
        <f>IFERROR(IF(VLOOKUP('Policy Clause Build'!C316,'Clauses List'!A:B,2,)=A309,"",VLOOKUP('Policy Clause Build'!C316,'Clauses List'!A:B,2,)),"")</f>
        <v>#VALUE!</v>
      </c>
      <c r="D309" s="28">
        <f>IFERROR(INDEX('Clauses List'!D:D,MATCH('Policy Clause Build'!C316,'Clauses List'!A:A,0),1),"")</f>
      </c>
    </row>
    <row r="310">
      <c r="A310" s="11">
        <f>IFERROR(VLOOKUP(INDEX('Policy Clause Build'!C$8:C$999,ROW()-1,1),'Clauses List'!A:B,2,FALSE),"")</f>
      </c>
      <c r="B310" s="11"/>
      <c r="C310" s="27" t="e">
        <f>IFERROR(IF(VLOOKUP('Policy Clause Build'!C317,'Clauses List'!A:B,2,)=A310,"",VLOOKUP('Policy Clause Build'!C317,'Clauses List'!A:B,2,)),"")</f>
        <v>#VALUE!</v>
      </c>
      <c r="D310" s="28">
        <f>IFERROR(INDEX('Clauses List'!D:D,MATCH('Policy Clause Build'!C317,'Clauses List'!A:A,0),1),"")</f>
      </c>
    </row>
    <row r="311">
      <c r="A311" s="11">
        <f>IFERROR(VLOOKUP(INDEX('Policy Clause Build'!C$8:C$999,ROW()-1,1),'Clauses List'!A:B,2,FALSE),"")</f>
      </c>
      <c r="B311" s="11"/>
      <c r="C311" s="27" t="e">
        <f>IFERROR(IF(VLOOKUP('Policy Clause Build'!C318,'Clauses List'!A:B,2,)=A311,"",VLOOKUP('Policy Clause Build'!C318,'Clauses List'!A:B,2,)),"")</f>
        <v>#VALUE!</v>
      </c>
      <c r="D311" s="28">
        <f>IFERROR(INDEX('Clauses List'!D:D,MATCH('Policy Clause Build'!C318,'Clauses List'!A:A,0),1),"")</f>
      </c>
    </row>
    <row r="312">
      <c r="A312" s="11">
        <f>IFERROR(VLOOKUP(INDEX('Policy Clause Build'!C$8:C$999,ROW()-1,1),'Clauses List'!A:B,2,FALSE),"")</f>
      </c>
      <c r="B312" s="11"/>
      <c r="C312" s="27" t="e">
        <f>IFERROR(IF(VLOOKUP('Policy Clause Build'!C319,'Clauses List'!A:B,2,)=A312,"",VLOOKUP('Policy Clause Build'!C319,'Clauses List'!A:B,2,)),"")</f>
        <v>#VALUE!</v>
      </c>
      <c r="D312" s="28">
        <f>IFERROR(INDEX('Clauses List'!D:D,MATCH('Policy Clause Build'!C319,'Clauses List'!A:A,0),1),"")</f>
      </c>
    </row>
    <row r="313">
      <c r="A313" s="11">
        <f>IFERROR(VLOOKUP(INDEX('Policy Clause Build'!C$8:C$999,ROW()-1,1),'Clauses List'!A:B,2,FALSE),"")</f>
      </c>
      <c r="B313" s="11"/>
      <c r="C313" s="27" t="e">
        <f>IFERROR(IF(VLOOKUP('Policy Clause Build'!C320,'Clauses List'!A:B,2,)=A313,"",VLOOKUP('Policy Clause Build'!C320,'Clauses List'!A:B,2,)),"")</f>
        <v>#VALUE!</v>
      </c>
      <c r="D313" s="28">
        <f>IFERROR(INDEX('Clauses List'!D:D,MATCH('Policy Clause Build'!C320,'Clauses List'!A:A,0),1),"")</f>
      </c>
    </row>
    <row r="314">
      <c r="A314" s="11">
        <f>IFERROR(VLOOKUP(INDEX('Policy Clause Build'!C$8:C$999,ROW()-1,1),'Clauses List'!A:B,2,FALSE),"")</f>
      </c>
      <c r="B314" s="11"/>
      <c r="C314" s="27" t="e">
        <f>IFERROR(IF(VLOOKUP('Policy Clause Build'!C321,'Clauses List'!A:B,2,)=A314,"",VLOOKUP('Policy Clause Build'!C321,'Clauses List'!A:B,2,)),"")</f>
        <v>#VALUE!</v>
      </c>
      <c r="D314" s="28">
        <f>IFERROR(INDEX('Clauses List'!D:D,MATCH('Policy Clause Build'!C321,'Clauses List'!A:A,0),1),"")</f>
      </c>
    </row>
    <row r="315">
      <c r="A315" s="11">
        <f>IFERROR(VLOOKUP(INDEX('Policy Clause Build'!C$8:C$999,ROW()-1,1),'Clauses List'!A:B,2,FALSE),"")</f>
      </c>
      <c r="B315" s="11"/>
      <c r="C315" s="27" t="e">
        <f>IFERROR(IF(VLOOKUP('Policy Clause Build'!C322,'Clauses List'!A:B,2,)=A315,"",VLOOKUP('Policy Clause Build'!C322,'Clauses List'!A:B,2,)),"")</f>
        <v>#VALUE!</v>
      </c>
      <c r="D315" s="28">
        <f>IFERROR(INDEX('Clauses List'!D:D,MATCH('Policy Clause Build'!C322,'Clauses List'!A:A,0),1),"")</f>
      </c>
    </row>
    <row r="316">
      <c r="A316" s="11">
        <f>IFERROR(VLOOKUP(INDEX('Policy Clause Build'!C$8:C$999,ROW()-1,1),'Clauses List'!A:B,2,FALSE),"")</f>
      </c>
      <c r="B316" s="11"/>
      <c r="C316" s="27" t="e">
        <f>IFERROR(IF(VLOOKUP('Policy Clause Build'!C323,'Clauses List'!A:B,2,)=A316,"",VLOOKUP('Policy Clause Build'!C323,'Clauses List'!A:B,2,)),"")</f>
        <v>#VALUE!</v>
      </c>
      <c r="D316" s="28">
        <f>IFERROR(INDEX('Clauses List'!D:D,MATCH('Policy Clause Build'!C323,'Clauses List'!A:A,0),1),"")</f>
      </c>
    </row>
    <row r="317">
      <c r="A317" s="11">
        <f>IFERROR(VLOOKUP(INDEX('Policy Clause Build'!C$8:C$999,ROW()-1,1),'Clauses List'!A:B,2,FALSE),"")</f>
      </c>
      <c r="B317" s="11"/>
      <c r="C317" s="27" t="e">
        <f>IFERROR(IF(VLOOKUP('Policy Clause Build'!C324,'Clauses List'!A:B,2,)=A317,"",VLOOKUP('Policy Clause Build'!C324,'Clauses List'!A:B,2,)),"")</f>
        <v>#VALUE!</v>
      </c>
      <c r="D317" s="28">
        <f>IFERROR(INDEX('Clauses List'!D:D,MATCH('Policy Clause Build'!C324,'Clauses List'!A:A,0),1),"")</f>
      </c>
    </row>
    <row r="318">
      <c r="A318" s="11">
        <f>IFERROR(VLOOKUP(INDEX('Policy Clause Build'!C$8:C$999,ROW()-1,1),'Clauses List'!A:B,2,FALSE),"")</f>
      </c>
      <c r="B318" s="11"/>
      <c r="C318" s="27" t="e">
        <f>IFERROR(IF(VLOOKUP('Policy Clause Build'!C325,'Clauses List'!A:B,2,)=A318,"",VLOOKUP('Policy Clause Build'!C325,'Clauses List'!A:B,2,)),"")</f>
        <v>#VALUE!</v>
      </c>
      <c r="D318" s="28">
        <f>IFERROR(INDEX('Clauses List'!D:D,MATCH('Policy Clause Build'!C325,'Clauses List'!A:A,0),1),"")</f>
      </c>
    </row>
    <row r="319">
      <c r="A319" s="11">
        <f>IFERROR(VLOOKUP(INDEX('Policy Clause Build'!C$8:C$999,ROW()-1,1),'Clauses List'!A:B,2,FALSE),"")</f>
      </c>
      <c r="B319" s="11"/>
      <c r="C319" s="27" t="e">
        <f>IFERROR(IF(VLOOKUP('Policy Clause Build'!C326,'Clauses List'!A:B,2,)=A319,"",VLOOKUP('Policy Clause Build'!C326,'Clauses List'!A:B,2,)),"")</f>
        <v>#VALUE!</v>
      </c>
      <c r="D319" s="28">
        <f>IFERROR(INDEX('Clauses List'!D:D,MATCH('Policy Clause Build'!C326,'Clauses List'!A:A,0),1),"")</f>
      </c>
    </row>
    <row r="320">
      <c r="A320" s="11">
        <f>IFERROR(VLOOKUP(INDEX('Policy Clause Build'!C$8:C$999,ROW()-1,1),'Clauses List'!A:B,2,FALSE),"")</f>
      </c>
      <c r="B320" s="11"/>
      <c r="C320" s="27" t="e">
        <f>IFERROR(IF(VLOOKUP('Policy Clause Build'!C327,'Clauses List'!A:B,2,)=A320,"",VLOOKUP('Policy Clause Build'!C327,'Clauses List'!A:B,2,)),"")</f>
        <v>#VALUE!</v>
      </c>
      <c r="D320" s="28">
        <f>IFERROR(INDEX('Clauses List'!D:D,MATCH('Policy Clause Build'!C327,'Clauses List'!A:A,0),1),"")</f>
      </c>
    </row>
    <row r="321">
      <c r="A321" s="11">
        <f>IFERROR(VLOOKUP(INDEX('Policy Clause Build'!C$8:C$999,ROW()-1,1),'Clauses List'!A:B,2,FALSE),"")</f>
      </c>
      <c r="B321" s="11"/>
      <c r="C321" s="27" t="e">
        <f>IFERROR(IF(VLOOKUP('Policy Clause Build'!C328,'Clauses List'!A:B,2,)=A321,"",VLOOKUP('Policy Clause Build'!C328,'Clauses List'!A:B,2,)),"")</f>
        <v>#VALUE!</v>
      </c>
      <c r="D321" s="28">
        <f>IFERROR(INDEX('Clauses List'!D:D,MATCH('Policy Clause Build'!C328,'Clauses List'!A:A,0),1),"")</f>
      </c>
    </row>
    <row r="322">
      <c r="A322" s="11">
        <f>IFERROR(VLOOKUP(INDEX('Policy Clause Build'!C$8:C$999,ROW()-1,1),'Clauses List'!A:B,2,FALSE),"")</f>
      </c>
      <c r="B322" s="11"/>
      <c r="C322" s="27" t="e">
        <f>IFERROR(IF(VLOOKUP('Policy Clause Build'!C329,'Clauses List'!A:B,2,)=A322,"",VLOOKUP('Policy Clause Build'!C329,'Clauses List'!A:B,2,)),"")</f>
        <v>#VALUE!</v>
      </c>
      <c r="D322" s="28">
        <f>IFERROR(INDEX('Clauses List'!D:D,MATCH('Policy Clause Build'!C329,'Clauses List'!A:A,0),1),"")</f>
      </c>
    </row>
    <row r="323">
      <c r="A323" s="11">
        <f>IFERROR(VLOOKUP(INDEX('Policy Clause Build'!C$8:C$999,ROW()-1,1),'Clauses List'!A:B,2,FALSE),"")</f>
      </c>
      <c r="B323" s="11"/>
      <c r="C323" s="27" t="e">
        <f>IFERROR(IF(VLOOKUP('Policy Clause Build'!C330,'Clauses List'!A:B,2,)=A323,"",VLOOKUP('Policy Clause Build'!C330,'Clauses List'!A:B,2,)),"")</f>
        <v>#VALUE!</v>
      </c>
      <c r="D323" s="28">
        <f>IFERROR(INDEX('Clauses List'!D:D,MATCH('Policy Clause Build'!C330,'Clauses List'!A:A,0),1),"")</f>
      </c>
    </row>
    <row r="324">
      <c r="A324" s="11">
        <f>IFERROR(VLOOKUP(INDEX('Policy Clause Build'!C$8:C$999,ROW()-1,1),'Clauses List'!A:B,2,FALSE),"")</f>
      </c>
      <c r="B324" s="11"/>
      <c r="C324" s="27" t="e">
        <f>IFERROR(IF(VLOOKUP('Policy Clause Build'!C331,'Clauses List'!A:B,2,)=A324,"",VLOOKUP('Policy Clause Build'!C331,'Clauses List'!A:B,2,)),"")</f>
        <v>#VALUE!</v>
      </c>
      <c r="D324" s="28">
        <f>IFERROR(INDEX('Clauses List'!D:D,MATCH('Policy Clause Build'!C331,'Clauses List'!A:A,0),1),"")</f>
      </c>
    </row>
    <row r="325">
      <c r="A325" s="11">
        <f>IFERROR(VLOOKUP(INDEX('Policy Clause Build'!C$8:C$999,ROW()-1,1),'Clauses List'!A:B,2,FALSE),"")</f>
      </c>
      <c r="B325" s="11"/>
      <c r="C325" s="27" t="e">
        <f>IFERROR(IF(VLOOKUP('Policy Clause Build'!C332,'Clauses List'!A:B,2,)=A325,"",VLOOKUP('Policy Clause Build'!C332,'Clauses List'!A:B,2,)),"")</f>
        <v>#VALUE!</v>
      </c>
      <c r="D325" s="28">
        <f>IFERROR(INDEX('Clauses List'!D:D,MATCH('Policy Clause Build'!C332,'Clauses List'!A:A,0),1),"")</f>
      </c>
    </row>
    <row r="326">
      <c r="A326" s="11">
        <f>IFERROR(VLOOKUP(INDEX('Policy Clause Build'!C$8:C$999,ROW()-1,1),'Clauses List'!A:B,2,FALSE),"")</f>
      </c>
      <c r="B326" s="11"/>
      <c r="C326" s="27" t="e">
        <f>IFERROR(IF(VLOOKUP('Policy Clause Build'!C333,'Clauses List'!A:B,2,)=A326,"",VLOOKUP('Policy Clause Build'!C333,'Clauses List'!A:B,2,)),"")</f>
        <v>#VALUE!</v>
      </c>
      <c r="D326" s="28">
        <f>IFERROR(INDEX('Clauses List'!D:D,MATCH('Policy Clause Build'!C333,'Clauses List'!A:A,0),1),"")</f>
      </c>
    </row>
    <row r="327">
      <c r="A327" s="11">
        <f>IFERROR(VLOOKUP(INDEX('Policy Clause Build'!C$8:C$999,ROW()-1,1),'Clauses List'!A:B,2,FALSE),"")</f>
      </c>
      <c r="B327" s="11"/>
      <c r="C327" s="27" t="e">
        <f>IFERROR(IF(VLOOKUP('Policy Clause Build'!C334,'Clauses List'!A:B,2,)=A327,"",VLOOKUP('Policy Clause Build'!C334,'Clauses List'!A:B,2,)),"")</f>
        <v>#VALUE!</v>
      </c>
      <c r="D327" s="28">
        <f>IFERROR(INDEX('Clauses List'!D:D,MATCH('Policy Clause Build'!C334,'Clauses List'!A:A,0),1),"")</f>
      </c>
    </row>
    <row r="328">
      <c r="A328" s="11">
        <f>IFERROR(VLOOKUP(INDEX('Policy Clause Build'!C$8:C$999,ROW()-1,1),'Clauses List'!A:B,2,FALSE),"")</f>
      </c>
      <c r="B328" s="11"/>
      <c r="C328" s="27" t="e">
        <f>IFERROR(IF(VLOOKUP('Policy Clause Build'!C335,'Clauses List'!A:B,2,)=A328,"",VLOOKUP('Policy Clause Build'!C335,'Clauses List'!A:B,2,)),"")</f>
        <v>#VALUE!</v>
      </c>
      <c r="D328" s="28">
        <f>IFERROR(INDEX('Clauses List'!D:D,MATCH('Policy Clause Build'!C335,'Clauses List'!A:A,0),1),"")</f>
      </c>
    </row>
    <row r="329">
      <c r="A329" s="11">
        <f>IFERROR(VLOOKUP(INDEX('Policy Clause Build'!C$8:C$999,ROW()-1,1),'Clauses List'!A:B,2,FALSE),"")</f>
      </c>
      <c r="B329" s="11"/>
      <c r="C329" s="27" t="e">
        <f>IFERROR(IF(VLOOKUP('Policy Clause Build'!C336,'Clauses List'!A:B,2,)=A329,"",VLOOKUP('Policy Clause Build'!C336,'Clauses List'!A:B,2,)),"")</f>
        <v>#VALUE!</v>
      </c>
      <c r="D329" s="28">
        <f>IFERROR(INDEX('Clauses List'!D:D,MATCH('Policy Clause Build'!C336,'Clauses List'!A:A,0),1),"")</f>
      </c>
    </row>
    <row r="330">
      <c r="A330" s="11">
        <f>IFERROR(VLOOKUP(INDEX('Policy Clause Build'!C$8:C$999,ROW()-1,1),'Clauses List'!A:B,2,FALSE),"")</f>
      </c>
      <c r="B330" s="11"/>
      <c r="C330" s="27" t="e">
        <f>IFERROR(IF(VLOOKUP('Policy Clause Build'!C337,'Clauses List'!A:B,2,)=A330,"",VLOOKUP('Policy Clause Build'!C337,'Clauses List'!A:B,2,)),"")</f>
        <v>#VALUE!</v>
      </c>
      <c r="D330" s="28">
        <f>IFERROR(INDEX('Clauses List'!D:D,MATCH('Policy Clause Build'!C337,'Clauses List'!A:A,0),1),"")</f>
      </c>
    </row>
    <row r="331">
      <c r="A331" s="11">
        <f>IFERROR(VLOOKUP(INDEX('Policy Clause Build'!C$8:C$999,ROW()-1,1),'Clauses List'!A:B,2,FALSE),"")</f>
      </c>
      <c r="B331" s="11"/>
      <c r="C331" s="27" t="e">
        <f>IFERROR(IF(VLOOKUP('Policy Clause Build'!C338,'Clauses List'!A:B,2,)=A331,"",VLOOKUP('Policy Clause Build'!C338,'Clauses List'!A:B,2,)),"")</f>
        <v>#VALUE!</v>
      </c>
      <c r="D331" s="28">
        <f>IFERROR(INDEX('Clauses List'!D:D,MATCH('Policy Clause Build'!C338,'Clauses List'!A:A,0),1),"")</f>
      </c>
    </row>
    <row r="332">
      <c r="A332" s="11">
        <f>IFERROR(VLOOKUP(INDEX('Policy Clause Build'!C$8:C$999,ROW()-1,1),'Clauses List'!A:B,2,FALSE),"")</f>
      </c>
      <c r="B332" s="11"/>
      <c r="C332" s="27" t="e">
        <f>IFERROR(IF(VLOOKUP('Policy Clause Build'!C339,'Clauses List'!A:B,2,)=A332,"",VLOOKUP('Policy Clause Build'!C339,'Clauses List'!A:B,2,)),"")</f>
        <v>#VALUE!</v>
      </c>
      <c r="D332" s="28">
        <f>IFERROR(INDEX('Clauses List'!D:D,MATCH('Policy Clause Build'!C339,'Clauses List'!A:A,0),1),"")</f>
      </c>
    </row>
    <row r="333">
      <c r="A333" s="11">
        <f>IFERROR(VLOOKUP(INDEX('Policy Clause Build'!C$8:C$999,ROW()-1,1),'Clauses List'!A:B,2,FALSE),"")</f>
      </c>
      <c r="B333" s="11"/>
      <c r="C333" s="27" t="e">
        <f>IFERROR(IF(VLOOKUP('Policy Clause Build'!C340,'Clauses List'!A:B,2,)=A333,"",VLOOKUP('Policy Clause Build'!C340,'Clauses List'!A:B,2,)),"")</f>
        <v>#VALUE!</v>
      </c>
      <c r="D333" s="28">
        <f>IFERROR(INDEX('Clauses List'!D:D,MATCH('Policy Clause Build'!C340,'Clauses List'!A:A,0),1),"")</f>
      </c>
    </row>
    <row r="334">
      <c r="A334" s="11">
        <f>IFERROR(VLOOKUP(INDEX('Policy Clause Build'!C$8:C$999,ROW()-1,1),'Clauses List'!A:B,2,FALSE),"")</f>
      </c>
      <c r="B334" s="11"/>
      <c r="C334" s="27" t="e">
        <f>IFERROR(IF(VLOOKUP('Policy Clause Build'!C341,'Clauses List'!A:B,2,)=A334,"",VLOOKUP('Policy Clause Build'!C341,'Clauses List'!A:B,2,)),"")</f>
        <v>#VALUE!</v>
      </c>
      <c r="D334" s="28">
        <f>IFERROR(INDEX('Clauses List'!D:D,MATCH('Policy Clause Build'!C341,'Clauses List'!A:A,0),1),"")</f>
      </c>
    </row>
    <row r="335">
      <c r="A335" s="11">
        <f>IFERROR(VLOOKUP(INDEX('Policy Clause Build'!C$8:C$999,ROW()-1,1),'Clauses List'!A:B,2,FALSE),"")</f>
      </c>
      <c r="B335" s="11"/>
      <c r="C335" s="27" t="e">
        <f>IFERROR(IF(VLOOKUP('Policy Clause Build'!C342,'Clauses List'!A:B,2,)=A335,"",VLOOKUP('Policy Clause Build'!C342,'Clauses List'!A:B,2,)),"")</f>
        <v>#VALUE!</v>
      </c>
      <c r="D335" s="28">
        <f>IFERROR(INDEX('Clauses List'!D:D,MATCH('Policy Clause Build'!C342,'Clauses List'!A:A,0),1),"")</f>
      </c>
    </row>
    <row r="336">
      <c r="A336" s="11">
        <f>IFERROR(VLOOKUP(INDEX('Policy Clause Build'!C$8:C$999,ROW()-1,1),'Clauses List'!A:B,2,FALSE),"")</f>
      </c>
      <c r="B336" s="11"/>
      <c r="C336" s="27" t="e">
        <f>IFERROR(IF(VLOOKUP('Policy Clause Build'!C343,'Clauses List'!A:B,2,)=A336,"",VLOOKUP('Policy Clause Build'!C343,'Clauses List'!A:B,2,)),"")</f>
        <v>#VALUE!</v>
      </c>
      <c r="D336" s="28">
        <f>IFERROR(INDEX('Clauses List'!D:D,MATCH('Policy Clause Build'!C343,'Clauses List'!A:A,0),1),"")</f>
      </c>
    </row>
    <row r="337">
      <c r="A337" s="11">
        <f>IFERROR(VLOOKUP(INDEX('Policy Clause Build'!C$8:C$999,ROW()-1,1),'Clauses List'!A:B,2,FALSE),"")</f>
      </c>
      <c r="B337" s="11"/>
      <c r="C337" s="27" t="e">
        <f>IFERROR(IF(VLOOKUP('Policy Clause Build'!C344,'Clauses List'!A:B,2,)=A337,"",VLOOKUP('Policy Clause Build'!C344,'Clauses List'!A:B,2,)),"")</f>
        <v>#VALUE!</v>
      </c>
      <c r="D337" s="28">
        <f>IFERROR(INDEX('Clauses List'!D:D,MATCH('Policy Clause Build'!C344,'Clauses List'!A:A,0),1),"")</f>
      </c>
    </row>
    <row r="338">
      <c r="A338" s="11">
        <f>IFERROR(VLOOKUP(INDEX('Policy Clause Build'!C$8:C$999,ROW()-1,1),'Clauses List'!A:B,2,FALSE),"")</f>
      </c>
      <c r="B338" s="11"/>
      <c r="C338" s="27" t="e">
        <f>IFERROR(IF(VLOOKUP('Policy Clause Build'!C345,'Clauses List'!A:B,2,)=A338,"",VLOOKUP('Policy Clause Build'!C345,'Clauses List'!A:B,2,)),"")</f>
        <v>#VALUE!</v>
      </c>
      <c r="D338" s="28">
        <f>IFERROR(INDEX('Clauses List'!D:D,MATCH('Policy Clause Build'!C345,'Clauses List'!A:A,0),1),"")</f>
      </c>
    </row>
    <row r="339">
      <c r="A339" s="11">
        <f>IFERROR(VLOOKUP(INDEX('Policy Clause Build'!C$8:C$999,ROW()-1,1),'Clauses List'!A:B,2,FALSE),"")</f>
      </c>
      <c r="B339" s="11"/>
      <c r="C339" s="27" t="e">
        <f>IFERROR(IF(VLOOKUP('Policy Clause Build'!C346,'Clauses List'!A:B,2,)=A339,"",VLOOKUP('Policy Clause Build'!C346,'Clauses List'!A:B,2,)),"")</f>
        <v>#VALUE!</v>
      </c>
      <c r="D339" s="28">
        <f>IFERROR(INDEX('Clauses List'!D:D,MATCH('Policy Clause Build'!C346,'Clauses List'!A:A,0),1),"")</f>
      </c>
    </row>
    <row r="340">
      <c r="A340" s="11">
        <f>IFERROR(VLOOKUP(INDEX('Policy Clause Build'!C$8:C$999,ROW()-1,1),'Clauses List'!A:B,2,FALSE),"")</f>
      </c>
      <c r="B340" s="11"/>
      <c r="C340" s="27" t="e">
        <f>IFERROR(IF(VLOOKUP('Policy Clause Build'!C347,'Clauses List'!A:B,2,)=A340,"",VLOOKUP('Policy Clause Build'!C347,'Clauses List'!A:B,2,)),"")</f>
        <v>#VALUE!</v>
      </c>
      <c r="D340" s="28">
        <f>IFERROR(INDEX('Clauses List'!D:D,MATCH('Policy Clause Build'!C347,'Clauses List'!A:A,0),1),"")</f>
      </c>
    </row>
    <row r="341">
      <c r="A341" s="11">
        <f>IFERROR(VLOOKUP(INDEX('Policy Clause Build'!C$8:C$999,ROW()-1,1),'Clauses List'!A:B,2,FALSE),"")</f>
      </c>
      <c r="B341" s="11"/>
      <c r="C341" s="27" t="e">
        <f>IFERROR(IF(VLOOKUP('Policy Clause Build'!C348,'Clauses List'!A:B,2,)=A341,"",VLOOKUP('Policy Clause Build'!C348,'Clauses List'!A:B,2,)),"")</f>
        <v>#VALUE!</v>
      </c>
      <c r="D341" s="28">
        <f>IFERROR(INDEX('Clauses List'!D:D,MATCH('Policy Clause Build'!C348,'Clauses List'!A:A,0),1),"")</f>
      </c>
    </row>
    <row r="342">
      <c r="A342" s="11">
        <f>IFERROR(VLOOKUP(INDEX('Policy Clause Build'!C$8:C$999,ROW()-1,1),'Clauses List'!A:B,2,FALSE),"")</f>
      </c>
      <c r="B342" s="11"/>
      <c r="C342" s="27" t="e">
        <f>IFERROR(IF(VLOOKUP('Policy Clause Build'!C349,'Clauses List'!A:B,2,)=A342,"",VLOOKUP('Policy Clause Build'!C349,'Clauses List'!A:B,2,)),"")</f>
        <v>#VALUE!</v>
      </c>
      <c r="D342" s="28">
        <f>IFERROR(INDEX('Clauses List'!D:D,MATCH('Policy Clause Build'!C349,'Clauses List'!A:A,0),1),"")</f>
      </c>
    </row>
    <row r="343">
      <c r="A343" s="11">
        <f>IFERROR(VLOOKUP(INDEX('Policy Clause Build'!C$8:C$999,ROW()-1,1),'Clauses List'!A:B,2,FALSE),"")</f>
      </c>
      <c r="B343" s="11"/>
      <c r="C343" s="27" t="e">
        <f>IFERROR(IF(VLOOKUP('Policy Clause Build'!C350,'Clauses List'!A:B,2,)=A343,"",VLOOKUP('Policy Clause Build'!C350,'Clauses List'!A:B,2,)),"")</f>
        <v>#VALUE!</v>
      </c>
      <c r="D343" s="28">
        <f>IFERROR(INDEX('Clauses List'!D:D,MATCH('Policy Clause Build'!C350,'Clauses List'!A:A,0),1),"")</f>
      </c>
    </row>
    <row r="344">
      <c r="A344" s="11">
        <f>IFERROR(VLOOKUP(INDEX('Policy Clause Build'!C$8:C$999,ROW()-1,1),'Clauses List'!A:B,2,FALSE),"")</f>
      </c>
      <c r="B344" s="11"/>
      <c r="C344" s="27" t="e">
        <f>IFERROR(IF(VLOOKUP('Policy Clause Build'!C351,'Clauses List'!A:B,2,)=A344,"",VLOOKUP('Policy Clause Build'!C351,'Clauses List'!A:B,2,)),"")</f>
        <v>#VALUE!</v>
      </c>
      <c r="D344" s="28">
        <f>IFERROR(INDEX('Clauses List'!D:D,MATCH('Policy Clause Build'!C351,'Clauses List'!A:A,0),1),"")</f>
      </c>
    </row>
    <row r="345">
      <c r="A345" s="11">
        <f>IFERROR(VLOOKUP(INDEX('Policy Clause Build'!C$8:C$999,ROW()-1,1),'Clauses List'!A:B,2,FALSE),"")</f>
      </c>
      <c r="B345" s="11"/>
      <c r="C345" s="27" t="e">
        <f>IFERROR(IF(VLOOKUP('Policy Clause Build'!C352,'Clauses List'!A:B,2,)=A345,"",VLOOKUP('Policy Clause Build'!C352,'Clauses List'!A:B,2,)),"")</f>
        <v>#VALUE!</v>
      </c>
      <c r="D345" s="28">
        <f>IFERROR(INDEX('Clauses List'!D:D,MATCH('Policy Clause Build'!C352,'Clauses List'!A:A,0),1),"")</f>
      </c>
    </row>
    <row r="346">
      <c r="A346" s="11">
        <f>IFERROR(VLOOKUP(INDEX('Policy Clause Build'!C$8:C$999,ROW()-1,1),'Clauses List'!A:B,2,FALSE),"")</f>
      </c>
      <c r="B346" s="11"/>
      <c r="C346" s="27" t="e">
        <f>IFERROR(IF(VLOOKUP('Policy Clause Build'!C353,'Clauses List'!A:B,2,)=A346,"",VLOOKUP('Policy Clause Build'!C353,'Clauses List'!A:B,2,)),"")</f>
        <v>#VALUE!</v>
      </c>
      <c r="D346" s="28">
        <f>IFERROR(INDEX('Clauses List'!D:D,MATCH('Policy Clause Build'!C353,'Clauses List'!A:A,0),1),"")</f>
      </c>
    </row>
    <row r="347">
      <c r="A347" s="11">
        <f>IFERROR(VLOOKUP(INDEX('Policy Clause Build'!C$8:C$999,ROW()-1,1),'Clauses List'!A:B,2,FALSE),"")</f>
      </c>
      <c r="B347" s="11"/>
      <c r="C347" s="27" t="e">
        <f>IFERROR(IF(VLOOKUP('Policy Clause Build'!C354,'Clauses List'!A:B,2,)=A347,"",VLOOKUP('Policy Clause Build'!C354,'Clauses List'!A:B,2,)),"")</f>
        <v>#VALUE!</v>
      </c>
      <c r="D347" s="28">
        <f>IFERROR(INDEX('Clauses List'!D:D,MATCH('Policy Clause Build'!C354,'Clauses List'!A:A,0),1),"")</f>
      </c>
    </row>
    <row r="348">
      <c r="A348" s="11">
        <f>IFERROR(VLOOKUP(INDEX('Policy Clause Build'!C$8:C$999,ROW()-1,1),'Clauses List'!A:B,2,FALSE),"")</f>
      </c>
      <c r="B348" s="11"/>
      <c r="C348" s="27" t="e">
        <f>IFERROR(IF(VLOOKUP('Policy Clause Build'!C355,'Clauses List'!A:B,2,)=A348,"",VLOOKUP('Policy Clause Build'!C355,'Clauses List'!A:B,2,)),"")</f>
        <v>#VALUE!</v>
      </c>
      <c r="D348" s="28">
        <f>IFERROR(INDEX('Clauses List'!D:D,MATCH('Policy Clause Build'!C355,'Clauses List'!A:A,0),1),"")</f>
      </c>
    </row>
    <row r="349">
      <c r="A349" s="11">
        <f>IFERROR(VLOOKUP(INDEX('Policy Clause Build'!C$8:C$999,ROW()-1,1),'Clauses List'!A:B,2,FALSE),"")</f>
      </c>
      <c r="B349" s="11"/>
      <c r="C349" s="27" t="e">
        <f>IFERROR(IF(VLOOKUP('Policy Clause Build'!C356,'Clauses List'!A:B,2,)=A349,"",VLOOKUP('Policy Clause Build'!C356,'Clauses List'!A:B,2,)),"")</f>
        <v>#VALUE!</v>
      </c>
      <c r="D349" s="28">
        <f>IFERROR(INDEX('Clauses List'!D:D,MATCH('Policy Clause Build'!C356,'Clauses List'!A:A,0),1),"")</f>
      </c>
    </row>
    <row r="350">
      <c r="A350" s="11">
        <f>IFERROR(VLOOKUP(INDEX('Policy Clause Build'!C$8:C$999,ROW()-1,1),'Clauses List'!A:B,2,FALSE),"")</f>
      </c>
      <c r="B350" s="11"/>
      <c r="C350" s="27" t="e">
        <f>IFERROR(IF(VLOOKUP('Policy Clause Build'!C357,'Clauses List'!A:B,2,)=A350,"",VLOOKUP('Policy Clause Build'!C357,'Clauses List'!A:B,2,)),"")</f>
        <v>#VALUE!</v>
      </c>
      <c r="D350" s="28">
        <f>IFERROR(INDEX('Clauses List'!D:D,MATCH('Policy Clause Build'!C357,'Clauses List'!A:A,0),1),"")</f>
      </c>
    </row>
    <row r="351">
      <c r="A351" s="11">
        <f>IFERROR(VLOOKUP(INDEX('Policy Clause Build'!C$8:C$999,ROW()-1,1),'Clauses List'!A:B,2,FALSE),"")</f>
      </c>
      <c r="B351" s="11"/>
      <c r="C351" s="27" t="e">
        <f>IFERROR(IF(VLOOKUP('Policy Clause Build'!C358,'Clauses List'!A:B,2,)=A351,"",VLOOKUP('Policy Clause Build'!C358,'Clauses List'!A:B,2,)),"")</f>
        <v>#VALUE!</v>
      </c>
      <c r="D351" s="28">
        <f>IFERROR(INDEX('Clauses List'!D:D,MATCH('Policy Clause Build'!C358,'Clauses List'!A:A,0),1),"")</f>
      </c>
    </row>
    <row r="352">
      <c r="A352" s="11">
        <f>IFERROR(VLOOKUP(INDEX('Policy Clause Build'!C$8:C$999,ROW()-1,1),'Clauses List'!A:B,2,FALSE),"")</f>
      </c>
      <c r="B352" s="11"/>
      <c r="C352" s="27" t="e">
        <f>IFERROR(IF(VLOOKUP('Policy Clause Build'!C359,'Clauses List'!A:B,2,)=A352,"",VLOOKUP('Policy Clause Build'!C359,'Clauses List'!A:B,2,)),"")</f>
        <v>#VALUE!</v>
      </c>
      <c r="D352" s="28">
        <f>IFERROR(INDEX('Clauses List'!D:D,MATCH('Policy Clause Build'!C359,'Clauses List'!A:A,0),1),"")</f>
      </c>
    </row>
    <row r="353">
      <c r="A353" s="11">
        <f>IFERROR(VLOOKUP(INDEX('Policy Clause Build'!C$8:C$999,ROW()-1,1),'Clauses List'!A:B,2,FALSE),"")</f>
      </c>
      <c r="B353" s="11"/>
      <c r="C353" s="27" t="e">
        <f>IFERROR(IF(VLOOKUP('Policy Clause Build'!C360,'Clauses List'!A:B,2,)=A353,"",VLOOKUP('Policy Clause Build'!C360,'Clauses List'!A:B,2,)),"")</f>
        <v>#VALUE!</v>
      </c>
      <c r="D353" s="28">
        <f>IFERROR(INDEX('Clauses List'!D:D,MATCH('Policy Clause Build'!C360,'Clauses List'!A:A,0),1),"")</f>
      </c>
    </row>
    <row r="354">
      <c r="A354" s="11">
        <f>IFERROR(VLOOKUP(INDEX('Policy Clause Build'!C$8:C$999,ROW()-1,1),'Clauses List'!A:B,2,FALSE),"")</f>
      </c>
      <c r="B354" s="11"/>
      <c r="C354" s="27" t="e">
        <f>IFERROR(IF(VLOOKUP('Policy Clause Build'!C361,'Clauses List'!A:B,2,)=A354,"",VLOOKUP('Policy Clause Build'!C361,'Clauses List'!A:B,2,)),"")</f>
        <v>#VALUE!</v>
      </c>
      <c r="D354" s="28">
        <f>IFERROR(INDEX('Clauses List'!D:D,MATCH('Policy Clause Build'!C361,'Clauses List'!A:A,0),1),"")</f>
      </c>
    </row>
    <row r="355">
      <c r="A355" s="11">
        <f>IFERROR(VLOOKUP(INDEX('Policy Clause Build'!C$8:C$999,ROW()-1,1),'Clauses List'!A:B,2,FALSE),"")</f>
      </c>
      <c r="B355" s="11"/>
      <c r="C355" s="27" t="e">
        <f>IFERROR(IF(VLOOKUP('Policy Clause Build'!C362,'Clauses List'!A:B,2,)=A355,"",VLOOKUP('Policy Clause Build'!C362,'Clauses List'!A:B,2,)),"")</f>
        <v>#VALUE!</v>
      </c>
      <c r="D355" s="28">
        <f>IFERROR(INDEX('Clauses List'!D:D,MATCH('Policy Clause Build'!C362,'Clauses List'!A:A,0),1),"")</f>
      </c>
    </row>
    <row r="356">
      <c r="A356" s="11">
        <f>IFERROR(VLOOKUP(INDEX('Policy Clause Build'!C$8:C$999,ROW()-1,1),'Clauses List'!A:B,2,FALSE),"")</f>
      </c>
      <c r="B356" s="11"/>
      <c r="C356" s="27" t="e">
        <f>IFERROR(IF(VLOOKUP('Policy Clause Build'!C363,'Clauses List'!A:B,2,)=A356,"",VLOOKUP('Policy Clause Build'!C363,'Clauses List'!A:B,2,)),"")</f>
        <v>#VALUE!</v>
      </c>
      <c r="D356" s="28">
        <f>IFERROR(INDEX('Clauses List'!D:D,MATCH('Policy Clause Build'!C363,'Clauses List'!A:A,0),1),"")</f>
      </c>
    </row>
    <row r="357">
      <c r="A357" s="11">
        <f>IFERROR(VLOOKUP(INDEX('Policy Clause Build'!C$8:C$999,ROW()-1,1),'Clauses List'!A:B,2,FALSE),"")</f>
      </c>
      <c r="B357" s="11"/>
      <c r="C357" s="27" t="e">
        <f>IFERROR(IF(VLOOKUP('Policy Clause Build'!C364,'Clauses List'!A:B,2,)=A357,"",VLOOKUP('Policy Clause Build'!C364,'Clauses List'!A:B,2,)),"")</f>
        <v>#VALUE!</v>
      </c>
      <c r="D357" s="28">
        <f>IFERROR(INDEX('Clauses List'!D:D,MATCH('Policy Clause Build'!C364,'Clauses List'!A:A,0),1),"")</f>
      </c>
    </row>
    <row r="358">
      <c r="A358" s="11">
        <f>IFERROR(VLOOKUP(INDEX('Policy Clause Build'!C$8:C$999,ROW()-1,1),'Clauses List'!A:B,2,FALSE),"")</f>
      </c>
      <c r="B358" s="11"/>
      <c r="C358" s="27" t="e">
        <f>IFERROR(IF(VLOOKUP('Policy Clause Build'!C365,'Clauses List'!A:B,2,)=A358,"",VLOOKUP('Policy Clause Build'!C365,'Clauses List'!A:B,2,)),"")</f>
        <v>#VALUE!</v>
      </c>
      <c r="D358" s="28">
        <f>IFERROR(INDEX('Clauses List'!D:D,MATCH('Policy Clause Build'!C365,'Clauses List'!A:A,0),1),"")</f>
      </c>
    </row>
    <row r="359">
      <c r="A359" s="11">
        <f>IFERROR(VLOOKUP(INDEX('Policy Clause Build'!C$8:C$999,ROW()-1,1),'Clauses List'!A:B,2,FALSE),"")</f>
      </c>
      <c r="B359" s="11"/>
      <c r="C359" s="27" t="e">
        <f>IFERROR(IF(VLOOKUP('Policy Clause Build'!C366,'Clauses List'!A:B,2,)=A359,"",VLOOKUP('Policy Clause Build'!C366,'Clauses List'!A:B,2,)),"")</f>
        <v>#VALUE!</v>
      </c>
      <c r="D359" s="28">
        <f>IFERROR(INDEX('Clauses List'!D:D,MATCH('Policy Clause Build'!C366,'Clauses List'!A:A,0),1),"")</f>
      </c>
    </row>
    <row r="360">
      <c r="A360" s="11">
        <f>IFERROR(VLOOKUP(INDEX('Policy Clause Build'!C$8:C$999,ROW()-1,1),'Clauses List'!A:B,2,FALSE),"")</f>
      </c>
      <c r="B360" s="11"/>
      <c r="C360" s="27" t="e">
        <f>IFERROR(IF(VLOOKUP('Policy Clause Build'!C367,'Clauses List'!A:B,2,)=A360,"",VLOOKUP('Policy Clause Build'!C367,'Clauses List'!A:B,2,)),"")</f>
        <v>#VALUE!</v>
      </c>
      <c r="D360" s="28">
        <f>IFERROR(INDEX('Clauses List'!D:D,MATCH('Policy Clause Build'!C367,'Clauses List'!A:A,0),1),"")</f>
      </c>
    </row>
    <row r="361">
      <c r="A361" s="11">
        <f>IFERROR(VLOOKUP(INDEX('Policy Clause Build'!C$8:C$999,ROW()-1,1),'Clauses List'!A:B,2,FALSE),"")</f>
      </c>
      <c r="B361" s="11"/>
      <c r="C361" s="27" t="e">
        <f>IFERROR(IF(VLOOKUP('Policy Clause Build'!C368,'Clauses List'!A:B,2,)=A361,"",VLOOKUP('Policy Clause Build'!C368,'Clauses List'!A:B,2,)),"")</f>
        <v>#VALUE!</v>
      </c>
      <c r="D361" s="28">
        <f>IFERROR(INDEX('Clauses List'!D:D,MATCH('Policy Clause Build'!C368,'Clauses List'!A:A,0),1),"")</f>
      </c>
    </row>
    <row r="362">
      <c r="A362" s="11">
        <f>IFERROR(VLOOKUP(INDEX('Policy Clause Build'!C$8:C$999,ROW()-1,1),'Clauses List'!A:B,2,FALSE),"")</f>
      </c>
      <c r="B362" s="11"/>
      <c r="C362" s="27" t="e">
        <f>IFERROR(IF(VLOOKUP('Policy Clause Build'!C369,'Clauses List'!A:B,2,)=A362,"",VLOOKUP('Policy Clause Build'!C369,'Clauses List'!A:B,2,)),"")</f>
        <v>#VALUE!</v>
      </c>
      <c r="D362" s="28">
        <f>IFERROR(INDEX('Clauses List'!D:D,MATCH('Policy Clause Build'!C369,'Clauses List'!A:A,0),1),"")</f>
      </c>
    </row>
    <row r="363">
      <c r="A363" s="11">
        <f>IFERROR(VLOOKUP(INDEX('Policy Clause Build'!C$8:C$999,ROW()-1,1),'Clauses List'!A:B,2,FALSE),"")</f>
      </c>
      <c r="B363" s="11"/>
      <c r="C363" s="27" t="e">
        <f>IFERROR(IF(VLOOKUP('Policy Clause Build'!C370,'Clauses List'!A:B,2,)=A363,"",VLOOKUP('Policy Clause Build'!C370,'Clauses List'!A:B,2,)),"")</f>
        <v>#VALUE!</v>
      </c>
      <c r="D363" s="28">
        <f>IFERROR(INDEX('Clauses List'!D:D,MATCH('Policy Clause Build'!C370,'Clauses List'!A:A,0),1),"")</f>
      </c>
    </row>
    <row r="364">
      <c r="A364" s="11">
        <f>IFERROR(VLOOKUP(INDEX('Policy Clause Build'!C$8:C$999,ROW()-1,1),'Clauses List'!A:B,2,FALSE),"")</f>
      </c>
      <c r="B364" s="11"/>
      <c r="C364" s="27" t="e">
        <f>IFERROR(IF(VLOOKUP('Policy Clause Build'!C371,'Clauses List'!A:B,2,)=A364,"",VLOOKUP('Policy Clause Build'!C371,'Clauses List'!A:B,2,)),"")</f>
        <v>#VALUE!</v>
      </c>
      <c r="D364" s="28">
        <f>IFERROR(INDEX('Clauses List'!D:D,MATCH('Policy Clause Build'!C371,'Clauses List'!A:A,0),1),"")</f>
      </c>
    </row>
    <row r="365">
      <c r="A365" s="11">
        <f>IFERROR(VLOOKUP(INDEX('Policy Clause Build'!C$8:C$999,ROW()-1,1),'Clauses List'!A:B,2,FALSE),"")</f>
      </c>
      <c r="B365" s="11"/>
      <c r="C365" s="27" t="e">
        <f>IFERROR(IF(VLOOKUP('Policy Clause Build'!C372,'Clauses List'!A:B,2,)=A365,"",VLOOKUP('Policy Clause Build'!C372,'Clauses List'!A:B,2,)),"")</f>
        <v>#VALUE!</v>
      </c>
      <c r="D365" s="28">
        <f>IFERROR(INDEX('Clauses List'!D:D,MATCH('Policy Clause Build'!C372,'Clauses List'!A:A,0),1),"")</f>
      </c>
    </row>
    <row r="366">
      <c r="A366" s="11">
        <f>IFERROR(VLOOKUP(INDEX('Policy Clause Build'!C$8:C$999,ROW()-1,1),'Clauses List'!A:B,2,FALSE),"")</f>
      </c>
      <c r="B366" s="11"/>
      <c r="C366" s="27" t="e">
        <f>IFERROR(IF(VLOOKUP('Policy Clause Build'!C373,'Clauses List'!A:B,2,)=A366,"",VLOOKUP('Policy Clause Build'!C373,'Clauses List'!A:B,2,)),"")</f>
        <v>#VALUE!</v>
      </c>
      <c r="D366" s="28">
        <f>IFERROR(INDEX('Clauses List'!D:D,MATCH('Policy Clause Build'!C373,'Clauses List'!A:A,0),1),"")</f>
      </c>
    </row>
    <row r="367">
      <c r="A367" s="11">
        <f>IFERROR(VLOOKUP(INDEX('Policy Clause Build'!C$8:C$999,ROW()-1,1),'Clauses List'!A:B,2,FALSE),"")</f>
      </c>
      <c r="B367" s="11"/>
      <c r="C367" s="27" t="e">
        <f>IFERROR(IF(VLOOKUP('Policy Clause Build'!C374,'Clauses List'!A:B,2,)=A367,"",VLOOKUP('Policy Clause Build'!C374,'Clauses List'!A:B,2,)),"")</f>
        <v>#VALUE!</v>
      </c>
      <c r="D367" s="28">
        <f>IFERROR(INDEX('Clauses List'!D:D,MATCH('Policy Clause Build'!C374,'Clauses List'!A:A,0),1),"")</f>
      </c>
    </row>
    <row r="368">
      <c r="A368" s="11">
        <f>IFERROR(VLOOKUP(INDEX('Policy Clause Build'!C$8:C$999,ROW()-1,1),'Clauses List'!A:B,2,FALSE),"")</f>
      </c>
      <c r="B368" s="11"/>
      <c r="C368" s="27" t="e">
        <f>IFERROR(IF(VLOOKUP('Policy Clause Build'!C375,'Clauses List'!A:B,2,)=A368,"",VLOOKUP('Policy Clause Build'!C375,'Clauses List'!A:B,2,)),"")</f>
        <v>#VALUE!</v>
      </c>
      <c r="D368" s="28">
        <f>IFERROR(INDEX('Clauses List'!D:D,MATCH('Policy Clause Build'!C375,'Clauses List'!A:A,0),1),"")</f>
      </c>
    </row>
    <row r="369">
      <c r="A369" s="11">
        <f>IFERROR(VLOOKUP(INDEX('Policy Clause Build'!C$8:C$999,ROW()-1,1),'Clauses List'!A:B,2,FALSE),"")</f>
      </c>
      <c r="B369" s="11"/>
      <c r="C369" s="27" t="e">
        <f>IFERROR(IF(VLOOKUP('Policy Clause Build'!C376,'Clauses List'!A:B,2,)=A369,"",VLOOKUP('Policy Clause Build'!C376,'Clauses List'!A:B,2,)),"")</f>
        <v>#VALUE!</v>
      </c>
      <c r="D369" s="28">
        <f>IFERROR(INDEX('Clauses List'!D:D,MATCH('Policy Clause Build'!C376,'Clauses List'!A:A,0),1),"")</f>
      </c>
    </row>
    <row r="370">
      <c r="A370" s="11">
        <f>IFERROR(VLOOKUP(INDEX('Policy Clause Build'!C$8:C$999,ROW()-1,1),'Clauses List'!A:B,2,FALSE),"")</f>
      </c>
      <c r="B370" s="11"/>
      <c r="C370" s="27" t="e">
        <f>IFERROR(IF(VLOOKUP('Policy Clause Build'!C377,'Clauses List'!A:B,2,)=A370,"",VLOOKUP('Policy Clause Build'!C377,'Clauses List'!A:B,2,)),"")</f>
        <v>#VALUE!</v>
      </c>
      <c r="D370" s="28">
        <f>IFERROR(INDEX('Clauses List'!D:D,MATCH('Policy Clause Build'!C377,'Clauses List'!A:A,0),1),"")</f>
      </c>
    </row>
    <row r="371">
      <c r="A371" s="11">
        <f>IFERROR(VLOOKUP(INDEX('Policy Clause Build'!C$8:C$999,ROW()-1,1),'Clauses List'!A:B,2,FALSE),"")</f>
      </c>
      <c r="B371" s="11"/>
      <c r="C371" s="27" t="e">
        <f>IFERROR(IF(VLOOKUP('Policy Clause Build'!C378,'Clauses List'!A:B,2,)=A371,"",VLOOKUP('Policy Clause Build'!C378,'Clauses List'!A:B,2,)),"")</f>
        <v>#VALUE!</v>
      </c>
      <c r="D371" s="28">
        <f>IFERROR(INDEX('Clauses List'!D:D,MATCH('Policy Clause Build'!C378,'Clauses List'!A:A,0),1),"")</f>
      </c>
    </row>
    <row r="372">
      <c r="A372" s="11">
        <f>IFERROR(VLOOKUP(INDEX('Policy Clause Build'!C$8:C$999,ROW()-1,1),'Clauses List'!A:B,2,FALSE),"")</f>
      </c>
      <c r="B372" s="11"/>
      <c r="C372" s="27" t="e">
        <f>IFERROR(IF(VLOOKUP('Policy Clause Build'!C379,'Clauses List'!A:B,2,)=A372,"",VLOOKUP('Policy Clause Build'!C379,'Clauses List'!A:B,2,)),"")</f>
        <v>#VALUE!</v>
      </c>
      <c r="D372" s="28">
        <f>IFERROR(INDEX('Clauses List'!D:D,MATCH('Policy Clause Build'!C379,'Clauses List'!A:A,0),1),"")</f>
      </c>
    </row>
    <row r="373">
      <c r="A373" s="11">
        <f>IFERROR(VLOOKUP(INDEX('Policy Clause Build'!C$8:C$999,ROW()-1,1),'Clauses List'!A:B,2,FALSE),"")</f>
      </c>
      <c r="B373" s="11"/>
      <c r="C373" s="27" t="e">
        <f>IFERROR(IF(VLOOKUP('Policy Clause Build'!C380,'Clauses List'!A:B,2,)=A373,"",VLOOKUP('Policy Clause Build'!C380,'Clauses List'!A:B,2,)),"")</f>
        <v>#VALUE!</v>
      </c>
      <c r="D373" s="28">
        <f>IFERROR(INDEX('Clauses List'!D:D,MATCH('Policy Clause Build'!C380,'Clauses List'!A:A,0),1),"")</f>
      </c>
    </row>
    <row r="374">
      <c r="A374" s="11">
        <f>IFERROR(VLOOKUP(INDEX('Policy Clause Build'!C$8:C$999,ROW()-1,1),'Clauses List'!A:B,2,FALSE),"")</f>
      </c>
      <c r="B374" s="11"/>
      <c r="C374" s="27" t="e">
        <f>IFERROR(IF(VLOOKUP('Policy Clause Build'!C381,'Clauses List'!A:B,2,)=A374,"",VLOOKUP('Policy Clause Build'!C381,'Clauses List'!A:B,2,)),"")</f>
        <v>#VALUE!</v>
      </c>
      <c r="D374" s="28">
        <f>IFERROR(INDEX('Clauses List'!D:D,MATCH('Policy Clause Build'!C381,'Clauses List'!A:A,0),1),"")</f>
      </c>
    </row>
    <row r="375">
      <c r="A375" s="11">
        <f>IFERROR(VLOOKUP(INDEX('Policy Clause Build'!C$8:C$999,ROW()-1,1),'Clauses List'!A:B,2,FALSE),"")</f>
      </c>
      <c r="B375" s="11"/>
      <c r="C375" s="27" t="e">
        <f>IFERROR(IF(VLOOKUP('Policy Clause Build'!C382,'Clauses List'!A:B,2,)=A375,"",VLOOKUP('Policy Clause Build'!C382,'Clauses List'!A:B,2,)),"")</f>
        <v>#VALUE!</v>
      </c>
      <c r="D375" s="28">
        <f>IFERROR(INDEX('Clauses List'!D:D,MATCH('Policy Clause Build'!C382,'Clauses List'!A:A,0),1),"")</f>
      </c>
    </row>
    <row r="376">
      <c r="A376" s="11">
        <f>IFERROR(VLOOKUP(INDEX('Policy Clause Build'!C$8:C$999,ROW()-1,1),'Clauses List'!A:B,2,FALSE),"")</f>
      </c>
      <c r="B376" s="11"/>
      <c r="C376" s="27" t="e">
        <f>IFERROR(IF(VLOOKUP('Policy Clause Build'!C383,'Clauses List'!A:B,2,)=A376,"",VLOOKUP('Policy Clause Build'!C383,'Clauses List'!A:B,2,)),"")</f>
        <v>#VALUE!</v>
      </c>
      <c r="D376" s="28">
        <f>IFERROR(INDEX('Clauses List'!D:D,MATCH('Policy Clause Build'!C383,'Clauses List'!A:A,0),1),"")</f>
      </c>
    </row>
    <row r="377">
      <c r="A377" s="11">
        <f>IFERROR(VLOOKUP(INDEX('Policy Clause Build'!C$8:C$999,ROW()-1,1),'Clauses List'!A:B,2,FALSE),"")</f>
      </c>
      <c r="B377" s="11"/>
      <c r="C377" s="27" t="e">
        <f>IFERROR(IF(VLOOKUP('Policy Clause Build'!C384,'Clauses List'!A:B,2,)=A377,"",VLOOKUP('Policy Clause Build'!C384,'Clauses List'!A:B,2,)),"")</f>
        <v>#VALUE!</v>
      </c>
      <c r="D377" s="28">
        <f>IFERROR(INDEX('Clauses List'!D:D,MATCH('Policy Clause Build'!C384,'Clauses List'!A:A,0),1),"")</f>
      </c>
    </row>
    <row r="378">
      <c r="A378" s="11">
        <f>IFERROR(VLOOKUP(INDEX('Policy Clause Build'!C$8:C$999,ROW()-1,1),'Clauses List'!A:B,2,FALSE),"")</f>
      </c>
      <c r="B378" s="11"/>
      <c r="C378" s="27" t="e">
        <f>IFERROR(IF(VLOOKUP('Policy Clause Build'!C385,'Clauses List'!A:B,2,)=A378,"",VLOOKUP('Policy Clause Build'!C385,'Clauses List'!A:B,2,)),"")</f>
        <v>#VALUE!</v>
      </c>
      <c r="D378" s="28">
        <f>IFERROR(INDEX('Clauses List'!D:D,MATCH('Policy Clause Build'!C385,'Clauses List'!A:A,0),1),"")</f>
      </c>
    </row>
    <row r="379">
      <c r="A379" s="11">
        <f>IFERROR(VLOOKUP(INDEX('Policy Clause Build'!C$8:C$999,ROW()-1,1),'Clauses List'!A:B,2,FALSE),"")</f>
      </c>
      <c r="B379" s="11"/>
      <c r="C379" s="27" t="e">
        <f>IFERROR(IF(VLOOKUP('Policy Clause Build'!C386,'Clauses List'!A:B,2,)=A379,"",VLOOKUP('Policy Clause Build'!C386,'Clauses List'!A:B,2,)),"")</f>
        <v>#VALUE!</v>
      </c>
      <c r="D379" s="28">
        <f>IFERROR(INDEX('Clauses List'!D:D,MATCH('Policy Clause Build'!C386,'Clauses List'!A:A,0),1),"")</f>
      </c>
    </row>
    <row r="380">
      <c r="A380" s="11">
        <f>IFERROR(VLOOKUP(INDEX('Policy Clause Build'!C$8:C$999,ROW()-1,1),'Clauses List'!A:B,2,FALSE),"")</f>
      </c>
      <c r="B380" s="11"/>
      <c r="C380" s="27" t="e">
        <f>IFERROR(IF(VLOOKUP('Policy Clause Build'!C387,'Clauses List'!A:B,2,)=A380,"",VLOOKUP('Policy Clause Build'!C387,'Clauses List'!A:B,2,)),"")</f>
        <v>#VALUE!</v>
      </c>
      <c r="D380" s="28">
        <f>IFERROR(INDEX('Clauses List'!D:D,MATCH('Policy Clause Build'!C387,'Clauses List'!A:A,0),1),"")</f>
      </c>
    </row>
    <row r="381">
      <c r="A381" s="11">
        <f>IFERROR(VLOOKUP(INDEX('Policy Clause Build'!C$8:C$999,ROW()-1,1),'Clauses List'!A:B,2,FALSE),"")</f>
      </c>
      <c r="B381" s="11"/>
      <c r="C381" s="27" t="e">
        <f>IFERROR(IF(VLOOKUP('Policy Clause Build'!C388,'Clauses List'!A:B,2,)=A381,"",VLOOKUP('Policy Clause Build'!C388,'Clauses List'!A:B,2,)),"")</f>
        <v>#VALUE!</v>
      </c>
      <c r="D381" s="28">
        <f>IFERROR(INDEX('Clauses List'!D:D,MATCH('Policy Clause Build'!C388,'Clauses List'!A:A,0),1),"")</f>
      </c>
    </row>
    <row r="382">
      <c r="A382" s="11">
        <f>IFERROR(VLOOKUP(INDEX('Policy Clause Build'!C$8:C$999,ROW()-1,1),'Clauses List'!A:B,2,FALSE),"")</f>
      </c>
      <c r="B382" s="11"/>
      <c r="C382" s="27" t="e">
        <f>IFERROR(IF(VLOOKUP('Policy Clause Build'!C389,'Clauses List'!A:B,2,)=A382,"",VLOOKUP('Policy Clause Build'!C389,'Clauses List'!A:B,2,)),"")</f>
        <v>#VALUE!</v>
      </c>
      <c r="D382" s="28">
        <f>IFERROR(INDEX('Clauses List'!D:D,MATCH('Policy Clause Build'!C389,'Clauses List'!A:A,0),1),"")</f>
      </c>
    </row>
    <row r="383">
      <c r="A383" s="11">
        <f>IFERROR(VLOOKUP(INDEX('Policy Clause Build'!C$8:C$999,ROW()-1,1),'Clauses List'!A:B,2,FALSE),"")</f>
      </c>
      <c r="B383" s="11"/>
      <c r="C383" s="27" t="e">
        <f>IFERROR(IF(VLOOKUP('Policy Clause Build'!C390,'Clauses List'!A:B,2,)=A383,"",VLOOKUP('Policy Clause Build'!C390,'Clauses List'!A:B,2,)),"")</f>
        <v>#VALUE!</v>
      </c>
      <c r="D383" s="28">
        <f>IFERROR(INDEX('Clauses List'!D:D,MATCH('Policy Clause Build'!C390,'Clauses List'!A:A,0),1),"")</f>
      </c>
    </row>
    <row r="384">
      <c r="A384" s="11">
        <f>IFERROR(VLOOKUP(INDEX('Policy Clause Build'!C$8:C$999,ROW()-1,1),'Clauses List'!A:B,2,FALSE),"")</f>
      </c>
      <c r="B384" s="11"/>
      <c r="C384" s="27" t="e">
        <f>IFERROR(IF(VLOOKUP('Policy Clause Build'!C391,'Clauses List'!A:B,2,)=A384,"",VLOOKUP('Policy Clause Build'!C391,'Clauses List'!A:B,2,)),"")</f>
        <v>#VALUE!</v>
      </c>
      <c r="D384" s="28">
        <f>IFERROR(INDEX('Clauses List'!D:D,MATCH('Policy Clause Build'!C391,'Clauses List'!A:A,0),1),"")</f>
      </c>
    </row>
    <row r="385">
      <c r="A385" s="11">
        <f>IFERROR(VLOOKUP(INDEX('Policy Clause Build'!C$8:C$999,ROW()-1,1),'Clauses List'!A:B,2,FALSE),"")</f>
      </c>
      <c r="B385" s="11"/>
      <c r="C385" s="27" t="e">
        <f>IFERROR(IF(VLOOKUP('Policy Clause Build'!C392,'Clauses List'!A:B,2,)=A385,"",VLOOKUP('Policy Clause Build'!C392,'Clauses List'!A:B,2,)),"")</f>
        <v>#VALUE!</v>
      </c>
      <c r="D385" s="28">
        <f>IFERROR(INDEX('Clauses List'!D:D,MATCH('Policy Clause Build'!C392,'Clauses List'!A:A,0),1),"")</f>
      </c>
    </row>
    <row r="386">
      <c r="A386" s="11">
        <f>IFERROR(VLOOKUP(INDEX('Policy Clause Build'!C$8:C$999,ROW()-1,1),'Clauses List'!A:B,2,FALSE),"")</f>
      </c>
      <c r="B386" s="11"/>
      <c r="C386" s="27" t="e">
        <f>IFERROR(IF(VLOOKUP('Policy Clause Build'!C393,'Clauses List'!A:B,2,)=A386,"",VLOOKUP('Policy Clause Build'!C393,'Clauses List'!A:B,2,)),"")</f>
        <v>#VALUE!</v>
      </c>
      <c r="D386" s="28">
        <f>IFERROR(INDEX('Clauses List'!D:D,MATCH('Policy Clause Build'!C393,'Clauses List'!A:A,0),1),"")</f>
      </c>
    </row>
    <row r="387">
      <c r="A387" s="11">
        <f>IFERROR(VLOOKUP(INDEX('Policy Clause Build'!C$8:C$999,ROW()-1,1),'Clauses List'!A:B,2,FALSE),"")</f>
      </c>
      <c r="B387" s="11"/>
      <c r="C387" s="27" t="e">
        <f>IFERROR(IF(VLOOKUP('Policy Clause Build'!C394,'Clauses List'!A:B,2,)=A387,"",VLOOKUP('Policy Clause Build'!C394,'Clauses List'!A:B,2,)),"")</f>
        <v>#VALUE!</v>
      </c>
      <c r="D387" s="28">
        <f>IFERROR(INDEX('Clauses List'!D:D,MATCH('Policy Clause Build'!C394,'Clauses List'!A:A,0),1),"")</f>
      </c>
    </row>
    <row r="388">
      <c r="A388" s="11">
        <f>IFERROR(VLOOKUP(INDEX('Policy Clause Build'!C$8:C$999,ROW()-1,1),'Clauses List'!A:B,2,FALSE),"")</f>
      </c>
      <c r="B388" s="11"/>
      <c r="C388" s="27" t="e">
        <f>IFERROR(IF(VLOOKUP('Policy Clause Build'!C395,'Clauses List'!A:B,2,)=A388,"",VLOOKUP('Policy Clause Build'!C395,'Clauses List'!A:B,2,)),"")</f>
        <v>#VALUE!</v>
      </c>
      <c r="D388" s="28">
        <f>IFERROR(INDEX('Clauses List'!D:D,MATCH('Policy Clause Build'!C395,'Clauses List'!A:A,0),1),"")</f>
      </c>
    </row>
    <row r="389">
      <c r="A389" s="11">
        <f>IFERROR(VLOOKUP(INDEX('Policy Clause Build'!C$8:C$999,ROW()-1,1),'Clauses List'!A:B,2,FALSE),"")</f>
      </c>
      <c r="B389" s="11"/>
      <c r="C389" s="27" t="e">
        <f>IFERROR(IF(VLOOKUP('Policy Clause Build'!C396,'Clauses List'!A:B,2,)=A389,"",VLOOKUP('Policy Clause Build'!C396,'Clauses List'!A:B,2,)),"")</f>
        <v>#VALUE!</v>
      </c>
      <c r="D389" s="28">
        <f>IFERROR(INDEX('Clauses List'!D:D,MATCH('Policy Clause Build'!C396,'Clauses List'!A:A,0),1),"")</f>
      </c>
    </row>
    <row r="390">
      <c r="A390" s="11">
        <f>IFERROR(VLOOKUP(INDEX('Policy Clause Build'!C$8:C$999,ROW()-1,1),'Clauses List'!A:B,2,FALSE),"")</f>
      </c>
      <c r="B390" s="11"/>
      <c r="C390" s="27" t="e">
        <f>IFERROR(IF(VLOOKUP('Policy Clause Build'!C397,'Clauses List'!A:B,2,)=A390,"",VLOOKUP('Policy Clause Build'!C397,'Clauses List'!A:B,2,)),"")</f>
        <v>#VALUE!</v>
      </c>
      <c r="D390" s="28">
        <f>IFERROR(INDEX('Clauses List'!D:D,MATCH('Policy Clause Build'!C397,'Clauses List'!A:A,0),1),"")</f>
      </c>
    </row>
    <row r="391">
      <c r="A391" s="11">
        <f>IFERROR(VLOOKUP(INDEX('Policy Clause Build'!C$8:C$999,ROW()-1,1),'Clauses List'!A:B,2,FALSE),"")</f>
      </c>
      <c r="B391" s="11"/>
      <c r="C391" s="27" t="e">
        <f>IFERROR(IF(VLOOKUP('Policy Clause Build'!C398,'Clauses List'!A:B,2,)=A391,"",VLOOKUP('Policy Clause Build'!C398,'Clauses List'!A:B,2,)),"")</f>
        <v>#VALUE!</v>
      </c>
      <c r="D391" s="28">
        <f>IFERROR(INDEX('Clauses List'!D:D,MATCH('Policy Clause Build'!C398,'Clauses List'!A:A,0),1),"")</f>
      </c>
    </row>
    <row r="392">
      <c r="A392" s="11">
        <f>IFERROR(VLOOKUP(INDEX('Policy Clause Build'!C$8:C$999,ROW()-1,1),'Clauses List'!A:B,2,FALSE),"")</f>
      </c>
      <c r="B392" s="11"/>
      <c r="C392" s="27" t="e">
        <f>IFERROR(IF(VLOOKUP('Policy Clause Build'!C399,'Clauses List'!A:B,2,)=A392,"",VLOOKUP('Policy Clause Build'!C399,'Clauses List'!A:B,2,)),"")</f>
        <v>#VALUE!</v>
      </c>
      <c r="D392" s="28">
        <f>IFERROR(INDEX('Clauses List'!D:D,MATCH('Policy Clause Build'!C399,'Clauses List'!A:A,0),1),"")</f>
      </c>
    </row>
    <row r="393">
      <c r="A393" s="11">
        <f>IFERROR(VLOOKUP(INDEX('Policy Clause Build'!C$8:C$999,ROW()-1,1),'Clauses List'!A:B,2,FALSE),"")</f>
      </c>
      <c r="B393" s="11"/>
      <c r="C393" s="27" t="e">
        <f>IFERROR(IF(VLOOKUP('Policy Clause Build'!C400,'Clauses List'!A:B,2,)=A393,"",VLOOKUP('Policy Clause Build'!C400,'Clauses List'!A:B,2,)),"")</f>
        <v>#VALUE!</v>
      </c>
      <c r="D393" s="28">
        <f>IFERROR(INDEX('Clauses List'!D:D,MATCH('Policy Clause Build'!C400,'Clauses List'!A:A,0),1),"")</f>
      </c>
    </row>
    <row r="394">
      <c r="A394" s="11">
        <f>IFERROR(VLOOKUP(INDEX('Policy Clause Build'!C$8:C$999,ROW()-1,1),'Clauses List'!A:B,2,FALSE),"")</f>
      </c>
      <c r="B394" s="11"/>
      <c r="C394" s="27" t="e">
        <f>IFERROR(IF(VLOOKUP('Policy Clause Build'!C401,'Clauses List'!A:B,2,)=A394,"",VLOOKUP('Policy Clause Build'!C401,'Clauses List'!A:B,2,)),"")</f>
        <v>#VALUE!</v>
      </c>
      <c r="D394" s="28">
        <f>IFERROR(INDEX('Clauses List'!D:D,MATCH('Policy Clause Build'!C401,'Clauses List'!A:A,0),1),"")</f>
      </c>
    </row>
    <row r="395">
      <c r="A395" s="11">
        <f>IFERROR(VLOOKUP(INDEX('Policy Clause Build'!C$8:C$999,ROW()-1,1),'Clauses List'!A:B,2,FALSE),"")</f>
      </c>
      <c r="B395" s="11"/>
      <c r="C395" s="27" t="e">
        <f>IFERROR(IF(VLOOKUP('Policy Clause Build'!C402,'Clauses List'!A:B,2,)=A395,"",VLOOKUP('Policy Clause Build'!C402,'Clauses List'!A:B,2,)),"")</f>
        <v>#VALUE!</v>
      </c>
      <c r="D395" s="28">
        <f>IFERROR(INDEX('Clauses List'!D:D,MATCH('Policy Clause Build'!C402,'Clauses List'!A:A,0),1),"")</f>
      </c>
    </row>
    <row r="396">
      <c r="A396" s="11">
        <f>IFERROR(VLOOKUP(INDEX('Policy Clause Build'!C$8:C$999,ROW()-1,1),'Clauses List'!A:B,2,FALSE),"")</f>
      </c>
      <c r="B396" s="11"/>
      <c r="C396" s="27" t="e">
        <f>IFERROR(IF(VLOOKUP('Policy Clause Build'!C403,'Clauses List'!A:B,2,)=A396,"",VLOOKUP('Policy Clause Build'!C403,'Clauses List'!A:B,2,)),"")</f>
        <v>#VALUE!</v>
      </c>
      <c r="D396" s="28">
        <f>IFERROR(INDEX('Clauses List'!D:D,MATCH('Policy Clause Build'!C403,'Clauses List'!A:A,0),1),"")</f>
      </c>
    </row>
    <row r="397">
      <c r="A397" s="11">
        <f>IFERROR(VLOOKUP(INDEX('Policy Clause Build'!C$8:C$999,ROW()-1,1),'Clauses List'!A:B,2,FALSE),"")</f>
      </c>
      <c r="B397" s="11"/>
      <c r="C397" s="27" t="e">
        <f>IFERROR(IF(VLOOKUP('Policy Clause Build'!C404,'Clauses List'!A:B,2,)=A397,"",VLOOKUP('Policy Clause Build'!C404,'Clauses List'!A:B,2,)),"")</f>
        <v>#VALUE!</v>
      </c>
      <c r="D397" s="28">
        <f>IFERROR(INDEX('Clauses List'!D:D,MATCH('Policy Clause Build'!C404,'Clauses List'!A:A,0),1),"")</f>
      </c>
    </row>
    <row r="398">
      <c r="A398" s="11">
        <f>IFERROR(VLOOKUP(INDEX('Policy Clause Build'!C$8:C$999,ROW()-1,1),'Clauses List'!A:B,2,FALSE),"")</f>
      </c>
      <c r="B398" s="11"/>
      <c r="C398" s="27" t="e">
        <f>IFERROR(IF(VLOOKUP('Policy Clause Build'!C405,'Clauses List'!A:B,2,)=A398,"",VLOOKUP('Policy Clause Build'!C405,'Clauses List'!A:B,2,)),"")</f>
        <v>#VALUE!</v>
      </c>
      <c r="D398" s="28">
        <f>IFERROR(INDEX('Clauses List'!D:D,MATCH('Policy Clause Build'!C405,'Clauses List'!A:A,0),1),"")</f>
      </c>
    </row>
    <row r="399">
      <c r="A399" s="11">
        <f>IFERROR(VLOOKUP(INDEX('Policy Clause Build'!C$8:C$999,ROW()-1,1),'Clauses List'!A:B,2,FALSE),"")</f>
      </c>
      <c r="B399" s="11"/>
      <c r="C399" s="27" t="e">
        <f>IFERROR(IF(VLOOKUP('Policy Clause Build'!C406,'Clauses List'!A:B,2,)=A399,"",VLOOKUP('Policy Clause Build'!C406,'Clauses List'!A:B,2,)),"")</f>
        <v>#VALUE!</v>
      </c>
      <c r="D399" s="28">
        <f>IFERROR(INDEX('Clauses List'!D:D,MATCH('Policy Clause Build'!C406,'Clauses List'!A:A,0),1),"")</f>
      </c>
    </row>
    <row r="400">
      <c r="A400" s="11">
        <f>IFERROR(VLOOKUP(INDEX('Policy Clause Build'!C$8:C$999,ROW()-1,1),'Clauses List'!A:B,2,FALSE),"")</f>
      </c>
      <c r="B400" s="11"/>
      <c r="C400" s="27" t="e">
        <f>IFERROR(IF(VLOOKUP('Policy Clause Build'!C407,'Clauses List'!A:B,2,)=A400,"",VLOOKUP('Policy Clause Build'!C407,'Clauses List'!A:B,2,)),"")</f>
        <v>#VALUE!</v>
      </c>
      <c r="D400" s="28">
        <f>IFERROR(INDEX('Clauses List'!D:D,MATCH('Policy Clause Build'!C407,'Clauses List'!A:A,0),1),"")</f>
      </c>
    </row>
    <row r="401">
      <c r="A401" s="11">
        <f>IFERROR(VLOOKUP(INDEX('Policy Clause Build'!C$8:C$999,ROW()-1,1),'Clauses List'!A:B,2,FALSE),"")</f>
      </c>
      <c r="B401" s="11"/>
      <c r="C401" s="27" t="e">
        <f>IFERROR(IF(VLOOKUP('Policy Clause Build'!C408,'Clauses List'!A:B,2,)=A401,"",VLOOKUP('Policy Clause Build'!C408,'Clauses List'!A:B,2,)),"")</f>
        <v>#VALUE!</v>
      </c>
      <c r="D401" s="28">
        <f>IFERROR(INDEX('Clauses List'!D:D,MATCH('Policy Clause Build'!C408,'Clauses List'!A:A,0),1),"")</f>
      </c>
    </row>
    <row r="402">
      <c r="A402" s="11">
        <f>IFERROR(VLOOKUP(INDEX('Policy Clause Build'!C$8:C$999,ROW()-1,1),'Clauses List'!A:B,2,FALSE),"")</f>
      </c>
      <c r="B402" s="11"/>
      <c r="C402" s="27" t="e">
        <f>IFERROR(IF(VLOOKUP('Policy Clause Build'!C409,'Clauses List'!A:B,2,)=A402,"",VLOOKUP('Policy Clause Build'!C409,'Clauses List'!A:B,2,)),"")</f>
        <v>#VALUE!</v>
      </c>
      <c r="D402" s="28">
        <f>IFERROR(INDEX('Clauses List'!D:D,MATCH('Policy Clause Build'!C409,'Clauses List'!A:A,0),1),"")</f>
      </c>
    </row>
    <row r="403">
      <c r="A403" s="11">
        <f>IFERROR(VLOOKUP(INDEX('Policy Clause Build'!C$8:C$999,ROW()-1,1),'Clauses List'!A:B,2,FALSE),"")</f>
      </c>
      <c r="B403" s="11"/>
      <c r="C403" s="27" t="e">
        <f>IFERROR(IF(VLOOKUP('Policy Clause Build'!C410,'Clauses List'!A:B,2,)=A403,"",VLOOKUP('Policy Clause Build'!C410,'Clauses List'!A:B,2,)),"")</f>
        <v>#VALUE!</v>
      </c>
      <c r="D403" s="28">
        <f>IFERROR(INDEX('Clauses List'!D:D,MATCH('Policy Clause Build'!C410,'Clauses List'!A:A,0),1),"")</f>
      </c>
    </row>
    <row r="404">
      <c r="A404" s="11">
        <f>IFERROR(VLOOKUP(INDEX('Policy Clause Build'!C$8:C$999,ROW()-1,1),'Clauses List'!A:B,2,FALSE),"")</f>
      </c>
      <c r="B404" s="11"/>
      <c r="C404" s="27" t="e">
        <f>IFERROR(IF(VLOOKUP('Policy Clause Build'!C411,'Clauses List'!A:B,2,)=A404,"",VLOOKUP('Policy Clause Build'!C411,'Clauses List'!A:B,2,)),"")</f>
        <v>#VALUE!</v>
      </c>
      <c r="D404" s="28">
        <f>IFERROR(INDEX('Clauses List'!D:D,MATCH('Policy Clause Build'!C411,'Clauses List'!A:A,0),1),"")</f>
      </c>
    </row>
    <row r="405">
      <c r="A405" s="11">
        <f>IFERROR(VLOOKUP(INDEX('Policy Clause Build'!C$8:C$999,ROW()-1,1),'Clauses List'!A:B,2,FALSE),"")</f>
      </c>
      <c r="B405" s="11"/>
      <c r="C405" s="27" t="e">
        <f>IFERROR(IF(VLOOKUP('Policy Clause Build'!C412,'Clauses List'!A:B,2,)=A405,"",VLOOKUP('Policy Clause Build'!C412,'Clauses List'!A:B,2,)),"")</f>
        <v>#VALUE!</v>
      </c>
      <c r="D405" s="28">
        <f>IFERROR(INDEX('Clauses List'!D:D,MATCH('Policy Clause Build'!C412,'Clauses List'!A:A,0),1),"")</f>
      </c>
    </row>
    <row r="406">
      <c r="A406" s="11">
        <f>IFERROR(VLOOKUP(INDEX('Policy Clause Build'!C$8:C$999,ROW()-1,1),'Clauses List'!A:B,2,FALSE),"")</f>
      </c>
      <c r="B406" s="11"/>
      <c r="C406" s="27" t="e">
        <f>IFERROR(IF(VLOOKUP('Policy Clause Build'!C413,'Clauses List'!A:B,2,)=A406,"",VLOOKUP('Policy Clause Build'!C413,'Clauses List'!A:B,2,)),"")</f>
        <v>#VALUE!</v>
      </c>
      <c r="D406" s="28">
        <f>IFERROR(INDEX('Clauses List'!D:D,MATCH('Policy Clause Build'!C413,'Clauses List'!A:A,0),1),"")</f>
      </c>
    </row>
    <row r="407">
      <c r="A407" s="11">
        <f>IFERROR(VLOOKUP(INDEX('Policy Clause Build'!C$8:C$999,ROW()-1,1),'Clauses List'!A:B,2,FALSE),"")</f>
      </c>
      <c r="B407" s="11"/>
      <c r="C407" s="27" t="e">
        <f>IFERROR(IF(VLOOKUP('Policy Clause Build'!C414,'Clauses List'!A:B,2,)=A407,"",VLOOKUP('Policy Clause Build'!C414,'Clauses List'!A:B,2,)),"")</f>
        <v>#VALUE!</v>
      </c>
      <c r="D407" s="28">
        <f>IFERROR(INDEX('Clauses List'!D:D,MATCH('Policy Clause Build'!C414,'Clauses List'!A:A,0),1),"")</f>
      </c>
    </row>
    <row r="408">
      <c r="A408" s="11">
        <f>IFERROR(VLOOKUP(INDEX('Policy Clause Build'!C$8:C$999,ROW()-1,1),'Clauses List'!A:B,2,FALSE),"")</f>
      </c>
      <c r="B408" s="11"/>
      <c r="C408" s="27" t="e">
        <f>IFERROR(IF(VLOOKUP('Policy Clause Build'!C415,'Clauses List'!A:B,2,)=A408,"",VLOOKUP('Policy Clause Build'!C415,'Clauses List'!A:B,2,)),"")</f>
        <v>#VALUE!</v>
      </c>
      <c r="D408" s="28">
        <f>IFERROR(INDEX('Clauses List'!D:D,MATCH('Policy Clause Build'!C415,'Clauses List'!A:A,0),1),"")</f>
      </c>
    </row>
    <row r="409">
      <c r="A409" s="11">
        <f>IFERROR(VLOOKUP(INDEX('Policy Clause Build'!C$8:C$999,ROW()-1,1),'Clauses List'!A:B,2,FALSE),"")</f>
      </c>
      <c r="B409" s="11"/>
      <c r="C409" s="27" t="e">
        <f>IFERROR(IF(VLOOKUP('Policy Clause Build'!C416,'Clauses List'!A:B,2,)=A409,"",VLOOKUP('Policy Clause Build'!C416,'Clauses List'!A:B,2,)),"")</f>
        <v>#VALUE!</v>
      </c>
      <c r="D409" s="28">
        <f>IFERROR(INDEX('Clauses List'!D:D,MATCH('Policy Clause Build'!C416,'Clauses List'!A:A,0),1),"")</f>
      </c>
    </row>
    <row r="410">
      <c r="A410" s="11">
        <f>IFERROR(VLOOKUP(INDEX('Policy Clause Build'!C$8:C$999,ROW()-1,1),'Clauses List'!A:B,2,FALSE),"")</f>
      </c>
      <c r="B410" s="11"/>
      <c r="C410" s="27" t="e">
        <f>IFERROR(IF(VLOOKUP('Policy Clause Build'!C417,'Clauses List'!A:B,2,)=A410,"",VLOOKUP('Policy Clause Build'!C417,'Clauses List'!A:B,2,)),"")</f>
        <v>#VALUE!</v>
      </c>
      <c r="D410" s="28">
        <f>IFERROR(INDEX('Clauses List'!D:D,MATCH('Policy Clause Build'!C417,'Clauses List'!A:A,0),1),"")</f>
      </c>
    </row>
    <row r="411">
      <c r="A411" s="11">
        <f>IFERROR(VLOOKUP(INDEX('Policy Clause Build'!C$8:C$999,ROW()-1,1),'Clauses List'!A:B,2,FALSE),"")</f>
      </c>
      <c r="B411" s="11"/>
      <c r="C411" s="27" t="e">
        <f>IFERROR(IF(VLOOKUP('Policy Clause Build'!C418,'Clauses List'!A:B,2,)=A411,"",VLOOKUP('Policy Clause Build'!C418,'Clauses List'!A:B,2,)),"")</f>
        <v>#VALUE!</v>
      </c>
      <c r="D411" s="28">
        <f>IFERROR(INDEX('Clauses List'!D:D,MATCH('Policy Clause Build'!C418,'Clauses List'!A:A,0),1),"")</f>
      </c>
    </row>
    <row r="412">
      <c r="A412" s="11">
        <f>IFERROR(VLOOKUP(INDEX('Policy Clause Build'!C$8:C$999,ROW()-1,1),'Clauses List'!A:B,2,FALSE),"")</f>
      </c>
      <c r="B412" s="11"/>
      <c r="C412" s="27" t="e">
        <f>IFERROR(IF(VLOOKUP('Policy Clause Build'!C419,'Clauses List'!A:B,2,)=A412,"",VLOOKUP('Policy Clause Build'!C419,'Clauses List'!A:B,2,)),"")</f>
        <v>#VALUE!</v>
      </c>
      <c r="D412" s="28">
        <f>IFERROR(INDEX('Clauses List'!D:D,MATCH('Policy Clause Build'!C419,'Clauses List'!A:A,0),1),"")</f>
      </c>
    </row>
    <row r="413">
      <c r="A413" s="11">
        <f>IFERROR(VLOOKUP(INDEX('Policy Clause Build'!C$8:C$999,ROW()-1,1),'Clauses List'!A:B,2,FALSE),"")</f>
      </c>
      <c r="B413" s="11"/>
      <c r="C413" s="27" t="e">
        <f>IFERROR(IF(VLOOKUP('Policy Clause Build'!C420,'Clauses List'!A:B,2,)=A413,"",VLOOKUP('Policy Clause Build'!C420,'Clauses List'!A:B,2,)),"")</f>
        <v>#VALUE!</v>
      </c>
      <c r="D413" s="28">
        <f>IFERROR(INDEX('Clauses List'!D:D,MATCH('Policy Clause Build'!C420,'Clauses List'!A:A,0),1),"")</f>
      </c>
    </row>
    <row r="414">
      <c r="A414" s="11">
        <f>IFERROR(VLOOKUP(INDEX('Policy Clause Build'!C$8:C$999,ROW()-1,1),'Clauses List'!A:B,2,FALSE),"")</f>
      </c>
      <c r="B414" s="11"/>
      <c r="C414" s="27" t="e">
        <f>IFERROR(IF(VLOOKUP('Policy Clause Build'!C421,'Clauses List'!A:B,2,)=A414,"",VLOOKUP('Policy Clause Build'!C421,'Clauses List'!A:B,2,)),"")</f>
        <v>#VALUE!</v>
      </c>
      <c r="D414" s="28">
        <f>IFERROR(INDEX('Clauses List'!D:D,MATCH('Policy Clause Build'!C421,'Clauses List'!A:A,0),1),"")</f>
      </c>
    </row>
    <row r="415">
      <c r="A415" s="11">
        <f>IFERROR(VLOOKUP(INDEX('Policy Clause Build'!C$8:C$999,ROW()-1,1),'Clauses List'!A:B,2,FALSE),"")</f>
      </c>
      <c r="B415" s="11"/>
      <c r="C415" s="27" t="e">
        <f>IFERROR(IF(VLOOKUP('Policy Clause Build'!C422,'Clauses List'!A:B,2,)=A415,"",VLOOKUP('Policy Clause Build'!C422,'Clauses List'!A:B,2,)),"")</f>
        <v>#VALUE!</v>
      </c>
      <c r="D415" s="28">
        <f>IFERROR(INDEX('Clauses List'!D:D,MATCH('Policy Clause Build'!C422,'Clauses List'!A:A,0),1),"")</f>
      </c>
    </row>
    <row r="416">
      <c r="A416" s="11">
        <f>IFERROR(VLOOKUP(INDEX('Policy Clause Build'!C$8:C$999,ROW()-1,1),'Clauses List'!A:B,2,FALSE),"")</f>
      </c>
      <c r="B416" s="11"/>
      <c r="C416" s="27" t="e">
        <f>IFERROR(IF(VLOOKUP('Policy Clause Build'!C423,'Clauses List'!A:B,2,)=A416,"",VLOOKUP('Policy Clause Build'!C423,'Clauses List'!A:B,2,)),"")</f>
        <v>#VALUE!</v>
      </c>
      <c r="D416" s="28">
        <f>IFERROR(INDEX('Clauses List'!D:D,MATCH('Policy Clause Build'!C423,'Clauses List'!A:A,0),1),"")</f>
      </c>
    </row>
    <row r="417">
      <c r="A417" s="11">
        <f>IFERROR(VLOOKUP(INDEX('Policy Clause Build'!C$8:C$999,ROW()-1,1),'Clauses List'!A:B,2,FALSE),"")</f>
      </c>
      <c r="B417" s="11"/>
      <c r="C417" s="27" t="e">
        <f>IFERROR(IF(VLOOKUP('Policy Clause Build'!C424,'Clauses List'!A:B,2,)=A417,"",VLOOKUP('Policy Clause Build'!C424,'Clauses List'!A:B,2,)),"")</f>
        <v>#VALUE!</v>
      </c>
      <c r="D417" s="28">
        <f>IFERROR(INDEX('Clauses List'!D:D,MATCH('Policy Clause Build'!C424,'Clauses List'!A:A,0),1),"")</f>
      </c>
    </row>
    <row r="418">
      <c r="A418" s="11">
        <f>IFERROR(VLOOKUP(INDEX('Policy Clause Build'!C$8:C$999,ROW()-1,1),'Clauses List'!A:B,2,FALSE),"")</f>
      </c>
      <c r="B418" s="11"/>
      <c r="C418" s="27" t="e">
        <f>IFERROR(IF(VLOOKUP('Policy Clause Build'!C425,'Clauses List'!A:B,2,)=A418,"",VLOOKUP('Policy Clause Build'!C425,'Clauses List'!A:B,2,)),"")</f>
        <v>#VALUE!</v>
      </c>
      <c r="D418" s="28">
        <f>IFERROR(INDEX('Clauses List'!D:D,MATCH('Policy Clause Build'!C425,'Clauses List'!A:A,0),1),"")</f>
      </c>
    </row>
    <row r="419">
      <c r="A419" s="11">
        <f>IFERROR(VLOOKUP(INDEX('Policy Clause Build'!C$8:C$999,ROW()-1,1),'Clauses List'!A:B,2,FALSE),"")</f>
      </c>
      <c r="B419" s="11"/>
      <c r="C419" s="27" t="e">
        <f>IFERROR(IF(VLOOKUP('Policy Clause Build'!C426,'Clauses List'!A:B,2,)=A419,"",VLOOKUP('Policy Clause Build'!C426,'Clauses List'!A:B,2,)),"")</f>
        <v>#VALUE!</v>
      </c>
      <c r="D419" s="28">
        <f>IFERROR(INDEX('Clauses List'!D:D,MATCH('Policy Clause Build'!C426,'Clauses List'!A:A,0),1),"")</f>
      </c>
    </row>
    <row r="420">
      <c r="A420" s="11">
        <f>IFERROR(VLOOKUP(INDEX('Policy Clause Build'!C$8:C$999,ROW()-1,1),'Clauses List'!A:B,2,FALSE),"")</f>
      </c>
      <c r="B420" s="11"/>
      <c r="C420" s="27" t="e">
        <f>IFERROR(IF(VLOOKUP('Policy Clause Build'!C427,'Clauses List'!A:B,2,)=A420,"",VLOOKUP('Policy Clause Build'!C427,'Clauses List'!A:B,2,)),"")</f>
        <v>#VALUE!</v>
      </c>
      <c r="D420" s="28">
        <f>IFERROR(INDEX('Clauses List'!D:D,MATCH('Policy Clause Build'!C427,'Clauses List'!A:A,0),1),"")</f>
      </c>
    </row>
    <row r="421">
      <c r="A421" s="11">
        <f>IFERROR(VLOOKUP(INDEX('Policy Clause Build'!C$8:C$999,ROW()-1,1),'Clauses List'!A:B,2,FALSE),"")</f>
      </c>
      <c r="B421" s="11"/>
      <c r="C421" s="27" t="e">
        <f>IFERROR(IF(VLOOKUP('Policy Clause Build'!C428,'Clauses List'!A:B,2,)=A421,"",VLOOKUP('Policy Clause Build'!C428,'Clauses List'!A:B,2,)),"")</f>
        <v>#VALUE!</v>
      </c>
      <c r="D421" s="28">
        <f>IFERROR(INDEX('Clauses List'!D:D,MATCH('Policy Clause Build'!C428,'Clauses List'!A:A,0),1),"")</f>
      </c>
    </row>
    <row r="422">
      <c r="A422" s="11">
        <f>IFERROR(VLOOKUP(INDEX('Policy Clause Build'!C$8:C$999,ROW()-1,1),'Clauses List'!A:B,2,FALSE),"")</f>
      </c>
      <c r="B422" s="11"/>
      <c r="C422" s="27" t="e">
        <f>IFERROR(IF(VLOOKUP('Policy Clause Build'!C429,'Clauses List'!A:B,2,)=A422,"",VLOOKUP('Policy Clause Build'!C429,'Clauses List'!A:B,2,)),"")</f>
        <v>#VALUE!</v>
      </c>
      <c r="D422" s="28">
        <f>IFERROR(INDEX('Clauses List'!D:D,MATCH('Policy Clause Build'!C429,'Clauses List'!A:A,0),1),"")</f>
      </c>
    </row>
    <row r="423">
      <c r="A423" s="11">
        <f>IFERROR(VLOOKUP(INDEX('Policy Clause Build'!C$8:C$999,ROW()-1,1),'Clauses List'!A:B,2,FALSE),"")</f>
      </c>
      <c r="B423" s="11"/>
      <c r="C423" s="27" t="e">
        <f>IFERROR(IF(VLOOKUP('Policy Clause Build'!C430,'Clauses List'!A:B,2,)=A423,"",VLOOKUP('Policy Clause Build'!C430,'Clauses List'!A:B,2,)),"")</f>
        <v>#VALUE!</v>
      </c>
      <c r="D423" s="28">
        <f>IFERROR(INDEX('Clauses List'!D:D,MATCH('Policy Clause Build'!C430,'Clauses List'!A:A,0),1),"")</f>
      </c>
    </row>
    <row r="424">
      <c r="A424" s="11">
        <f>IFERROR(VLOOKUP(INDEX('Policy Clause Build'!C$8:C$999,ROW()-1,1),'Clauses List'!A:B,2,FALSE),"")</f>
      </c>
      <c r="B424" s="11"/>
      <c r="C424" s="27" t="e">
        <f>IFERROR(IF(VLOOKUP('Policy Clause Build'!C431,'Clauses List'!A:B,2,)=A424,"",VLOOKUP('Policy Clause Build'!C431,'Clauses List'!A:B,2,)),"")</f>
        <v>#VALUE!</v>
      </c>
      <c r="D424" s="28">
        <f>IFERROR(INDEX('Clauses List'!D:D,MATCH('Policy Clause Build'!C431,'Clauses List'!A:A,0),1),"")</f>
      </c>
    </row>
    <row r="425">
      <c r="A425" s="11">
        <f>IFERROR(VLOOKUP(INDEX('Policy Clause Build'!C$8:C$999,ROW()-1,1),'Clauses List'!A:B,2,FALSE),"")</f>
      </c>
      <c r="B425" s="11"/>
      <c r="C425" s="27" t="e">
        <f>IFERROR(IF(VLOOKUP('Policy Clause Build'!C432,'Clauses List'!A:B,2,)=A425,"",VLOOKUP('Policy Clause Build'!C432,'Clauses List'!A:B,2,)),"")</f>
        <v>#VALUE!</v>
      </c>
      <c r="D425" s="28">
        <f>IFERROR(INDEX('Clauses List'!D:D,MATCH('Policy Clause Build'!C432,'Clauses List'!A:A,0),1),"")</f>
      </c>
    </row>
    <row r="426">
      <c r="A426" s="11">
        <f>IFERROR(VLOOKUP(INDEX('Policy Clause Build'!C$8:C$999,ROW()-1,1),'Clauses List'!A:B,2,FALSE),"")</f>
      </c>
      <c r="B426" s="11"/>
      <c r="C426" s="27" t="e">
        <f>IFERROR(IF(VLOOKUP('Policy Clause Build'!C433,'Clauses List'!A:B,2,)=A426,"",VLOOKUP('Policy Clause Build'!C433,'Clauses List'!A:B,2,)),"")</f>
        <v>#VALUE!</v>
      </c>
      <c r="D426" s="28">
        <f>IFERROR(INDEX('Clauses List'!D:D,MATCH('Policy Clause Build'!C433,'Clauses List'!A:A,0),1),"")</f>
      </c>
    </row>
    <row r="427">
      <c r="A427" s="11">
        <f>IFERROR(VLOOKUP(INDEX('Policy Clause Build'!C$8:C$999,ROW()-1,1),'Clauses List'!A:B,2,FALSE),"")</f>
      </c>
      <c r="B427" s="11"/>
      <c r="C427" s="27" t="e">
        <f>IFERROR(IF(VLOOKUP('Policy Clause Build'!C434,'Clauses List'!A:B,2,)=A427,"",VLOOKUP('Policy Clause Build'!C434,'Clauses List'!A:B,2,)),"")</f>
        <v>#VALUE!</v>
      </c>
      <c r="D427" s="28">
        <f>IFERROR(INDEX('Clauses List'!D:D,MATCH('Policy Clause Build'!C434,'Clauses List'!A:A,0),1),"")</f>
      </c>
    </row>
    <row r="428">
      <c r="A428" s="11">
        <f>IFERROR(VLOOKUP(INDEX('Policy Clause Build'!C$8:C$999,ROW()-1,1),'Clauses List'!A:B,2,FALSE),"")</f>
      </c>
      <c r="B428" s="11"/>
      <c r="C428" s="27" t="e">
        <f>IFERROR(IF(VLOOKUP('Policy Clause Build'!C435,'Clauses List'!A:B,2,)=A428,"",VLOOKUP('Policy Clause Build'!C435,'Clauses List'!A:B,2,)),"")</f>
        <v>#VALUE!</v>
      </c>
      <c r="D428" s="28">
        <f>IFERROR(INDEX('Clauses List'!D:D,MATCH('Policy Clause Build'!C435,'Clauses List'!A:A,0),1),"")</f>
      </c>
    </row>
    <row r="429">
      <c r="A429" s="11">
        <f>IFERROR(VLOOKUP(INDEX('Policy Clause Build'!C$8:C$999,ROW()-1,1),'Clauses List'!A:B,2,FALSE),"")</f>
      </c>
      <c r="B429" s="11"/>
      <c r="C429" s="27" t="e">
        <f>IFERROR(IF(VLOOKUP('Policy Clause Build'!C436,'Clauses List'!A:B,2,)=A429,"",VLOOKUP('Policy Clause Build'!C436,'Clauses List'!A:B,2,)),"")</f>
        <v>#VALUE!</v>
      </c>
      <c r="D429" s="28">
        <f>IFERROR(INDEX('Clauses List'!D:D,MATCH('Policy Clause Build'!C436,'Clauses List'!A:A,0),1),"")</f>
      </c>
    </row>
    <row r="430">
      <c r="A430" s="11">
        <f>IFERROR(VLOOKUP(INDEX('Policy Clause Build'!C$8:C$999,ROW()-1,1),'Clauses List'!A:B,2,FALSE),"")</f>
      </c>
      <c r="B430" s="11"/>
      <c r="C430" s="27" t="e">
        <f>IFERROR(IF(VLOOKUP('Policy Clause Build'!C437,'Clauses List'!A:B,2,)=A430,"",VLOOKUP('Policy Clause Build'!C437,'Clauses List'!A:B,2,)),"")</f>
        <v>#VALUE!</v>
      </c>
      <c r="D430" s="28">
        <f>IFERROR(INDEX('Clauses List'!D:D,MATCH('Policy Clause Build'!C437,'Clauses List'!A:A,0),1),"")</f>
      </c>
    </row>
    <row r="431">
      <c r="A431" s="11">
        <f>IFERROR(VLOOKUP(INDEX('Policy Clause Build'!C$8:C$999,ROW()-1,1),'Clauses List'!A:B,2,FALSE),"")</f>
      </c>
      <c r="B431" s="11"/>
      <c r="C431" s="27" t="e">
        <f>IFERROR(IF(VLOOKUP('Policy Clause Build'!C438,'Clauses List'!A:B,2,)=A431,"",VLOOKUP('Policy Clause Build'!C438,'Clauses List'!A:B,2,)),"")</f>
        <v>#VALUE!</v>
      </c>
      <c r="D431" s="28">
        <f>IFERROR(INDEX('Clauses List'!D:D,MATCH('Policy Clause Build'!C438,'Clauses List'!A:A,0),1),"")</f>
      </c>
    </row>
    <row r="432">
      <c r="A432" s="11">
        <f>IFERROR(VLOOKUP(INDEX('Policy Clause Build'!C$8:C$999,ROW()-1,1),'Clauses List'!A:B,2,FALSE),"")</f>
      </c>
      <c r="B432" s="11"/>
      <c r="C432" s="27" t="e">
        <f>IFERROR(IF(VLOOKUP('Policy Clause Build'!C439,'Clauses List'!A:B,2,)=A432,"",VLOOKUP('Policy Clause Build'!C439,'Clauses List'!A:B,2,)),"")</f>
        <v>#VALUE!</v>
      </c>
      <c r="D432" s="28">
        <f>IFERROR(INDEX('Clauses List'!D:D,MATCH('Policy Clause Build'!C439,'Clauses List'!A:A,0),1),"")</f>
      </c>
    </row>
    <row r="433">
      <c r="A433" s="11">
        <f>IFERROR(VLOOKUP(INDEX('Policy Clause Build'!C$8:C$999,ROW()-1,1),'Clauses List'!A:B,2,FALSE),"")</f>
      </c>
      <c r="B433" s="11"/>
      <c r="C433" s="27" t="e">
        <f>IFERROR(IF(VLOOKUP('Policy Clause Build'!C440,'Clauses List'!A:B,2,)=A433,"",VLOOKUP('Policy Clause Build'!C440,'Clauses List'!A:B,2,)),"")</f>
        <v>#VALUE!</v>
      </c>
      <c r="D433" s="28">
        <f>IFERROR(INDEX('Clauses List'!D:D,MATCH('Policy Clause Build'!C440,'Clauses List'!A:A,0),1),"")</f>
      </c>
    </row>
    <row r="434">
      <c r="A434" s="11">
        <f>IFERROR(VLOOKUP(INDEX('Policy Clause Build'!C$8:C$999,ROW()-1,1),'Clauses List'!A:B,2,FALSE),"")</f>
      </c>
      <c r="B434" s="11"/>
      <c r="C434" s="27" t="e">
        <f>IFERROR(IF(VLOOKUP('Policy Clause Build'!C441,'Clauses List'!A:B,2,)=A434,"",VLOOKUP('Policy Clause Build'!C441,'Clauses List'!A:B,2,)),"")</f>
        <v>#VALUE!</v>
      </c>
      <c r="D434" s="28">
        <f>IFERROR(INDEX('Clauses List'!D:D,MATCH('Policy Clause Build'!C441,'Clauses List'!A:A,0),1),"")</f>
      </c>
    </row>
    <row r="435">
      <c r="A435" s="11">
        <f>IFERROR(VLOOKUP(INDEX('Policy Clause Build'!C$8:C$999,ROW()-1,1),'Clauses List'!A:B,2,FALSE),"")</f>
      </c>
      <c r="B435" s="11"/>
      <c r="C435" s="27" t="e">
        <f>IFERROR(IF(VLOOKUP('Policy Clause Build'!C442,'Clauses List'!A:B,2,)=A435,"",VLOOKUP('Policy Clause Build'!C442,'Clauses List'!A:B,2,)),"")</f>
        <v>#VALUE!</v>
      </c>
      <c r="D435" s="28">
        <f>IFERROR(INDEX('Clauses List'!D:D,MATCH('Policy Clause Build'!C442,'Clauses List'!A:A,0),1),"")</f>
      </c>
    </row>
    <row r="436">
      <c r="A436" s="11">
        <f>IFERROR(VLOOKUP(INDEX('Policy Clause Build'!C$8:C$999,ROW()-1,1),'Clauses List'!A:B,2,FALSE),"")</f>
      </c>
      <c r="B436" s="11"/>
      <c r="C436" s="27" t="e">
        <f>IFERROR(IF(VLOOKUP('Policy Clause Build'!C443,'Clauses List'!A:B,2,)=A436,"",VLOOKUP('Policy Clause Build'!C443,'Clauses List'!A:B,2,)),"")</f>
        <v>#VALUE!</v>
      </c>
      <c r="D436" s="28">
        <f>IFERROR(INDEX('Clauses List'!D:D,MATCH('Policy Clause Build'!C443,'Clauses List'!A:A,0),1),"")</f>
      </c>
    </row>
    <row r="437">
      <c r="A437" s="11">
        <f>IFERROR(VLOOKUP(INDEX('Policy Clause Build'!C$8:C$999,ROW()-1,1),'Clauses List'!A:B,2,FALSE),"")</f>
      </c>
      <c r="B437" s="11"/>
      <c r="C437" s="27" t="e">
        <f>IFERROR(IF(VLOOKUP('Policy Clause Build'!C444,'Clauses List'!A:B,2,)=A437,"",VLOOKUP('Policy Clause Build'!C444,'Clauses List'!A:B,2,)),"")</f>
        <v>#VALUE!</v>
      </c>
      <c r="D437" s="28">
        <f>IFERROR(INDEX('Clauses List'!D:D,MATCH('Policy Clause Build'!C444,'Clauses List'!A:A,0),1),"")</f>
      </c>
    </row>
    <row r="438">
      <c r="A438" s="11">
        <f>IFERROR(VLOOKUP(INDEX('Policy Clause Build'!C$8:C$999,ROW()-1,1),'Clauses List'!A:B,2,FALSE),"")</f>
      </c>
      <c r="B438" s="11"/>
      <c r="C438" s="27" t="e">
        <f>IFERROR(IF(VLOOKUP('Policy Clause Build'!C445,'Clauses List'!A:B,2,)=A438,"",VLOOKUP('Policy Clause Build'!C445,'Clauses List'!A:B,2,)),"")</f>
        <v>#VALUE!</v>
      </c>
      <c r="D438" s="28">
        <f>IFERROR(INDEX('Clauses List'!D:D,MATCH('Policy Clause Build'!C445,'Clauses List'!A:A,0),1),"")</f>
      </c>
    </row>
    <row r="439">
      <c r="A439" s="11">
        <f>IFERROR(VLOOKUP(INDEX('Policy Clause Build'!C$8:C$999,ROW()-1,1),'Clauses List'!A:B,2,FALSE),"")</f>
      </c>
      <c r="B439" s="11"/>
      <c r="C439" s="27" t="e">
        <f>IFERROR(IF(VLOOKUP('Policy Clause Build'!C446,'Clauses List'!A:B,2,)=A439,"",VLOOKUP('Policy Clause Build'!C446,'Clauses List'!A:B,2,)),"")</f>
        <v>#VALUE!</v>
      </c>
      <c r="D439" s="28">
        <f>IFERROR(INDEX('Clauses List'!D:D,MATCH('Policy Clause Build'!C446,'Clauses List'!A:A,0),1),"")</f>
      </c>
    </row>
    <row r="440">
      <c r="A440" s="11">
        <f>IFERROR(VLOOKUP(INDEX('Policy Clause Build'!C$8:C$999,ROW()-1,1),'Clauses List'!A:B,2,FALSE),"")</f>
      </c>
      <c r="B440" s="11"/>
      <c r="C440" s="27" t="e">
        <f>IFERROR(IF(VLOOKUP('Policy Clause Build'!C447,'Clauses List'!A:B,2,)=A440,"",VLOOKUP('Policy Clause Build'!C447,'Clauses List'!A:B,2,)),"")</f>
        <v>#VALUE!</v>
      </c>
      <c r="D440" s="28">
        <f>IFERROR(INDEX('Clauses List'!D:D,MATCH('Policy Clause Build'!C447,'Clauses List'!A:A,0),1),"")</f>
      </c>
    </row>
    <row r="441">
      <c r="A441" s="11">
        <f>IFERROR(VLOOKUP(INDEX('Policy Clause Build'!C$8:C$999,ROW()-1,1),'Clauses List'!A:B,2,FALSE),"")</f>
      </c>
      <c r="B441" s="11"/>
      <c r="C441" s="27" t="e">
        <f>IFERROR(IF(VLOOKUP('Policy Clause Build'!C448,'Clauses List'!A:B,2,)=A441,"",VLOOKUP('Policy Clause Build'!C448,'Clauses List'!A:B,2,)),"")</f>
        <v>#VALUE!</v>
      </c>
      <c r="D441" s="28">
        <f>IFERROR(INDEX('Clauses List'!D:D,MATCH('Policy Clause Build'!C448,'Clauses List'!A:A,0),1),"")</f>
      </c>
    </row>
    <row r="442">
      <c r="A442" s="11">
        <f>IFERROR(VLOOKUP(INDEX('Policy Clause Build'!C$8:C$999,ROW()-1,1),'Clauses List'!A:B,2,FALSE),"")</f>
      </c>
      <c r="B442" s="11"/>
      <c r="C442" s="27" t="e">
        <f>IFERROR(IF(VLOOKUP('Policy Clause Build'!C449,'Clauses List'!A:B,2,)=A442,"",VLOOKUP('Policy Clause Build'!C449,'Clauses List'!A:B,2,)),"")</f>
        <v>#VALUE!</v>
      </c>
      <c r="D442" s="28">
        <f>IFERROR(INDEX('Clauses List'!D:D,MATCH('Policy Clause Build'!C449,'Clauses List'!A:A,0),1),"")</f>
      </c>
    </row>
    <row r="443">
      <c r="A443" s="11">
        <f>IFERROR(VLOOKUP(INDEX('Policy Clause Build'!C$8:C$999,ROW()-1,1),'Clauses List'!A:B,2,FALSE),"")</f>
      </c>
      <c r="B443" s="11"/>
      <c r="C443" s="27" t="e">
        <f>IFERROR(IF(VLOOKUP('Policy Clause Build'!C450,'Clauses List'!A:B,2,)=A443,"",VLOOKUP('Policy Clause Build'!C450,'Clauses List'!A:B,2,)),"")</f>
        <v>#VALUE!</v>
      </c>
      <c r="D443" s="28">
        <f>IFERROR(INDEX('Clauses List'!D:D,MATCH('Policy Clause Build'!C450,'Clauses List'!A:A,0),1),"")</f>
      </c>
    </row>
    <row r="444">
      <c r="A444" s="11">
        <f>IFERROR(VLOOKUP(INDEX('Policy Clause Build'!C$8:C$999,ROW()-1,1),'Clauses List'!A:B,2,FALSE),"")</f>
      </c>
      <c r="B444" s="11"/>
      <c r="C444" s="27" t="e">
        <f>IFERROR(IF(VLOOKUP('Policy Clause Build'!C451,'Clauses List'!A:B,2,)=A444,"",VLOOKUP('Policy Clause Build'!C451,'Clauses List'!A:B,2,)),"")</f>
        <v>#VALUE!</v>
      </c>
      <c r="D444" s="28">
        <f>IFERROR(INDEX('Clauses List'!D:D,MATCH('Policy Clause Build'!C451,'Clauses List'!A:A,0),1),"")</f>
      </c>
    </row>
    <row r="445">
      <c r="A445" s="11">
        <f>IFERROR(VLOOKUP(INDEX('Policy Clause Build'!C$8:C$999,ROW()-1,1),'Clauses List'!A:B,2,FALSE),"")</f>
      </c>
      <c r="B445" s="11"/>
      <c r="C445" s="27" t="e">
        <f>IFERROR(IF(VLOOKUP('Policy Clause Build'!C452,'Clauses List'!A:B,2,)=A445,"",VLOOKUP('Policy Clause Build'!C452,'Clauses List'!A:B,2,)),"")</f>
        <v>#VALUE!</v>
      </c>
      <c r="D445" s="28">
        <f>IFERROR(INDEX('Clauses List'!D:D,MATCH('Policy Clause Build'!C452,'Clauses List'!A:A,0),1),"")</f>
      </c>
    </row>
    <row r="446">
      <c r="A446" s="11">
        <f>IFERROR(VLOOKUP(INDEX('Policy Clause Build'!C$8:C$999,ROW()-1,1),'Clauses List'!A:B,2,FALSE),"")</f>
      </c>
      <c r="B446" s="11"/>
      <c r="C446" s="27" t="e">
        <f>IFERROR(IF(VLOOKUP('Policy Clause Build'!C453,'Clauses List'!A:B,2,)=A446,"",VLOOKUP('Policy Clause Build'!C453,'Clauses List'!A:B,2,)),"")</f>
        <v>#VALUE!</v>
      </c>
      <c r="D446" s="28">
        <f>IFERROR(INDEX('Clauses List'!D:D,MATCH('Policy Clause Build'!C453,'Clauses List'!A:A,0),1),"")</f>
      </c>
    </row>
    <row r="447">
      <c r="A447" s="11">
        <f>IFERROR(VLOOKUP(INDEX('Policy Clause Build'!C$8:C$999,ROW()-1,1),'Clauses List'!A:B,2,FALSE),"")</f>
      </c>
      <c r="B447" s="11"/>
      <c r="C447" s="27" t="e">
        <f>IFERROR(IF(VLOOKUP('Policy Clause Build'!C454,'Clauses List'!A:B,2,)=A447,"",VLOOKUP('Policy Clause Build'!C454,'Clauses List'!A:B,2,)),"")</f>
        <v>#VALUE!</v>
      </c>
      <c r="D447" s="28">
        <f>IFERROR(INDEX('Clauses List'!D:D,MATCH('Policy Clause Build'!C454,'Clauses List'!A:A,0),1),"")</f>
      </c>
    </row>
    <row r="448">
      <c r="A448" s="11">
        <f>IFERROR(VLOOKUP(INDEX('Policy Clause Build'!C$8:C$999,ROW()-1,1),'Clauses List'!A:B,2,FALSE),"")</f>
      </c>
      <c r="B448" s="11"/>
      <c r="C448" s="27" t="e">
        <f>IFERROR(IF(VLOOKUP('Policy Clause Build'!C455,'Clauses List'!A:B,2,)=A448,"",VLOOKUP('Policy Clause Build'!C455,'Clauses List'!A:B,2,)),"")</f>
        <v>#VALUE!</v>
      </c>
      <c r="D448" s="28">
        <f>IFERROR(INDEX('Clauses List'!D:D,MATCH('Policy Clause Build'!C455,'Clauses List'!A:A,0),1),"")</f>
      </c>
    </row>
    <row r="449">
      <c r="A449" s="11">
        <f>IFERROR(VLOOKUP(INDEX('Policy Clause Build'!C$8:C$999,ROW()-1,1),'Clauses List'!A:B,2,FALSE),"")</f>
      </c>
      <c r="B449" s="11"/>
      <c r="C449" s="27" t="e">
        <f>IFERROR(IF(VLOOKUP('Policy Clause Build'!C456,'Clauses List'!A:B,2,)=A449,"",VLOOKUP('Policy Clause Build'!C456,'Clauses List'!A:B,2,)),"")</f>
        <v>#VALUE!</v>
      </c>
      <c r="D449" s="28">
        <f>IFERROR(INDEX('Clauses List'!D:D,MATCH('Policy Clause Build'!C456,'Clauses List'!A:A,0),1),"")</f>
      </c>
    </row>
    <row r="450">
      <c r="A450" s="11">
        <f>IFERROR(VLOOKUP(INDEX('Policy Clause Build'!C$8:C$999,ROW()-1,1),'Clauses List'!A:B,2,FALSE),"")</f>
      </c>
      <c r="B450" s="11"/>
      <c r="C450" s="27" t="e">
        <f>IFERROR(IF(VLOOKUP('Policy Clause Build'!C457,'Clauses List'!A:B,2,)=A450,"",VLOOKUP('Policy Clause Build'!C457,'Clauses List'!A:B,2,)),"")</f>
        <v>#VALUE!</v>
      </c>
      <c r="D450" s="28">
        <f>IFERROR(INDEX('Clauses List'!D:D,MATCH('Policy Clause Build'!C457,'Clauses List'!A:A,0),1),"")</f>
      </c>
    </row>
    <row r="451">
      <c r="A451" s="11">
        <f>IFERROR(VLOOKUP(INDEX('Policy Clause Build'!C$8:C$999,ROW()-1,1),'Clauses List'!A:B,2,FALSE),"")</f>
      </c>
      <c r="B451" s="11"/>
      <c r="C451" s="27" t="e">
        <f>IFERROR(IF(VLOOKUP('Policy Clause Build'!C458,'Clauses List'!A:B,2,)=A451,"",VLOOKUP('Policy Clause Build'!C458,'Clauses List'!A:B,2,)),"")</f>
        <v>#VALUE!</v>
      </c>
      <c r="D451" s="28">
        <f>IFERROR(INDEX('Clauses List'!D:D,MATCH('Policy Clause Build'!C458,'Clauses List'!A:A,0),1),"")</f>
      </c>
    </row>
    <row r="452">
      <c r="A452" s="11">
        <f>IFERROR(VLOOKUP(INDEX('Policy Clause Build'!C$8:C$999,ROW()-1,1),'Clauses List'!A:B,2,FALSE),"")</f>
      </c>
      <c r="B452" s="11"/>
      <c r="C452" s="27" t="e">
        <f>IFERROR(IF(VLOOKUP('Policy Clause Build'!C459,'Clauses List'!A:B,2,)=A452,"",VLOOKUP('Policy Clause Build'!C459,'Clauses List'!A:B,2,)),"")</f>
        <v>#VALUE!</v>
      </c>
      <c r="D452" s="28">
        <f>IFERROR(INDEX('Clauses List'!D:D,MATCH('Policy Clause Build'!C459,'Clauses List'!A:A,0),1),"")</f>
      </c>
    </row>
    <row r="453">
      <c r="A453" s="11">
        <f>IFERROR(VLOOKUP(INDEX('Policy Clause Build'!C$8:C$999,ROW()-1,1),'Clauses List'!A:B,2,FALSE),"")</f>
      </c>
      <c r="B453" s="11"/>
      <c r="C453" s="27" t="e">
        <f>IFERROR(IF(VLOOKUP('Policy Clause Build'!C460,'Clauses List'!A:B,2,)=A453,"",VLOOKUP('Policy Clause Build'!C460,'Clauses List'!A:B,2,)),"")</f>
        <v>#VALUE!</v>
      </c>
      <c r="D453" s="28">
        <f>IFERROR(INDEX('Clauses List'!D:D,MATCH('Policy Clause Build'!C460,'Clauses List'!A:A,0),1),"")</f>
      </c>
    </row>
    <row r="454">
      <c r="A454" s="11">
        <f>IFERROR(VLOOKUP(INDEX('Policy Clause Build'!C$8:C$999,ROW()-1,1),'Clauses List'!A:B,2,FALSE),"")</f>
      </c>
      <c r="B454" s="11"/>
      <c r="C454" s="27" t="e">
        <f>IFERROR(IF(VLOOKUP('Policy Clause Build'!C461,'Clauses List'!A:B,2,)=A454,"",VLOOKUP('Policy Clause Build'!C461,'Clauses List'!A:B,2,)),"")</f>
        <v>#VALUE!</v>
      </c>
      <c r="D454" s="28">
        <f>IFERROR(INDEX('Clauses List'!D:D,MATCH('Policy Clause Build'!C461,'Clauses List'!A:A,0),1),"")</f>
      </c>
    </row>
    <row r="455">
      <c r="A455" s="11">
        <f>IFERROR(VLOOKUP(INDEX('Policy Clause Build'!C$8:C$999,ROW()-1,1),'Clauses List'!A:B,2,FALSE),"")</f>
      </c>
      <c r="B455" s="11"/>
      <c r="C455" s="27" t="e">
        <f>IFERROR(IF(VLOOKUP('Policy Clause Build'!C462,'Clauses List'!A:B,2,)=A455,"",VLOOKUP('Policy Clause Build'!C462,'Clauses List'!A:B,2,)),"")</f>
        <v>#VALUE!</v>
      </c>
      <c r="D455" s="28">
        <f>IFERROR(INDEX('Clauses List'!D:D,MATCH('Policy Clause Build'!C462,'Clauses List'!A:A,0),1),"")</f>
      </c>
    </row>
    <row r="456">
      <c r="A456" s="11">
        <f>IFERROR(VLOOKUP(INDEX('Policy Clause Build'!C$8:C$999,ROW()-1,1),'Clauses List'!A:B,2,FALSE),"")</f>
      </c>
      <c r="B456" s="11"/>
      <c r="C456" s="27" t="e">
        <f>IFERROR(IF(VLOOKUP('Policy Clause Build'!C463,'Clauses List'!A:B,2,)=A456,"",VLOOKUP('Policy Clause Build'!C463,'Clauses List'!A:B,2,)),"")</f>
        <v>#VALUE!</v>
      </c>
      <c r="D456" s="28">
        <f>IFERROR(INDEX('Clauses List'!D:D,MATCH('Policy Clause Build'!C463,'Clauses List'!A:A,0),1),"")</f>
      </c>
    </row>
    <row r="457">
      <c r="A457" s="11">
        <f>IFERROR(VLOOKUP(INDEX('Policy Clause Build'!C$8:C$999,ROW()-1,1),'Clauses List'!A:B,2,FALSE),"")</f>
      </c>
      <c r="B457" s="11"/>
      <c r="C457" s="27" t="e">
        <f>IFERROR(IF(VLOOKUP('Policy Clause Build'!C464,'Clauses List'!A:B,2,)=A457,"",VLOOKUP('Policy Clause Build'!C464,'Clauses List'!A:B,2,)),"")</f>
        <v>#VALUE!</v>
      </c>
      <c r="D457" s="28">
        <f>IFERROR(INDEX('Clauses List'!D:D,MATCH('Policy Clause Build'!C464,'Clauses List'!A:A,0),1),"")</f>
      </c>
    </row>
    <row r="458">
      <c r="A458" s="11">
        <f>IFERROR(VLOOKUP(INDEX('Policy Clause Build'!C$8:C$999,ROW()-1,1),'Clauses List'!A:B,2,FALSE),"")</f>
      </c>
      <c r="B458" s="11"/>
      <c r="C458" s="27" t="e">
        <f>IFERROR(IF(VLOOKUP('Policy Clause Build'!C465,'Clauses List'!A:B,2,)=A458,"",VLOOKUP('Policy Clause Build'!C465,'Clauses List'!A:B,2,)),"")</f>
        <v>#VALUE!</v>
      </c>
      <c r="D458" s="28">
        <f>IFERROR(INDEX('Clauses List'!D:D,MATCH('Policy Clause Build'!C465,'Clauses List'!A:A,0),1),"")</f>
      </c>
    </row>
    <row r="459">
      <c r="A459" s="11">
        <f>IFERROR(VLOOKUP(INDEX('Policy Clause Build'!C$8:C$999,ROW()-1,1),'Clauses List'!A:B,2,FALSE),"")</f>
      </c>
      <c r="B459" s="11"/>
      <c r="C459" s="27" t="e">
        <f>IFERROR(IF(VLOOKUP('Policy Clause Build'!C466,'Clauses List'!A:B,2,)=A459,"",VLOOKUP('Policy Clause Build'!C466,'Clauses List'!A:B,2,)),"")</f>
        <v>#VALUE!</v>
      </c>
      <c r="D459" s="28">
        <f>IFERROR(INDEX('Clauses List'!D:D,MATCH('Policy Clause Build'!C466,'Clauses List'!A:A,0),1),"")</f>
      </c>
    </row>
    <row r="460">
      <c r="A460" s="11">
        <f>IFERROR(VLOOKUP(INDEX('Policy Clause Build'!C$8:C$999,ROW()-1,1),'Clauses List'!A:B,2,FALSE),"")</f>
      </c>
      <c r="B460" s="11"/>
      <c r="C460" s="27" t="e">
        <f>IFERROR(IF(VLOOKUP('Policy Clause Build'!C467,'Clauses List'!A:B,2,)=A460,"",VLOOKUP('Policy Clause Build'!C467,'Clauses List'!A:B,2,)),"")</f>
        <v>#VALUE!</v>
      </c>
      <c r="D460" s="28">
        <f>IFERROR(INDEX('Clauses List'!D:D,MATCH('Policy Clause Build'!C467,'Clauses List'!A:A,0),1),"")</f>
      </c>
    </row>
    <row r="461">
      <c r="A461" s="11">
        <f>IFERROR(VLOOKUP(INDEX('Policy Clause Build'!C$8:C$999,ROW()-1,1),'Clauses List'!A:B,2,FALSE),"")</f>
      </c>
      <c r="B461" s="11"/>
      <c r="C461" s="27" t="e">
        <f>IFERROR(IF(VLOOKUP('Policy Clause Build'!C468,'Clauses List'!A:B,2,)=A461,"",VLOOKUP('Policy Clause Build'!C468,'Clauses List'!A:B,2,)),"")</f>
        <v>#VALUE!</v>
      </c>
      <c r="D461" s="28">
        <f>IFERROR(INDEX('Clauses List'!D:D,MATCH('Policy Clause Build'!C468,'Clauses List'!A:A,0),1),"")</f>
      </c>
    </row>
    <row r="462">
      <c r="A462" s="11">
        <f>IFERROR(VLOOKUP(INDEX('Policy Clause Build'!C$8:C$999,ROW()-1,1),'Clauses List'!A:B,2,FALSE),"")</f>
      </c>
      <c r="B462" s="11"/>
      <c r="C462" s="27" t="e">
        <f>IFERROR(IF(VLOOKUP('Policy Clause Build'!C469,'Clauses List'!A:B,2,)=A462,"",VLOOKUP('Policy Clause Build'!C469,'Clauses List'!A:B,2,)),"")</f>
        <v>#VALUE!</v>
      </c>
      <c r="D462" s="28">
        <f>IFERROR(INDEX('Clauses List'!D:D,MATCH('Policy Clause Build'!C469,'Clauses List'!A:A,0),1),"")</f>
      </c>
    </row>
    <row r="463">
      <c r="A463" s="11">
        <f>IFERROR(VLOOKUP(INDEX('Policy Clause Build'!C$8:C$999,ROW()-1,1),'Clauses List'!A:B,2,FALSE),"")</f>
      </c>
      <c r="B463" s="11"/>
      <c r="C463" s="27" t="e">
        <f>IFERROR(IF(VLOOKUP('Policy Clause Build'!C470,'Clauses List'!A:B,2,)=A463,"",VLOOKUP('Policy Clause Build'!C470,'Clauses List'!A:B,2,)),"")</f>
        <v>#VALUE!</v>
      </c>
      <c r="D463" s="28">
        <f>IFERROR(INDEX('Clauses List'!D:D,MATCH('Policy Clause Build'!C470,'Clauses List'!A:A,0),1),"")</f>
      </c>
    </row>
    <row r="464">
      <c r="A464" s="11">
        <f>IFERROR(VLOOKUP(INDEX('Policy Clause Build'!C$8:C$999,ROW()-1,1),'Clauses List'!A:B,2,FALSE),"")</f>
      </c>
      <c r="B464" s="11"/>
      <c r="C464" s="27" t="e">
        <f>IFERROR(IF(VLOOKUP('Policy Clause Build'!C471,'Clauses List'!A:B,2,)=A464,"",VLOOKUP('Policy Clause Build'!C471,'Clauses List'!A:B,2,)),"")</f>
        <v>#VALUE!</v>
      </c>
      <c r="D464" s="28">
        <f>IFERROR(INDEX('Clauses List'!D:D,MATCH('Policy Clause Build'!C471,'Clauses List'!A:A,0),1),"")</f>
      </c>
    </row>
    <row r="465">
      <c r="A465" s="11">
        <f>IFERROR(VLOOKUP(INDEX('Policy Clause Build'!C$8:C$999,ROW()-1,1),'Clauses List'!A:B,2,FALSE),"")</f>
      </c>
      <c r="B465" s="11"/>
      <c r="C465" s="27" t="e">
        <f>IFERROR(IF(VLOOKUP('Policy Clause Build'!C472,'Clauses List'!A:B,2,)=A465,"",VLOOKUP('Policy Clause Build'!C472,'Clauses List'!A:B,2,)),"")</f>
        <v>#VALUE!</v>
      </c>
      <c r="D465" s="28">
        <f>IFERROR(INDEX('Clauses List'!D:D,MATCH('Policy Clause Build'!C472,'Clauses List'!A:A,0),1),"")</f>
      </c>
    </row>
    <row r="466">
      <c r="A466" s="11">
        <f>IFERROR(VLOOKUP(INDEX('Policy Clause Build'!C$8:C$999,ROW()-1,1),'Clauses List'!A:B,2,FALSE),"")</f>
      </c>
      <c r="B466" s="11"/>
      <c r="C466" s="27" t="e">
        <f>IFERROR(IF(VLOOKUP('Policy Clause Build'!C473,'Clauses List'!A:B,2,)=A466,"",VLOOKUP('Policy Clause Build'!C473,'Clauses List'!A:B,2,)),"")</f>
        <v>#VALUE!</v>
      </c>
      <c r="D466" s="28">
        <f>IFERROR(INDEX('Clauses List'!D:D,MATCH('Policy Clause Build'!C473,'Clauses List'!A:A,0),1),"")</f>
      </c>
    </row>
    <row r="467">
      <c r="A467" s="11">
        <f>IFERROR(VLOOKUP(INDEX('Policy Clause Build'!C$8:C$999,ROW()-1,1),'Clauses List'!A:B,2,FALSE),"")</f>
      </c>
      <c r="B467" s="11"/>
      <c r="C467" s="27" t="e">
        <f>IFERROR(IF(VLOOKUP('Policy Clause Build'!C474,'Clauses List'!A:B,2,)=A467,"",VLOOKUP('Policy Clause Build'!C474,'Clauses List'!A:B,2,)),"")</f>
        <v>#VALUE!</v>
      </c>
      <c r="D467" s="28">
        <f>IFERROR(INDEX('Clauses List'!D:D,MATCH('Policy Clause Build'!C474,'Clauses List'!A:A,0),1),"")</f>
      </c>
    </row>
    <row r="468">
      <c r="A468" s="11">
        <f>IFERROR(VLOOKUP(INDEX('Policy Clause Build'!C$8:C$999,ROW()-1,1),'Clauses List'!A:B,2,FALSE),"")</f>
      </c>
      <c r="B468" s="11"/>
      <c r="C468" s="27" t="e">
        <f>IFERROR(IF(VLOOKUP('Policy Clause Build'!C475,'Clauses List'!A:B,2,)=A468,"",VLOOKUP('Policy Clause Build'!C475,'Clauses List'!A:B,2,)),"")</f>
        <v>#VALUE!</v>
      </c>
      <c r="D468" s="28">
        <f>IFERROR(INDEX('Clauses List'!D:D,MATCH('Policy Clause Build'!C475,'Clauses List'!A:A,0),1),"")</f>
      </c>
    </row>
    <row r="469">
      <c r="A469" s="11">
        <f>IFERROR(VLOOKUP(INDEX('Policy Clause Build'!C$8:C$999,ROW()-1,1),'Clauses List'!A:B,2,FALSE),"")</f>
      </c>
      <c r="B469" s="11"/>
      <c r="C469" s="27" t="e">
        <f>IFERROR(IF(VLOOKUP('Policy Clause Build'!C476,'Clauses List'!A:B,2,)=A469,"",VLOOKUP('Policy Clause Build'!C476,'Clauses List'!A:B,2,)),"")</f>
        <v>#VALUE!</v>
      </c>
      <c r="D469" s="28">
        <f>IFERROR(INDEX('Clauses List'!D:D,MATCH('Policy Clause Build'!C476,'Clauses List'!A:A,0),1),"")</f>
      </c>
    </row>
    <row r="470">
      <c r="A470" s="11">
        <f>IFERROR(VLOOKUP(INDEX('Policy Clause Build'!C$8:C$999,ROW()-1,1),'Clauses List'!A:B,2,FALSE),"")</f>
      </c>
      <c r="B470" s="11"/>
      <c r="C470" s="27" t="e">
        <f>IFERROR(IF(VLOOKUP('Policy Clause Build'!C477,'Clauses List'!A:B,2,)=A470,"",VLOOKUP('Policy Clause Build'!C477,'Clauses List'!A:B,2,)),"")</f>
        <v>#VALUE!</v>
      </c>
      <c r="D470" s="28">
        <f>IFERROR(INDEX('Clauses List'!D:D,MATCH('Policy Clause Build'!C477,'Clauses List'!A:A,0),1),"")</f>
      </c>
    </row>
    <row r="471">
      <c r="A471" s="11">
        <f>IFERROR(VLOOKUP(INDEX('Policy Clause Build'!C$8:C$999,ROW()-1,1),'Clauses List'!A:B,2,FALSE),"")</f>
      </c>
      <c r="B471" s="11"/>
      <c r="C471" s="27" t="e">
        <f>IFERROR(IF(VLOOKUP('Policy Clause Build'!C478,'Clauses List'!A:B,2,)=A471,"",VLOOKUP('Policy Clause Build'!C478,'Clauses List'!A:B,2,)),"")</f>
        <v>#VALUE!</v>
      </c>
      <c r="D471" s="28">
        <f>IFERROR(INDEX('Clauses List'!D:D,MATCH('Policy Clause Build'!C478,'Clauses List'!A:A,0),1),"")</f>
      </c>
    </row>
    <row r="472">
      <c r="A472" s="11">
        <f>IFERROR(VLOOKUP(INDEX('Policy Clause Build'!C$8:C$999,ROW()-1,1),'Clauses List'!A:B,2,FALSE),"")</f>
      </c>
      <c r="B472" s="11"/>
      <c r="C472" s="27" t="e">
        <f>IFERROR(IF(VLOOKUP('Policy Clause Build'!C479,'Clauses List'!A:B,2,)=A472,"",VLOOKUP('Policy Clause Build'!C479,'Clauses List'!A:B,2,)),"")</f>
        <v>#VALUE!</v>
      </c>
      <c r="D472" s="28">
        <f>IFERROR(INDEX('Clauses List'!D:D,MATCH('Policy Clause Build'!C479,'Clauses List'!A:A,0),1),"")</f>
      </c>
    </row>
    <row r="473">
      <c r="A473" s="11">
        <f>IFERROR(VLOOKUP(INDEX('Policy Clause Build'!C$8:C$999,ROW()-1,1),'Clauses List'!A:B,2,FALSE),"")</f>
      </c>
      <c r="B473" s="11"/>
      <c r="C473" s="27" t="e">
        <f>IFERROR(IF(VLOOKUP('Policy Clause Build'!C480,'Clauses List'!A:B,2,)=A473,"",VLOOKUP('Policy Clause Build'!C480,'Clauses List'!A:B,2,)),"")</f>
        <v>#VALUE!</v>
      </c>
      <c r="D473" s="28">
        <f>IFERROR(INDEX('Clauses List'!D:D,MATCH('Policy Clause Build'!C480,'Clauses List'!A:A,0),1),"")</f>
      </c>
    </row>
    <row r="474">
      <c r="A474" s="11">
        <f>IFERROR(VLOOKUP(INDEX('Policy Clause Build'!C$8:C$999,ROW()-1,1),'Clauses List'!A:B,2,FALSE),"")</f>
      </c>
      <c r="B474" s="11"/>
      <c r="C474" s="27" t="e">
        <f>IFERROR(IF(VLOOKUP('Policy Clause Build'!C481,'Clauses List'!A:B,2,)=A474,"",VLOOKUP('Policy Clause Build'!C481,'Clauses List'!A:B,2,)),"")</f>
        <v>#VALUE!</v>
      </c>
      <c r="D474" s="28">
        <f>IFERROR(INDEX('Clauses List'!D:D,MATCH('Policy Clause Build'!C481,'Clauses List'!A:A,0),1),"")</f>
      </c>
    </row>
    <row r="475">
      <c r="A475" s="11">
        <f>IFERROR(VLOOKUP(INDEX('Policy Clause Build'!C$8:C$999,ROW()-1,1),'Clauses List'!A:B,2,FALSE),"")</f>
      </c>
      <c r="B475" s="11"/>
      <c r="C475" s="27" t="e">
        <f>IFERROR(IF(VLOOKUP('Policy Clause Build'!C482,'Clauses List'!A:B,2,)=A475,"",VLOOKUP('Policy Clause Build'!C482,'Clauses List'!A:B,2,)),"")</f>
        <v>#VALUE!</v>
      </c>
      <c r="D475" s="28">
        <f>IFERROR(INDEX('Clauses List'!D:D,MATCH('Policy Clause Build'!C482,'Clauses List'!A:A,0),1),"")</f>
      </c>
    </row>
    <row r="476">
      <c r="A476" s="11">
        <f>IFERROR(VLOOKUP(INDEX('Policy Clause Build'!C$8:C$999,ROW()-1,1),'Clauses List'!A:B,2,FALSE),"")</f>
      </c>
      <c r="B476" s="11"/>
      <c r="C476" s="27" t="e">
        <f>IFERROR(IF(VLOOKUP('Policy Clause Build'!C483,'Clauses List'!A:B,2,)=A476,"",VLOOKUP('Policy Clause Build'!C483,'Clauses List'!A:B,2,)),"")</f>
        <v>#VALUE!</v>
      </c>
      <c r="D476" s="28">
        <f>IFERROR(INDEX('Clauses List'!D:D,MATCH('Policy Clause Build'!C483,'Clauses List'!A:A,0),1),"")</f>
      </c>
    </row>
    <row r="477">
      <c r="A477" s="11">
        <f>IFERROR(VLOOKUP(INDEX('Policy Clause Build'!C$8:C$999,ROW()-1,1),'Clauses List'!A:B,2,FALSE),"")</f>
      </c>
      <c r="B477" s="11"/>
      <c r="C477" s="27" t="e">
        <f>IFERROR(IF(VLOOKUP('Policy Clause Build'!C484,'Clauses List'!A:B,2,)=A477,"",VLOOKUP('Policy Clause Build'!C484,'Clauses List'!A:B,2,)),"")</f>
        <v>#VALUE!</v>
      </c>
      <c r="D477" s="28">
        <f>IFERROR(INDEX('Clauses List'!D:D,MATCH('Policy Clause Build'!C484,'Clauses List'!A:A,0),1),"")</f>
      </c>
    </row>
    <row r="478">
      <c r="A478" s="11">
        <f>IFERROR(VLOOKUP(INDEX('Policy Clause Build'!C$8:C$999,ROW()-1,1),'Clauses List'!A:B,2,FALSE),"")</f>
      </c>
      <c r="B478" s="11"/>
      <c r="C478" s="27" t="e">
        <f>IFERROR(IF(VLOOKUP('Policy Clause Build'!C485,'Clauses List'!A:B,2,)=A478,"",VLOOKUP('Policy Clause Build'!C485,'Clauses List'!A:B,2,)),"")</f>
        <v>#VALUE!</v>
      </c>
      <c r="D478" s="28">
        <f>IFERROR(INDEX('Clauses List'!D:D,MATCH('Policy Clause Build'!C485,'Clauses List'!A:A,0),1),"")</f>
      </c>
    </row>
    <row r="479">
      <c r="A479" s="11">
        <f>IFERROR(VLOOKUP(INDEX('Policy Clause Build'!C$8:C$999,ROW()-1,1),'Clauses List'!A:B,2,FALSE),"")</f>
      </c>
      <c r="B479" s="11"/>
      <c r="C479" s="27" t="e">
        <f>IFERROR(IF(VLOOKUP('Policy Clause Build'!C486,'Clauses List'!A:B,2,)=A479,"",VLOOKUP('Policy Clause Build'!C486,'Clauses List'!A:B,2,)),"")</f>
        <v>#VALUE!</v>
      </c>
      <c r="D479" s="28">
        <f>IFERROR(INDEX('Clauses List'!D:D,MATCH('Policy Clause Build'!C486,'Clauses List'!A:A,0),1),"")</f>
      </c>
    </row>
    <row r="480">
      <c r="A480" s="11">
        <f>IFERROR(VLOOKUP(INDEX('Policy Clause Build'!C$8:C$999,ROW()-1,1),'Clauses List'!A:B,2,FALSE),"")</f>
      </c>
      <c r="B480" s="11"/>
      <c r="C480" s="27" t="e">
        <f>IFERROR(IF(VLOOKUP('Policy Clause Build'!C487,'Clauses List'!A:B,2,)=A480,"",VLOOKUP('Policy Clause Build'!C487,'Clauses List'!A:B,2,)),"")</f>
        <v>#VALUE!</v>
      </c>
      <c r="D480" s="28">
        <f>IFERROR(INDEX('Clauses List'!D:D,MATCH('Policy Clause Build'!C487,'Clauses List'!A:A,0),1),"")</f>
      </c>
    </row>
    <row r="481">
      <c r="A481" s="11">
        <f>IFERROR(VLOOKUP(INDEX('Policy Clause Build'!C$8:C$999,ROW()-1,1),'Clauses List'!A:B,2,FALSE),"")</f>
      </c>
      <c r="B481" s="11"/>
      <c r="C481" s="27" t="e">
        <f>IFERROR(IF(VLOOKUP('Policy Clause Build'!C488,'Clauses List'!A:B,2,)=A481,"",VLOOKUP('Policy Clause Build'!C488,'Clauses List'!A:B,2,)),"")</f>
        <v>#VALUE!</v>
      </c>
      <c r="D481" s="28">
        <f>IFERROR(INDEX('Clauses List'!D:D,MATCH('Policy Clause Build'!C488,'Clauses List'!A:A,0),1),"")</f>
      </c>
    </row>
    <row r="482">
      <c r="A482" s="11">
        <f>IFERROR(VLOOKUP(INDEX('Policy Clause Build'!C$8:C$999,ROW()-1,1),'Clauses List'!A:B,2,FALSE),"")</f>
      </c>
      <c r="B482" s="11"/>
      <c r="C482" s="27" t="e">
        <f>IFERROR(IF(VLOOKUP('Policy Clause Build'!C489,'Clauses List'!A:B,2,)=A482,"",VLOOKUP('Policy Clause Build'!C489,'Clauses List'!A:B,2,)),"")</f>
        <v>#VALUE!</v>
      </c>
      <c r="D482" s="28">
        <f>IFERROR(INDEX('Clauses List'!D:D,MATCH('Policy Clause Build'!C489,'Clauses List'!A:A,0),1),"")</f>
      </c>
    </row>
    <row r="483">
      <c r="A483" s="11">
        <f>IFERROR(VLOOKUP(INDEX('Policy Clause Build'!C$8:C$999,ROW()-1,1),'Clauses List'!A:B,2,FALSE),"")</f>
      </c>
      <c r="B483" s="11"/>
      <c r="C483" s="27" t="e">
        <f>IFERROR(IF(VLOOKUP('Policy Clause Build'!C490,'Clauses List'!A:B,2,)=A483,"",VLOOKUP('Policy Clause Build'!C490,'Clauses List'!A:B,2,)),"")</f>
        <v>#VALUE!</v>
      </c>
      <c r="D483" s="28">
        <f>IFERROR(INDEX('Clauses List'!D:D,MATCH('Policy Clause Build'!C490,'Clauses List'!A:A,0),1),"")</f>
      </c>
    </row>
    <row r="484">
      <c r="A484" s="11">
        <f>IFERROR(VLOOKUP(INDEX('Policy Clause Build'!C$8:C$999,ROW()-1,1),'Clauses List'!A:B,2,FALSE),"")</f>
      </c>
      <c r="B484" s="11"/>
      <c r="C484" s="27" t="e">
        <f>IFERROR(IF(VLOOKUP('Policy Clause Build'!C491,'Clauses List'!A:B,2,)=A484,"",VLOOKUP('Policy Clause Build'!C491,'Clauses List'!A:B,2,)),"")</f>
        <v>#VALUE!</v>
      </c>
      <c r="D484" s="28">
        <f>IFERROR(INDEX('Clauses List'!D:D,MATCH('Policy Clause Build'!C491,'Clauses List'!A:A,0),1),"")</f>
      </c>
    </row>
    <row r="485">
      <c r="A485" s="11">
        <f>IFERROR(VLOOKUP(INDEX('Policy Clause Build'!C$8:C$999,ROW()-1,1),'Clauses List'!A:B,2,FALSE),"")</f>
      </c>
      <c r="B485" s="11"/>
      <c r="C485" s="27" t="e">
        <f>IFERROR(IF(VLOOKUP('Policy Clause Build'!C492,'Clauses List'!A:B,2,)=A485,"",VLOOKUP('Policy Clause Build'!C492,'Clauses List'!A:B,2,)),"")</f>
        <v>#VALUE!</v>
      </c>
      <c r="D485" s="28">
        <f>IFERROR(INDEX('Clauses List'!D:D,MATCH('Policy Clause Build'!C492,'Clauses List'!A:A,0),1),"")</f>
      </c>
    </row>
    <row r="486">
      <c r="A486" s="11">
        <f>IFERROR(VLOOKUP(INDEX('Policy Clause Build'!C$8:C$999,ROW()-1,1),'Clauses List'!A:B,2,FALSE),"")</f>
      </c>
      <c r="B486" s="11"/>
      <c r="C486" s="27" t="e">
        <f>IFERROR(IF(VLOOKUP('Policy Clause Build'!C493,'Clauses List'!A:B,2,)=A486,"",VLOOKUP('Policy Clause Build'!C493,'Clauses List'!A:B,2,)),"")</f>
        <v>#VALUE!</v>
      </c>
      <c r="D486" s="28">
        <f>IFERROR(INDEX('Clauses List'!D:D,MATCH('Policy Clause Build'!C493,'Clauses List'!A:A,0),1),"")</f>
      </c>
    </row>
    <row r="487">
      <c r="A487" s="11">
        <f>IFERROR(VLOOKUP(INDEX('Policy Clause Build'!C$8:C$999,ROW()-1,1),'Clauses List'!A:B,2,FALSE),"")</f>
      </c>
      <c r="B487" s="11"/>
      <c r="C487" s="27" t="e">
        <f>IFERROR(IF(VLOOKUP('Policy Clause Build'!C494,'Clauses List'!A:B,2,)=A487,"",VLOOKUP('Policy Clause Build'!C494,'Clauses List'!A:B,2,)),"")</f>
        <v>#VALUE!</v>
      </c>
      <c r="D487" s="28">
        <f>IFERROR(INDEX('Clauses List'!D:D,MATCH('Policy Clause Build'!C494,'Clauses List'!A:A,0),1),"")</f>
      </c>
    </row>
    <row r="488">
      <c r="A488" s="11">
        <f>IFERROR(VLOOKUP(INDEX('Policy Clause Build'!C$8:C$999,ROW()-1,1),'Clauses List'!A:B,2,FALSE),"")</f>
      </c>
      <c r="B488" s="11"/>
      <c r="C488" s="27" t="e">
        <f>IFERROR(IF(VLOOKUP('Policy Clause Build'!C495,'Clauses List'!A:B,2,)=A488,"",VLOOKUP('Policy Clause Build'!C495,'Clauses List'!A:B,2,)),"")</f>
        <v>#VALUE!</v>
      </c>
      <c r="D488" s="28">
        <f>IFERROR(INDEX('Clauses List'!D:D,MATCH('Policy Clause Build'!C495,'Clauses List'!A:A,0),1),"")</f>
      </c>
    </row>
    <row r="489">
      <c r="A489" s="11">
        <f>IFERROR(VLOOKUP(INDEX('Policy Clause Build'!C$8:C$999,ROW()-1,1),'Clauses List'!A:B,2,FALSE),"")</f>
      </c>
      <c r="B489" s="11"/>
      <c r="C489" s="27" t="e">
        <f>IFERROR(IF(VLOOKUP('Policy Clause Build'!C496,'Clauses List'!A:B,2,)=A489,"",VLOOKUP('Policy Clause Build'!C496,'Clauses List'!A:B,2,)),"")</f>
        <v>#VALUE!</v>
      </c>
      <c r="D489" s="28">
        <f>IFERROR(INDEX('Clauses List'!D:D,MATCH('Policy Clause Build'!C496,'Clauses List'!A:A,0),1),"")</f>
      </c>
    </row>
    <row r="490">
      <c r="A490" s="11">
        <f>IFERROR(VLOOKUP(INDEX('Policy Clause Build'!C$8:C$999,ROW()-1,1),'Clauses List'!A:B,2,FALSE),"")</f>
      </c>
      <c r="B490" s="11"/>
      <c r="C490" s="27" t="e">
        <f>IFERROR(IF(VLOOKUP('Policy Clause Build'!C497,'Clauses List'!A:B,2,)=A490,"",VLOOKUP('Policy Clause Build'!C497,'Clauses List'!A:B,2,)),"")</f>
        <v>#VALUE!</v>
      </c>
      <c r="D490" s="28">
        <f>IFERROR(INDEX('Clauses List'!D:D,MATCH('Policy Clause Build'!C497,'Clauses List'!A:A,0),1),"")</f>
      </c>
    </row>
    <row r="491">
      <c r="A491" s="11">
        <f>IFERROR(VLOOKUP(INDEX('Policy Clause Build'!C$8:C$999,ROW()-1,1),'Clauses List'!A:B,2,FALSE),"")</f>
      </c>
      <c r="B491" s="11"/>
      <c r="C491" s="27" t="e">
        <f>IFERROR(IF(VLOOKUP('Policy Clause Build'!C498,'Clauses List'!A:B,2,)=A491,"",VLOOKUP('Policy Clause Build'!C498,'Clauses List'!A:B,2,)),"")</f>
        <v>#VALUE!</v>
      </c>
      <c r="D491" s="28">
        <f>IFERROR(INDEX('Clauses List'!D:D,MATCH('Policy Clause Build'!C498,'Clauses List'!A:A,0),1),"")</f>
      </c>
    </row>
    <row r="492">
      <c r="A492" s="11">
        <f>IFERROR(VLOOKUP(INDEX('Policy Clause Build'!C$8:C$999,ROW()-1,1),'Clauses List'!A:B,2,FALSE),"")</f>
      </c>
      <c r="B492" s="11"/>
      <c r="C492" s="27" t="e">
        <f>IFERROR(IF(VLOOKUP('Policy Clause Build'!C499,'Clauses List'!A:B,2,)=A492,"",VLOOKUP('Policy Clause Build'!C499,'Clauses List'!A:B,2,)),"")</f>
        <v>#VALUE!</v>
      </c>
      <c r="D492" s="28">
        <f>IFERROR(INDEX('Clauses List'!D:D,MATCH('Policy Clause Build'!C499,'Clauses List'!A:A,0),1),"")</f>
      </c>
    </row>
    <row r="493">
      <c r="A493" s="11">
        <f>IFERROR(VLOOKUP(INDEX('Policy Clause Build'!C$8:C$999,ROW()-1,1),'Clauses List'!A:B,2,FALSE),"")</f>
      </c>
      <c r="B493" s="11"/>
      <c r="C493" s="27" t="e">
        <f>IFERROR(IF(VLOOKUP('Policy Clause Build'!C500,'Clauses List'!A:B,2,)=A493,"",VLOOKUP('Policy Clause Build'!C500,'Clauses List'!A:B,2,)),"")</f>
        <v>#VALUE!</v>
      </c>
      <c r="D493" s="28">
        <f>IFERROR(INDEX('Clauses List'!D:D,MATCH('Policy Clause Build'!C500,'Clauses List'!A:A,0),1),"")</f>
      </c>
    </row>
    <row r="494">
      <c r="A494" s="11">
        <f>IFERROR(VLOOKUP(INDEX('Policy Clause Build'!C$8:C$999,ROW()-1,1),'Clauses List'!A:B,2,FALSE),"")</f>
      </c>
      <c r="B494" s="11"/>
      <c r="C494" s="27" t="e">
        <f>IFERROR(IF(VLOOKUP('Policy Clause Build'!C501,'Clauses List'!A:B,2,)=A494,"",VLOOKUP('Policy Clause Build'!C501,'Clauses List'!A:B,2,)),"")</f>
        <v>#VALUE!</v>
      </c>
      <c r="D494" s="28">
        <f>IFERROR(INDEX('Clauses List'!D:D,MATCH('Policy Clause Build'!C501,'Clauses List'!A:A,0),1),"")</f>
      </c>
    </row>
    <row r="495">
      <c r="A495" s="11">
        <f>IFERROR(VLOOKUP(INDEX('Policy Clause Build'!C$8:C$999,ROW()-1,1),'Clauses List'!A:B,2,FALSE),"")</f>
      </c>
      <c r="B495" s="11"/>
      <c r="C495" s="27" t="e">
        <f>IFERROR(IF(VLOOKUP('Policy Clause Build'!C502,'Clauses List'!A:B,2,)=A495,"",VLOOKUP('Policy Clause Build'!C502,'Clauses List'!A:B,2,)),"")</f>
        <v>#VALUE!</v>
      </c>
      <c r="D495" s="28">
        <f>IFERROR(INDEX('Clauses List'!D:D,MATCH('Policy Clause Build'!C502,'Clauses List'!A:A,0),1),"")</f>
      </c>
    </row>
    <row r="496">
      <c r="A496" s="11">
        <f>IFERROR(VLOOKUP(INDEX('Policy Clause Build'!C$8:C$999,ROW()-1,1),'Clauses List'!A:B,2,FALSE),"")</f>
      </c>
      <c r="B496" s="11"/>
      <c r="C496" s="27" t="e">
        <f>IFERROR(IF(VLOOKUP('Policy Clause Build'!C503,'Clauses List'!A:B,2,)=A496,"",VLOOKUP('Policy Clause Build'!C503,'Clauses List'!A:B,2,)),"")</f>
        <v>#VALUE!</v>
      </c>
      <c r="D496" s="28">
        <f>IFERROR(INDEX('Clauses List'!D:D,MATCH('Policy Clause Build'!C503,'Clauses List'!A:A,0),1),"")</f>
      </c>
    </row>
    <row r="497">
      <c r="A497" s="11">
        <f>IFERROR(VLOOKUP(INDEX('Policy Clause Build'!C$8:C$999,ROW()-1,1),'Clauses List'!A:B,2,FALSE),"")</f>
      </c>
      <c r="B497" s="11"/>
      <c r="C497" s="27" t="e">
        <f>IFERROR(IF(VLOOKUP('Policy Clause Build'!C504,'Clauses List'!A:B,2,)=A497,"",VLOOKUP('Policy Clause Build'!C504,'Clauses List'!A:B,2,)),"")</f>
        <v>#VALUE!</v>
      </c>
      <c r="D497" s="28">
        <f>IFERROR(INDEX('Clauses List'!D:D,MATCH('Policy Clause Build'!C504,'Clauses List'!A:A,0),1),"")</f>
      </c>
    </row>
    <row r="498">
      <c r="A498" s="11">
        <f>IFERROR(VLOOKUP(INDEX('Policy Clause Build'!C$8:C$999,ROW()-1,1),'Clauses List'!A:B,2,FALSE),"")</f>
      </c>
      <c r="B498" s="11"/>
      <c r="C498" s="27" t="e">
        <f>IFERROR(IF(VLOOKUP('Policy Clause Build'!C505,'Clauses List'!A:B,2,)=A498,"",VLOOKUP('Policy Clause Build'!C505,'Clauses List'!A:B,2,)),"")</f>
        <v>#VALUE!</v>
      </c>
      <c r="D498" s="28">
        <f>IFERROR(INDEX('Clauses List'!D:D,MATCH('Policy Clause Build'!C505,'Clauses List'!A:A,0),1),"")</f>
      </c>
    </row>
    <row r="499">
      <c r="A499" s="11">
        <f>IFERROR(VLOOKUP(INDEX('Policy Clause Build'!C$8:C$999,ROW()-1,1),'Clauses List'!A:B,2,FALSE),"")</f>
      </c>
      <c r="B499" s="11"/>
      <c r="C499" s="27" t="e">
        <f>IFERROR(IF(VLOOKUP('Policy Clause Build'!C506,'Clauses List'!A:B,2,)=A499,"",VLOOKUP('Policy Clause Build'!C506,'Clauses List'!A:B,2,)),"")</f>
        <v>#VALUE!</v>
      </c>
      <c r="D499" s="28">
        <f>IFERROR(INDEX('Clauses List'!D:D,MATCH('Policy Clause Build'!C506,'Clauses List'!A:A,0),1),"")</f>
      </c>
    </row>
    <row r="500">
      <c r="A500" s="11">
        <f>IFERROR(VLOOKUP(INDEX('Policy Clause Build'!C$8:C$999,ROW()-1,1),'Clauses List'!A:B,2,FALSE),"")</f>
      </c>
      <c r="B500" s="11"/>
      <c r="C500" s="27" t="e">
        <f>IFERROR(IF(VLOOKUP('Policy Clause Build'!C507,'Clauses List'!A:B,2,)=A500,"",VLOOKUP('Policy Clause Build'!C507,'Clauses List'!A:B,2,)),"")</f>
        <v>#VALUE!</v>
      </c>
      <c r="D500" s="28">
        <f>IFERROR(INDEX('Clauses List'!D:D,MATCH('Policy Clause Build'!C507,'Clauses List'!A:A,0),1),"")</f>
      </c>
    </row>
    <row r="501">
      <c r="A501" s="11">
        <f>IFERROR(VLOOKUP(INDEX('Policy Clause Build'!C$8:C$999,ROW()-1,1),'Clauses List'!A:B,2,FALSE),"")</f>
      </c>
      <c r="B501" s="11"/>
      <c r="C501" s="27" t="e">
        <f>IFERROR(IF(VLOOKUP('Policy Clause Build'!C508,'Clauses List'!A:B,2,)=A501,"",VLOOKUP('Policy Clause Build'!C508,'Clauses List'!A:B,2,)),"")</f>
        <v>#VALUE!</v>
      </c>
      <c r="D501" s="28">
        <f>IFERROR(INDEX('Clauses List'!D:D,MATCH('Policy Clause Build'!C508,'Clauses List'!A:A,0),1),"")</f>
      </c>
    </row>
    <row r="502">
      <c r="A502" s="11">
        <f>IFERROR(VLOOKUP(INDEX('Policy Clause Build'!C$8:C$999,ROW()-1,1),'Clauses List'!A:B,2,FALSE),"")</f>
      </c>
      <c r="B502" s="11"/>
      <c r="C502" s="27" t="e">
        <f>IFERROR(IF(VLOOKUP('Policy Clause Build'!C509,'Clauses List'!A:B,2,)=A502,"",VLOOKUP('Policy Clause Build'!C509,'Clauses List'!A:B,2,)),"")</f>
        <v>#VALUE!</v>
      </c>
      <c r="D502" s="28">
        <f>IFERROR(INDEX('Clauses List'!D:D,MATCH('Policy Clause Build'!C509,'Clauses List'!A:A,0),1),"")</f>
      </c>
    </row>
    <row r="503">
      <c r="A503" s="11">
        <f>IFERROR(VLOOKUP(INDEX('Policy Clause Build'!C$8:C$999,ROW()-1,1),'Clauses List'!A:B,2,FALSE),"")</f>
      </c>
      <c r="B503" s="11"/>
      <c r="C503" s="27" t="e">
        <f>IFERROR(IF(VLOOKUP('Policy Clause Build'!C510,'Clauses List'!A:B,2,)=A503,"",VLOOKUP('Policy Clause Build'!C510,'Clauses List'!A:B,2,)),"")</f>
        <v>#VALUE!</v>
      </c>
      <c r="D503" s="28">
        <f>IFERROR(INDEX('Clauses List'!D:D,MATCH('Policy Clause Build'!C510,'Clauses List'!A:A,0),1),"")</f>
      </c>
    </row>
    <row r="504">
      <c r="A504" s="11">
        <f>IFERROR(VLOOKUP(INDEX('Policy Clause Build'!C$8:C$999,ROW()-1,1),'Clauses List'!A:B,2,FALSE),"")</f>
      </c>
      <c r="B504" s="11"/>
      <c r="C504" s="27" t="e">
        <f>IFERROR(IF(VLOOKUP('Policy Clause Build'!C511,'Clauses List'!A:B,2,)=A504,"",VLOOKUP('Policy Clause Build'!C511,'Clauses List'!A:B,2,)),"")</f>
        <v>#VALUE!</v>
      </c>
      <c r="D504" s="28">
        <f>IFERROR(INDEX('Clauses List'!D:D,MATCH('Policy Clause Build'!C511,'Clauses List'!A:A,0),1),"")</f>
      </c>
    </row>
    <row r="505">
      <c r="A505" s="11">
        <f>IFERROR(VLOOKUP(INDEX('Policy Clause Build'!C$8:C$999,ROW()-1,1),'Clauses List'!A:B,2,FALSE),"")</f>
      </c>
      <c r="B505" s="11"/>
      <c r="C505" s="27" t="e">
        <f>IFERROR(IF(VLOOKUP('Policy Clause Build'!C512,'Clauses List'!A:B,2,)=A505,"",VLOOKUP('Policy Clause Build'!C512,'Clauses List'!A:B,2,)),"")</f>
        <v>#VALUE!</v>
      </c>
      <c r="D505" s="28">
        <f>IFERROR(INDEX('Clauses List'!D:D,MATCH('Policy Clause Build'!C512,'Clauses List'!A:A,0),1),"")</f>
      </c>
    </row>
    <row r="506">
      <c r="A506" s="11">
        <f>IFERROR(VLOOKUP(INDEX('Policy Clause Build'!C$8:C$999,ROW()-1,1),'Clauses List'!A:B,2,FALSE),"")</f>
      </c>
      <c r="B506" s="11"/>
      <c r="C506" s="27" t="e">
        <f>IFERROR(IF(VLOOKUP('Policy Clause Build'!C513,'Clauses List'!A:B,2,)=A506,"",VLOOKUP('Policy Clause Build'!C513,'Clauses List'!A:B,2,)),"")</f>
        <v>#VALUE!</v>
      </c>
      <c r="D506" s="28">
        <f>IFERROR(INDEX('Clauses List'!D:D,MATCH('Policy Clause Build'!C513,'Clauses List'!A:A,0),1),"")</f>
      </c>
    </row>
    <row r="507">
      <c r="A507" s="11">
        <f>IFERROR(VLOOKUP(INDEX('Policy Clause Build'!C$8:C$999,ROW()-1,1),'Clauses List'!A:B,2,FALSE),"")</f>
      </c>
      <c r="B507" s="11"/>
      <c r="C507" s="27" t="e">
        <f>IFERROR(IF(VLOOKUP('Policy Clause Build'!C514,'Clauses List'!A:B,2,)=A507,"",VLOOKUP('Policy Clause Build'!C514,'Clauses List'!A:B,2,)),"")</f>
        <v>#VALUE!</v>
      </c>
      <c r="D507" s="28">
        <f>IFERROR(INDEX('Clauses List'!D:D,MATCH('Policy Clause Build'!C514,'Clauses List'!A:A,0),1),"")</f>
      </c>
    </row>
    <row r="508">
      <c r="A508" s="11">
        <f>IFERROR(VLOOKUP(INDEX('Policy Clause Build'!C$8:C$999,ROW()-1,1),'Clauses List'!A:B,2,FALSE),"")</f>
      </c>
      <c r="B508" s="11"/>
      <c r="C508" s="27" t="e">
        <f>IFERROR(IF(VLOOKUP('Policy Clause Build'!C515,'Clauses List'!A:B,2,)=A508,"",VLOOKUP('Policy Clause Build'!C515,'Clauses List'!A:B,2,)),"")</f>
        <v>#VALUE!</v>
      </c>
      <c r="D508" s="28">
        <f>IFERROR(INDEX('Clauses List'!D:D,MATCH('Policy Clause Build'!C515,'Clauses List'!A:A,0),1),"")</f>
      </c>
    </row>
    <row r="509">
      <c r="A509" s="11">
        <f>IFERROR(VLOOKUP(INDEX('Policy Clause Build'!C$8:C$999,ROW()-1,1),'Clauses List'!A:B,2,FALSE),"")</f>
      </c>
      <c r="B509" s="11"/>
      <c r="C509" s="27" t="e">
        <f>IFERROR(IF(VLOOKUP('Policy Clause Build'!C516,'Clauses List'!A:B,2,)=A509,"",VLOOKUP('Policy Clause Build'!C516,'Clauses List'!A:B,2,)),"")</f>
        <v>#VALUE!</v>
      </c>
      <c r="D509" s="28">
        <f>IFERROR(INDEX('Clauses List'!D:D,MATCH('Policy Clause Build'!C516,'Clauses List'!A:A,0),1),"")</f>
      </c>
    </row>
    <row r="510">
      <c r="A510" s="11">
        <f>IFERROR(VLOOKUP(INDEX('Policy Clause Build'!C$8:C$999,ROW()-1,1),'Clauses List'!A:B,2,FALSE),"")</f>
      </c>
      <c r="B510" s="11"/>
      <c r="C510" s="27" t="e">
        <f>IFERROR(IF(VLOOKUP('Policy Clause Build'!C517,'Clauses List'!A:B,2,)=A510,"",VLOOKUP('Policy Clause Build'!C517,'Clauses List'!A:B,2,)),"")</f>
        <v>#VALUE!</v>
      </c>
      <c r="D510" s="28">
        <f>IFERROR(INDEX('Clauses List'!D:D,MATCH('Policy Clause Build'!C517,'Clauses List'!A:A,0),1),"")</f>
      </c>
    </row>
    <row r="511">
      <c r="A511" s="11">
        <f>IFERROR(VLOOKUP(INDEX('Policy Clause Build'!C$8:C$999,ROW()-1,1),'Clauses List'!A:B,2,FALSE),"")</f>
      </c>
      <c r="B511" s="11"/>
      <c r="C511" s="27" t="e">
        <f>IFERROR(IF(VLOOKUP('Policy Clause Build'!C518,'Clauses List'!A:B,2,)=A511,"",VLOOKUP('Policy Clause Build'!C518,'Clauses List'!A:B,2,)),"")</f>
        <v>#VALUE!</v>
      </c>
      <c r="D511" s="28">
        <f>IFERROR(INDEX('Clauses List'!D:D,MATCH('Policy Clause Build'!C518,'Clauses List'!A:A,0),1),"")</f>
      </c>
    </row>
    <row r="512">
      <c r="A512" s="11">
        <f>IFERROR(VLOOKUP(INDEX('Policy Clause Build'!C$8:C$999,ROW()-1,1),'Clauses List'!A:B,2,FALSE),"")</f>
      </c>
      <c r="B512" s="11"/>
      <c r="C512" s="27" t="e">
        <f>IFERROR(IF(VLOOKUP('Policy Clause Build'!C519,'Clauses List'!A:B,2,)=A512,"",VLOOKUP('Policy Clause Build'!C519,'Clauses List'!A:B,2,)),"")</f>
        <v>#VALUE!</v>
      </c>
      <c r="D512" s="28">
        <f>IFERROR(INDEX('Clauses List'!D:D,MATCH('Policy Clause Build'!C519,'Clauses List'!A:A,0),1),"")</f>
      </c>
    </row>
    <row r="513">
      <c r="A513" s="11">
        <f>IFERROR(VLOOKUP(INDEX('Policy Clause Build'!C$8:C$999,ROW()-1,1),'Clauses List'!A:B,2,FALSE),"")</f>
      </c>
      <c r="B513" s="11"/>
      <c r="C513" s="27" t="e">
        <f>IFERROR(IF(VLOOKUP('Policy Clause Build'!C520,'Clauses List'!A:B,2,)=A513,"",VLOOKUP('Policy Clause Build'!C520,'Clauses List'!A:B,2,)),"")</f>
        <v>#VALUE!</v>
      </c>
      <c r="D513" s="28">
        <f>IFERROR(INDEX('Clauses List'!D:D,MATCH('Policy Clause Build'!C520,'Clauses List'!A:A,0),1),"")</f>
      </c>
    </row>
    <row r="514">
      <c r="A514" s="11">
        <f>IFERROR(VLOOKUP(INDEX('Policy Clause Build'!C$8:C$999,ROW()-1,1),'Clauses List'!A:B,2,FALSE),"")</f>
      </c>
      <c r="B514" s="11"/>
      <c r="C514" s="27" t="e">
        <f>IFERROR(IF(VLOOKUP('Policy Clause Build'!C521,'Clauses List'!A:B,2,)=A514,"",VLOOKUP('Policy Clause Build'!C521,'Clauses List'!A:B,2,)),"")</f>
        <v>#VALUE!</v>
      </c>
      <c r="D514" s="28">
        <f>IFERROR(INDEX('Clauses List'!D:D,MATCH('Policy Clause Build'!C521,'Clauses List'!A:A,0),1),"")</f>
      </c>
    </row>
    <row r="515">
      <c r="A515" s="11">
        <f>IFERROR(VLOOKUP(INDEX('Policy Clause Build'!C$8:C$999,ROW()-1,1),'Clauses List'!A:B,2,FALSE),"")</f>
      </c>
      <c r="B515" s="11"/>
      <c r="C515" s="27" t="e">
        <f>IFERROR(IF(VLOOKUP('Policy Clause Build'!C522,'Clauses List'!A:B,2,)=A515,"",VLOOKUP('Policy Clause Build'!C522,'Clauses List'!A:B,2,)),"")</f>
        <v>#VALUE!</v>
      </c>
      <c r="D515" s="28">
        <f>IFERROR(INDEX('Clauses List'!D:D,MATCH('Policy Clause Build'!C522,'Clauses List'!A:A,0),1),"")</f>
      </c>
    </row>
    <row r="516">
      <c r="A516" s="11">
        <f>IFERROR(VLOOKUP(INDEX('Policy Clause Build'!C$8:C$999,ROW()-1,1),'Clauses List'!A:B,2,FALSE),"")</f>
      </c>
      <c r="B516" s="11"/>
      <c r="C516" s="27" t="e">
        <f>IFERROR(IF(VLOOKUP('Policy Clause Build'!C523,'Clauses List'!A:B,2,)=A516,"",VLOOKUP('Policy Clause Build'!C523,'Clauses List'!A:B,2,)),"")</f>
        <v>#VALUE!</v>
      </c>
      <c r="D516" s="28">
        <f>IFERROR(INDEX('Clauses List'!D:D,MATCH('Policy Clause Build'!C523,'Clauses List'!A:A,0),1),"")</f>
      </c>
    </row>
    <row r="517">
      <c r="A517" s="11">
        <f>IFERROR(VLOOKUP(INDEX('Policy Clause Build'!C$8:C$999,ROW()-1,1),'Clauses List'!A:B,2,FALSE),"")</f>
      </c>
      <c r="B517" s="11"/>
      <c r="C517" s="27" t="e">
        <f>IFERROR(IF(VLOOKUP('Policy Clause Build'!C524,'Clauses List'!A:B,2,)=A517,"",VLOOKUP('Policy Clause Build'!C524,'Clauses List'!A:B,2,)),"")</f>
        <v>#VALUE!</v>
      </c>
      <c r="D517" s="28">
        <f>IFERROR(INDEX('Clauses List'!D:D,MATCH('Policy Clause Build'!C524,'Clauses List'!A:A,0),1),"")</f>
      </c>
    </row>
    <row r="518">
      <c r="A518" s="11">
        <f>IFERROR(VLOOKUP(INDEX('Policy Clause Build'!C$8:C$999,ROW()-1,1),'Clauses List'!A:B,2,FALSE),"")</f>
      </c>
      <c r="B518" s="11"/>
      <c r="C518" s="27" t="e">
        <f>IFERROR(IF(VLOOKUP('Policy Clause Build'!C525,'Clauses List'!A:B,2,)=A518,"",VLOOKUP('Policy Clause Build'!C525,'Clauses List'!A:B,2,)),"")</f>
        <v>#VALUE!</v>
      </c>
      <c r="D518" s="28">
        <f>IFERROR(INDEX('Clauses List'!D:D,MATCH('Policy Clause Build'!C525,'Clauses List'!A:A,0),1),"")</f>
      </c>
    </row>
    <row r="519">
      <c r="A519" s="11">
        <f>IFERROR(VLOOKUP(INDEX('Policy Clause Build'!C$8:C$999,ROW()-1,1),'Clauses List'!A:B,2,FALSE),"")</f>
      </c>
      <c r="B519" s="11"/>
      <c r="C519" s="27" t="e">
        <f>IFERROR(IF(VLOOKUP('Policy Clause Build'!C526,'Clauses List'!A:B,2,)=A519,"",VLOOKUP('Policy Clause Build'!C526,'Clauses List'!A:B,2,)),"")</f>
        <v>#VALUE!</v>
      </c>
      <c r="D519" s="28">
        <f>IFERROR(INDEX('Clauses List'!D:D,MATCH('Policy Clause Build'!C526,'Clauses List'!A:A,0),1),"")</f>
      </c>
    </row>
    <row r="520">
      <c r="A520" s="11">
        <f>IFERROR(VLOOKUP(INDEX('Policy Clause Build'!C$8:C$999,ROW()-1,1),'Clauses List'!A:B,2,FALSE),"")</f>
      </c>
      <c r="B520" s="11"/>
      <c r="C520" s="27" t="e">
        <f>IFERROR(IF(VLOOKUP('Policy Clause Build'!C527,'Clauses List'!A:B,2,)=A520,"",VLOOKUP('Policy Clause Build'!C527,'Clauses List'!A:B,2,)),"")</f>
        <v>#VALUE!</v>
      </c>
      <c r="D520" s="28">
        <f>IFERROR(INDEX('Clauses List'!D:D,MATCH('Policy Clause Build'!C527,'Clauses List'!A:A,0),1),"")</f>
      </c>
    </row>
    <row r="521">
      <c r="A521" s="11">
        <f>IFERROR(VLOOKUP(INDEX('Policy Clause Build'!C$8:C$999,ROW()-1,1),'Clauses List'!A:B,2,FALSE),"")</f>
      </c>
      <c r="B521" s="11"/>
      <c r="C521" s="27" t="e">
        <f>IFERROR(IF(VLOOKUP('Policy Clause Build'!C528,'Clauses List'!A:B,2,)=A521,"",VLOOKUP('Policy Clause Build'!C528,'Clauses List'!A:B,2,)),"")</f>
        <v>#VALUE!</v>
      </c>
      <c r="D521" s="28">
        <f>IFERROR(INDEX('Clauses List'!D:D,MATCH('Policy Clause Build'!C528,'Clauses List'!A:A,0),1),"")</f>
      </c>
    </row>
    <row r="522">
      <c r="A522" s="11">
        <f>IFERROR(VLOOKUP(INDEX('Policy Clause Build'!C$8:C$999,ROW()-1,1),'Clauses List'!A:B,2,FALSE),"")</f>
      </c>
      <c r="B522" s="11"/>
      <c r="C522" s="27" t="e">
        <f>IFERROR(IF(VLOOKUP('Policy Clause Build'!C529,'Clauses List'!A:B,2,)=A522,"",VLOOKUP('Policy Clause Build'!C529,'Clauses List'!A:B,2,)),"")</f>
        <v>#VALUE!</v>
      </c>
      <c r="D522" s="28">
        <f>IFERROR(INDEX('Clauses List'!D:D,MATCH('Policy Clause Build'!C529,'Clauses List'!A:A,0),1),"")</f>
      </c>
    </row>
    <row r="523">
      <c r="A523" s="11">
        <f>IFERROR(VLOOKUP(INDEX('Policy Clause Build'!C$8:C$999,ROW()-1,1),'Clauses List'!A:B,2,FALSE),"")</f>
      </c>
      <c r="B523" s="11"/>
      <c r="C523" s="27" t="e">
        <f>IFERROR(IF(VLOOKUP('Policy Clause Build'!C530,'Clauses List'!A:B,2,)=A523,"",VLOOKUP('Policy Clause Build'!C530,'Clauses List'!A:B,2,)),"")</f>
        <v>#VALUE!</v>
      </c>
      <c r="D523" s="28">
        <f>IFERROR(INDEX('Clauses List'!D:D,MATCH('Policy Clause Build'!C530,'Clauses List'!A:A,0),1),"")</f>
      </c>
    </row>
    <row r="524">
      <c r="A524" s="11">
        <f>IFERROR(VLOOKUP(INDEX('Policy Clause Build'!C$8:C$999,ROW()-1,1),'Clauses List'!A:B,2,FALSE),"")</f>
      </c>
      <c r="B524" s="11"/>
      <c r="C524" s="27" t="e">
        <f>IFERROR(IF(VLOOKUP('Policy Clause Build'!C531,'Clauses List'!A:B,2,)=A524,"",VLOOKUP('Policy Clause Build'!C531,'Clauses List'!A:B,2,)),"")</f>
        <v>#VALUE!</v>
      </c>
      <c r="D524" s="28">
        <f>IFERROR(INDEX('Clauses List'!D:D,MATCH('Policy Clause Build'!C531,'Clauses List'!A:A,0),1),"")</f>
      </c>
    </row>
    <row r="525">
      <c r="A525" s="11">
        <f>IFERROR(VLOOKUP(INDEX('Policy Clause Build'!C$8:C$999,ROW()-1,1),'Clauses List'!A:B,2,FALSE),"")</f>
      </c>
      <c r="B525" s="11"/>
      <c r="C525" s="27" t="e">
        <f>IFERROR(IF(VLOOKUP('Policy Clause Build'!C532,'Clauses List'!A:B,2,)=A525,"",VLOOKUP('Policy Clause Build'!C532,'Clauses List'!A:B,2,)),"")</f>
        <v>#VALUE!</v>
      </c>
      <c r="D525" s="28">
        <f>IFERROR(INDEX('Clauses List'!D:D,MATCH('Policy Clause Build'!C532,'Clauses List'!A:A,0),1),"")</f>
      </c>
    </row>
    <row r="526">
      <c r="A526" s="11">
        <f>IFERROR(VLOOKUP(INDEX('Policy Clause Build'!C$8:C$999,ROW()-1,1),'Clauses List'!A:B,2,FALSE),"")</f>
      </c>
      <c r="B526" s="11"/>
      <c r="C526" s="27" t="e">
        <f>IFERROR(IF(VLOOKUP('Policy Clause Build'!C533,'Clauses List'!A:B,2,)=A526,"",VLOOKUP('Policy Clause Build'!C533,'Clauses List'!A:B,2,)),"")</f>
        <v>#VALUE!</v>
      </c>
      <c r="D526" s="28">
        <f>IFERROR(INDEX('Clauses List'!D:D,MATCH('Policy Clause Build'!C533,'Clauses List'!A:A,0),1),"")</f>
      </c>
    </row>
    <row r="527">
      <c r="A527" s="11">
        <f>IFERROR(VLOOKUP(INDEX('Policy Clause Build'!C$8:C$999,ROW()-1,1),'Clauses List'!A:B,2,FALSE),"")</f>
      </c>
      <c r="B527" s="11"/>
      <c r="C527" s="27" t="e">
        <f>IFERROR(IF(VLOOKUP('Policy Clause Build'!C534,'Clauses List'!A:B,2,)=A527,"",VLOOKUP('Policy Clause Build'!C534,'Clauses List'!A:B,2,)),"")</f>
        <v>#VALUE!</v>
      </c>
      <c r="D527" s="28">
        <f>IFERROR(INDEX('Clauses List'!D:D,MATCH('Policy Clause Build'!C534,'Clauses List'!A:A,0),1),"")</f>
      </c>
    </row>
    <row r="528">
      <c r="A528" s="11">
        <f>IFERROR(VLOOKUP(INDEX('Policy Clause Build'!C$8:C$999,ROW()-1,1),'Clauses List'!A:B,2,FALSE),"")</f>
      </c>
      <c r="B528" s="11"/>
      <c r="C528" s="27" t="e">
        <f>IFERROR(IF(VLOOKUP('Policy Clause Build'!C535,'Clauses List'!A:B,2,)=A528,"",VLOOKUP('Policy Clause Build'!C535,'Clauses List'!A:B,2,)),"")</f>
        <v>#VALUE!</v>
      </c>
      <c r="D528" s="28">
        <f>IFERROR(INDEX('Clauses List'!D:D,MATCH('Policy Clause Build'!C535,'Clauses List'!A:A,0),1),"")</f>
      </c>
    </row>
    <row r="529">
      <c r="A529" s="11">
        <f>IFERROR(VLOOKUP(INDEX('Policy Clause Build'!C$8:C$999,ROW()-1,1),'Clauses List'!A:B,2,FALSE),"")</f>
      </c>
      <c r="B529" s="11"/>
      <c r="C529" s="27" t="e">
        <f>IFERROR(IF(VLOOKUP('Policy Clause Build'!C536,'Clauses List'!A:B,2,)=A529,"",VLOOKUP('Policy Clause Build'!C536,'Clauses List'!A:B,2,)),"")</f>
        <v>#VALUE!</v>
      </c>
      <c r="D529" s="28">
        <f>IFERROR(INDEX('Clauses List'!D:D,MATCH('Policy Clause Build'!C536,'Clauses List'!A:A,0),1),"")</f>
      </c>
    </row>
    <row r="530">
      <c r="A530" s="11">
        <f>IFERROR(VLOOKUP(INDEX('Policy Clause Build'!C$8:C$999,ROW()-1,1),'Clauses List'!A:B,2,FALSE),"")</f>
      </c>
      <c r="B530" s="11"/>
      <c r="C530" s="27" t="e">
        <f>IFERROR(IF(VLOOKUP('Policy Clause Build'!C537,'Clauses List'!A:B,2,)=A530,"",VLOOKUP('Policy Clause Build'!C537,'Clauses List'!A:B,2,)),"")</f>
        <v>#VALUE!</v>
      </c>
      <c r="D530" s="28">
        <f>IFERROR(INDEX('Clauses List'!D:D,MATCH('Policy Clause Build'!C537,'Clauses List'!A:A,0),1),"")</f>
      </c>
    </row>
    <row r="531">
      <c r="A531" s="11">
        <f>IFERROR(VLOOKUP(INDEX('Policy Clause Build'!C$8:C$999,ROW()-1,1),'Clauses List'!A:B,2,FALSE),"")</f>
      </c>
      <c r="B531" s="11"/>
      <c r="C531" s="27" t="e">
        <f>IFERROR(IF(VLOOKUP('Policy Clause Build'!C538,'Clauses List'!A:B,2,)=A531,"",VLOOKUP('Policy Clause Build'!C538,'Clauses List'!A:B,2,)),"")</f>
        <v>#VALUE!</v>
      </c>
      <c r="D531" s="28">
        <f>IFERROR(INDEX('Clauses List'!D:D,MATCH('Policy Clause Build'!C538,'Clauses List'!A:A,0),1),"")</f>
      </c>
    </row>
    <row r="532">
      <c r="A532" s="11">
        <f>IFERROR(VLOOKUP(INDEX('Policy Clause Build'!C$8:C$999,ROW()-1,1),'Clauses List'!A:B,2,FALSE),"")</f>
      </c>
      <c r="B532" s="11"/>
      <c r="C532" s="27" t="e">
        <f>IFERROR(IF(VLOOKUP('Policy Clause Build'!C539,'Clauses List'!A:B,2,)=A532,"",VLOOKUP('Policy Clause Build'!C539,'Clauses List'!A:B,2,)),"")</f>
        <v>#VALUE!</v>
      </c>
      <c r="D532" s="28">
        <f>IFERROR(INDEX('Clauses List'!D:D,MATCH('Policy Clause Build'!C539,'Clauses List'!A:A,0),1),"")</f>
      </c>
    </row>
    <row r="533">
      <c r="A533" s="11">
        <f>IFERROR(VLOOKUP(INDEX('Policy Clause Build'!C$8:C$999,ROW()-1,1),'Clauses List'!A:B,2,FALSE),"")</f>
      </c>
      <c r="B533" s="11"/>
      <c r="C533" s="27" t="e">
        <f>IFERROR(IF(VLOOKUP('Policy Clause Build'!C540,'Clauses List'!A:B,2,)=A533,"",VLOOKUP('Policy Clause Build'!C540,'Clauses List'!A:B,2,)),"")</f>
        <v>#VALUE!</v>
      </c>
      <c r="D533" s="28">
        <f>IFERROR(INDEX('Clauses List'!D:D,MATCH('Policy Clause Build'!C540,'Clauses List'!A:A,0),1),"")</f>
      </c>
    </row>
    <row r="534">
      <c r="A534" s="11">
        <f>IFERROR(VLOOKUP(INDEX('Policy Clause Build'!C$8:C$999,ROW()-1,1),'Clauses List'!A:B,2,FALSE),"")</f>
      </c>
      <c r="B534" s="11"/>
      <c r="C534" s="27" t="e">
        <f>IFERROR(IF(VLOOKUP('Policy Clause Build'!C541,'Clauses List'!A:B,2,)=A534,"",VLOOKUP('Policy Clause Build'!C541,'Clauses List'!A:B,2,)),"")</f>
        <v>#VALUE!</v>
      </c>
      <c r="D534" s="28">
        <f>IFERROR(INDEX('Clauses List'!D:D,MATCH('Policy Clause Build'!C541,'Clauses List'!A:A,0),1),"")</f>
      </c>
    </row>
    <row r="535">
      <c r="A535" s="11">
        <f>IFERROR(VLOOKUP(INDEX('Policy Clause Build'!C$8:C$999,ROW()-1,1),'Clauses List'!A:B,2,FALSE),"")</f>
      </c>
      <c r="B535" s="11"/>
      <c r="C535" s="27" t="e">
        <f>IFERROR(IF(VLOOKUP('Policy Clause Build'!C542,'Clauses List'!A:B,2,)=A535,"",VLOOKUP('Policy Clause Build'!C542,'Clauses List'!A:B,2,)),"")</f>
        <v>#VALUE!</v>
      </c>
      <c r="D535" s="28">
        <f>IFERROR(INDEX('Clauses List'!D:D,MATCH('Policy Clause Build'!C542,'Clauses List'!A:A,0),1),"")</f>
      </c>
    </row>
    <row r="536">
      <c r="A536" s="11">
        <f>IFERROR(VLOOKUP(INDEX('Policy Clause Build'!C$8:C$999,ROW()-1,1),'Clauses List'!A:B,2,FALSE),"")</f>
      </c>
      <c r="B536" s="11"/>
      <c r="C536" s="27" t="e">
        <f>IFERROR(IF(VLOOKUP('Policy Clause Build'!C543,'Clauses List'!A:B,2,)=A536,"",VLOOKUP('Policy Clause Build'!C543,'Clauses List'!A:B,2,)),"")</f>
        <v>#VALUE!</v>
      </c>
      <c r="D536" s="28">
        <f>IFERROR(INDEX('Clauses List'!D:D,MATCH('Policy Clause Build'!C543,'Clauses List'!A:A,0),1),"")</f>
      </c>
    </row>
    <row r="537">
      <c r="A537" s="11">
        <f>IFERROR(VLOOKUP(INDEX('Policy Clause Build'!C$8:C$999,ROW()-1,1),'Clauses List'!A:B,2,FALSE),"")</f>
      </c>
      <c r="B537" s="11"/>
      <c r="C537" s="27" t="e">
        <f>IFERROR(IF(VLOOKUP('Policy Clause Build'!C544,'Clauses List'!A:B,2,)=A537,"",VLOOKUP('Policy Clause Build'!C544,'Clauses List'!A:B,2,)),"")</f>
        <v>#VALUE!</v>
      </c>
      <c r="D537" s="28">
        <f>IFERROR(INDEX('Clauses List'!D:D,MATCH('Policy Clause Build'!C544,'Clauses List'!A:A,0),1),"")</f>
      </c>
    </row>
    <row r="538">
      <c r="A538" s="11">
        <f>IFERROR(VLOOKUP(INDEX('Policy Clause Build'!C$8:C$999,ROW()-1,1),'Clauses List'!A:B,2,FALSE),"")</f>
      </c>
      <c r="B538" s="11"/>
      <c r="C538" s="27" t="e">
        <f>IFERROR(IF(VLOOKUP('Policy Clause Build'!C545,'Clauses List'!A:B,2,)=A538,"",VLOOKUP('Policy Clause Build'!C545,'Clauses List'!A:B,2,)),"")</f>
        <v>#VALUE!</v>
      </c>
      <c r="D538" s="28">
        <f>IFERROR(INDEX('Clauses List'!D:D,MATCH('Policy Clause Build'!C545,'Clauses List'!A:A,0),1),"")</f>
      </c>
    </row>
    <row r="539">
      <c r="A539" s="11">
        <f>IFERROR(VLOOKUP(INDEX('Policy Clause Build'!C$8:C$999,ROW()-1,1),'Clauses List'!A:B,2,FALSE),"")</f>
      </c>
      <c r="B539" s="11"/>
      <c r="C539" s="27" t="e">
        <f>IFERROR(IF(VLOOKUP('Policy Clause Build'!C546,'Clauses List'!A:B,2,)=A539,"",VLOOKUP('Policy Clause Build'!C546,'Clauses List'!A:B,2,)),"")</f>
        <v>#VALUE!</v>
      </c>
      <c r="D539" s="28">
        <f>IFERROR(INDEX('Clauses List'!D:D,MATCH('Policy Clause Build'!C546,'Clauses List'!A:A,0),1),"")</f>
      </c>
    </row>
    <row r="540">
      <c r="A540" s="11">
        <f>IFERROR(VLOOKUP(INDEX('Policy Clause Build'!C$8:C$999,ROW()-1,1),'Clauses List'!A:B,2,FALSE),"")</f>
      </c>
      <c r="B540" s="11"/>
      <c r="C540" s="27" t="e">
        <f>IFERROR(IF(VLOOKUP('Policy Clause Build'!C547,'Clauses List'!A:B,2,)=A540,"",VLOOKUP('Policy Clause Build'!C547,'Clauses List'!A:B,2,)),"")</f>
        <v>#VALUE!</v>
      </c>
      <c r="D540" s="28">
        <f>IFERROR(INDEX('Clauses List'!D:D,MATCH('Policy Clause Build'!C547,'Clauses List'!A:A,0),1),"")</f>
      </c>
    </row>
    <row r="541">
      <c r="A541" s="11">
        <f>IFERROR(VLOOKUP(INDEX('Policy Clause Build'!C$8:C$999,ROW()-1,1),'Clauses List'!A:B,2,FALSE),"")</f>
      </c>
      <c r="B541" s="11"/>
      <c r="C541" s="27" t="e">
        <f>IFERROR(IF(VLOOKUP('Policy Clause Build'!C548,'Clauses List'!A:B,2,)=A541,"",VLOOKUP('Policy Clause Build'!C548,'Clauses List'!A:B,2,)),"")</f>
        <v>#VALUE!</v>
      </c>
      <c r="D541" s="28">
        <f>IFERROR(INDEX('Clauses List'!D:D,MATCH('Policy Clause Build'!C548,'Clauses List'!A:A,0),1),"")</f>
      </c>
    </row>
    <row r="542">
      <c r="A542" s="11">
        <f>IFERROR(VLOOKUP(INDEX('Policy Clause Build'!C$8:C$999,ROW()-1,1),'Clauses List'!A:B,2,FALSE),"")</f>
      </c>
      <c r="B542" s="11"/>
      <c r="C542" s="27" t="e">
        <f>IFERROR(IF(VLOOKUP('Policy Clause Build'!C549,'Clauses List'!A:B,2,)=A542,"",VLOOKUP('Policy Clause Build'!C549,'Clauses List'!A:B,2,)),"")</f>
        <v>#VALUE!</v>
      </c>
      <c r="D542" s="28">
        <f>IFERROR(INDEX('Clauses List'!D:D,MATCH('Policy Clause Build'!C549,'Clauses List'!A:A,0),1),"")</f>
      </c>
    </row>
    <row r="543">
      <c r="A543" s="11">
        <f>IFERROR(VLOOKUP(INDEX('Policy Clause Build'!C$8:C$999,ROW()-1,1),'Clauses List'!A:B,2,FALSE),"")</f>
      </c>
      <c r="B543" s="11"/>
      <c r="C543" s="27" t="e">
        <f>IFERROR(IF(VLOOKUP('Policy Clause Build'!C550,'Clauses List'!A:B,2,)=A543,"",VLOOKUP('Policy Clause Build'!C550,'Clauses List'!A:B,2,)),"")</f>
        <v>#VALUE!</v>
      </c>
      <c r="D543" s="28">
        <f>IFERROR(INDEX('Clauses List'!D:D,MATCH('Policy Clause Build'!C550,'Clauses List'!A:A,0),1),"")</f>
      </c>
    </row>
    <row r="544">
      <c r="A544" s="11">
        <f>IFERROR(VLOOKUP(INDEX('Policy Clause Build'!C$8:C$999,ROW()-1,1),'Clauses List'!A:B,2,FALSE),"")</f>
      </c>
      <c r="B544" s="11"/>
      <c r="C544" s="27" t="e">
        <f>IFERROR(IF(VLOOKUP('Policy Clause Build'!C551,'Clauses List'!A:B,2,)=A544,"",VLOOKUP('Policy Clause Build'!C551,'Clauses List'!A:B,2,)),"")</f>
        <v>#VALUE!</v>
      </c>
      <c r="D544" s="28">
        <f>IFERROR(INDEX('Clauses List'!D:D,MATCH('Policy Clause Build'!C551,'Clauses List'!A:A,0),1),"")</f>
      </c>
    </row>
    <row r="545">
      <c r="A545" s="11">
        <f>IFERROR(VLOOKUP(INDEX('Policy Clause Build'!C$8:C$999,ROW()-1,1),'Clauses List'!A:B,2,FALSE),"")</f>
      </c>
      <c r="B545" s="11"/>
      <c r="C545" s="27" t="e">
        <f>IFERROR(IF(VLOOKUP('Policy Clause Build'!C552,'Clauses List'!A:B,2,)=A545,"",VLOOKUP('Policy Clause Build'!C552,'Clauses List'!A:B,2,)),"")</f>
        <v>#VALUE!</v>
      </c>
      <c r="D545" s="28">
        <f>IFERROR(INDEX('Clauses List'!D:D,MATCH('Policy Clause Build'!C552,'Clauses List'!A:A,0),1),"")</f>
      </c>
    </row>
    <row r="546">
      <c r="A546" s="11">
        <f>IFERROR(VLOOKUP(INDEX('Policy Clause Build'!C$8:C$999,ROW()-1,1),'Clauses List'!A:B,2,FALSE),"")</f>
      </c>
      <c r="B546" s="11"/>
      <c r="C546" s="27" t="e">
        <f>IFERROR(IF(VLOOKUP('Policy Clause Build'!C553,'Clauses List'!A:B,2,)=A546,"",VLOOKUP('Policy Clause Build'!C553,'Clauses List'!A:B,2,)),"")</f>
        <v>#VALUE!</v>
      </c>
      <c r="D546" s="28">
        <f>IFERROR(INDEX('Clauses List'!D:D,MATCH('Policy Clause Build'!C553,'Clauses List'!A:A,0),1),"")</f>
      </c>
    </row>
    <row r="547">
      <c r="A547" s="11">
        <f>IFERROR(VLOOKUP(INDEX('Policy Clause Build'!C$8:C$999,ROW()-1,1),'Clauses List'!A:B,2,FALSE),"")</f>
      </c>
      <c r="B547" s="11"/>
      <c r="C547" s="27" t="e">
        <f>IFERROR(IF(VLOOKUP('Policy Clause Build'!C554,'Clauses List'!A:B,2,)=A547,"",VLOOKUP('Policy Clause Build'!C554,'Clauses List'!A:B,2,)),"")</f>
        <v>#VALUE!</v>
      </c>
      <c r="D547" s="28">
        <f>IFERROR(INDEX('Clauses List'!D:D,MATCH('Policy Clause Build'!C554,'Clauses List'!A:A,0),1),"")</f>
      </c>
    </row>
    <row r="548">
      <c r="A548" s="11">
        <f>IFERROR(VLOOKUP(INDEX('Policy Clause Build'!C$8:C$999,ROW()-1,1),'Clauses List'!A:B,2,FALSE),"")</f>
      </c>
      <c r="B548" s="11"/>
      <c r="C548" s="27" t="e">
        <f>IFERROR(IF(VLOOKUP('Policy Clause Build'!C555,'Clauses List'!A:B,2,)=A548,"",VLOOKUP('Policy Clause Build'!C555,'Clauses List'!A:B,2,)),"")</f>
        <v>#VALUE!</v>
      </c>
      <c r="D548" s="28">
        <f>IFERROR(INDEX('Clauses List'!D:D,MATCH('Policy Clause Build'!C555,'Clauses List'!A:A,0),1),"")</f>
      </c>
    </row>
    <row r="549">
      <c r="A549" s="11">
        <f>IFERROR(VLOOKUP(INDEX('Policy Clause Build'!C$8:C$999,ROW()-1,1),'Clauses List'!A:B,2,FALSE),"")</f>
      </c>
      <c r="B549" s="11"/>
      <c r="C549" s="27" t="e">
        <f>IFERROR(IF(VLOOKUP('Policy Clause Build'!C556,'Clauses List'!A:B,2,)=A549,"",VLOOKUP('Policy Clause Build'!C556,'Clauses List'!A:B,2,)),"")</f>
        <v>#VALUE!</v>
      </c>
      <c r="D549" s="28">
        <f>IFERROR(INDEX('Clauses List'!D:D,MATCH('Policy Clause Build'!C556,'Clauses List'!A:A,0),1),"")</f>
      </c>
    </row>
    <row r="550">
      <c r="A550" s="11">
        <f>IFERROR(VLOOKUP(INDEX('Policy Clause Build'!C$8:C$999,ROW()-1,1),'Clauses List'!A:B,2,FALSE),"")</f>
      </c>
      <c r="B550" s="11"/>
      <c r="C550" s="27" t="e">
        <f>IFERROR(IF(VLOOKUP('Policy Clause Build'!C557,'Clauses List'!A:B,2,)=A550,"",VLOOKUP('Policy Clause Build'!C557,'Clauses List'!A:B,2,)),"")</f>
        <v>#VALUE!</v>
      </c>
      <c r="D550" s="28">
        <f>IFERROR(INDEX('Clauses List'!D:D,MATCH('Policy Clause Build'!C557,'Clauses List'!A:A,0),1),"")</f>
      </c>
    </row>
    <row r="551">
      <c r="A551" s="11">
        <f>IFERROR(VLOOKUP(INDEX('Policy Clause Build'!C$8:C$999,ROW()-1,1),'Clauses List'!A:B,2,FALSE),"")</f>
      </c>
      <c r="B551" s="11"/>
      <c r="C551" s="27" t="e">
        <f>IFERROR(IF(VLOOKUP('Policy Clause Build'!C558,'Clauses List'!A:B,2,)=A551,"",VLOOKUP('Policy Clause Build'!C558,'Clauses List'!A:B,2,)),"")</f>
        <v>#VALUE!</v>
      </c>
      <c r="D551" s="28">
        <f>IFERROR(INDEX('Clauses List'!D:D,MATCH('Policy Clause Build'!C558,'Clauses List'!A:A,0),1),"")</f>
      </c>
    </row>
    <row r="552">
      <c r="A552" s="11">
        <f>IFERROR(VLOOKUP(INDEX('Policy Clause Build'!C$8:C$999,ROW()-1,1),'Clauses List'!A:B,2,FALSE),"")</f>
      </c>
      <c r="B552" s="11"/>
      <c r="C552" s="27" t="e">
        <f>IFERROR(IF(VLOOKUP('Policy Clause Build'!C559,'Clauses List'!A:B,2,)=A552,"",VLOOKUP('Policy Clause Build'!C559,'Clauses List'!A:B,2,)),"")</f>
        <v>#VALUE!</v>
      </c>
      <c r="D552" s="28">
        <f>IFERROR(INDEX('Clauses List'!D:D,MATCH('Policy Clause Build'!C559,'Clauses List'!A:A,0),1),"")</f>
      </c>
    </row>
    <row r="553">
      <c r="A553" s="11">
        <f>IFERROR(VLOOKUP(INDEX('Policy Clause Build'!C$8:C$999,ROW()-1,1),'Clauses List'!A:B,2,FALSE),"")</f>
      </c>
      <c r="B553" s="11"/>
      <c r="C553" s="27" t="e">
        <f>IFERROR(IF(VLOOKUP('Policy Clause Build'!C560,'Clauses List'!A:B,2,)=A553,"",VLOOKUP('Policy Clause Build'!C560,'Clauses List'!A:B,2,)),"")</f>
        <v>#VALUE!</v>
      </c>
      <c r="D553" s="28">
        <f>IFERROR(INDEX('Clauses List'!D:D,MATCH('Policy Clause Build'!C560,'Clauses List'!A:A,0),1),"")</f>
      </c>
    </row>
    <row r="554">
      <c r="A554" s="11">
        <f>IFERROR(VLOOKUP(INDEX('Policy Clause Build'!C$8:C$999,ROW()-1,1),'Clauses List'!A:B,2,FALSE),"")</f>
      </c>
      <c r="B554" s="11"/>
      <c r="C554" s="27" t="e">
        <f>IFERROR(IF(VLOOKUP('Policy Clause Build'!C561,'Clauses List'!A:B,2,)=A554,"",VLOOKUP('Policy Clause Build'!C561,'Clauses List'!A:B,2,)),"")</f>
        <v>#VALUE!</v>
      </c>
      <c r="D554" s="28">
        <f>IFERROR(INDEX('Clauses List'!D:D,MATCH('Policy Clause Build'!C561,'Clauses List'!A:A,0),1),"")</f>
      </c>
    </row>
    <row r="555">
      <c r="A555" s="11">
        <f>IFERROR(VLOOKUP(INDEX('Policy Clause Build'!C$8:C$999,ROW()-1,1),'Clauses List'!A:B,2,FALSE),"")</f>
      </c>
      <c r="B555" s="11"/>
      <c r="C555" s="27" t="e">
        <f>IFERROR(IF(VLOOKUP('Policy Clause Build'!C562,'Clauses List'!A:B,2,)=A555,"",VLOOKUP('Policy Clause Build'!C562,'Clauses List'!A:B,2,)),"")</f>
        <v>#VALUE!</v>
      </c>
      <c r="D555" s="28">
        <f>IFERROR(INDEX('Clauses List'!D:D,MATCH('Policy Clause Build'!C562,'Clauses List'!A:A,0),1),"")</f>
      </c>
    </row>
    <row r="556">
      <c r="A556" s="11">
        <f>IFERROR(VLOOKUP(INDEX('Policy Clause Build'!C$8:C$999,ROW()-1,1),'Clauses List'!A:B,2,FALSE),"")</f>
      </c>
      <c r="B556" s="11"/>
      <c r="C556" s="27" t="e">
        <f>IFERROR(IF(VLOOKUP('Policy Clause Build'!C563,'Clauses List'!A:B,2,)=A556,"",VLOOKUP('Policy Clause Build'!C563,'Clauses List'!A:B,2,)),"")</f>
        <v>#VALUE!</v>
      </c>
      <c r="D556" s="28">
        <f>IFERROR(INDEX('Clauses List'!D:D,MATCH('Policy Clause Build'!C563,'Clauses List'!A:A,0),1),"")</f>
      </c>
    </row>
    <row r="557">
      <c r="A557" s="11">
        <f>IFERROR(VLOOKUP(INDEX('Policy Clause Build'!C$8:C$999,ROW()-1,1),'Clauses List'!A:B,2,FALSE),"")</f>
      </c>
      <c r="B557" s="11"/>
      <c r="C557" s="27" t="e">
        <f>IFERROR(IF(VLOOKUP('Policy Clause Build'!C564,'Clauses List'!A:B,2,)=A557,"",VLOOKUP('Policy Clause Build'!C564,'Clauses List'!A:B,2,)),"")</f>
        <v>#VALUE!</v>
      </c>
      <c r="D557" s="28">
        <f>IFERROR(INDEX('Clauses List'!D:D,MATCH('Policy Clause Build'!C564,'Clauses List'!A:A,0),1),"")</f>
      </c>
    </row>
    <row r="558">
      <c r="A558" s="11">
        <f>IFERROR(VLOOKUP(INDEX('Policy Clause Build'!C$8:C$999,ROW()-1,1),'Clauses List'!A:B,2,FALSE),"")</f>
      </c>
      <c r="B558" s="11"/>
      <c r="C558" s="27" t="e">
        <f>IFERROR(IF(VLOOKUP('Policy Clause Build'!C565,'Clauses List'!A:B,2,)=A558,"",VLOOKUP('Policy Clause Build'!C565,'Clauses List'!A:B,2,)),"")</f>
        <v>#VALUE!</v>
      </c>
      <c r="D558" s="28">
        <f>IFERROR(INDEX('Clauses List'!D:D,MATCH('Policy Clause Build'!C565,'Clauses List'!A:A,0),1),"")</f>
      </c>
    </row>
    <row r="559">
      <c r="A559" s="11">
        <f>IFERROR(VLOOKUP(INDEX('Policy Clause Build'!C$8:C$999,ROW()-1,1),'Clauses List'!A:B,2,FALSE),"")</f>
      </c>
      <c r="B559" s="11"/>
      <c r="C559" s="27" t="e">
        <f>IFERROR(IF(VLOOKUP('Policy Clause Build'!C566,'Clauses List'!A:B,2,)=A559,"",VLOOKUP('Policy Clause Build'!C566,'Clauses List'!A:B,2,)),"")</f>
        <v>#VALUE!</v>
      </c>
      <c r="D559" s="28">
        <f>IFERROR(INDEX('Clauses List'!D:D,MATCH('Policy Clause Build'!C566,'Clauses List'!A:A,0),1),"")</f>
      </c>
    </row>
    <row r="560">
      <c r="A560" s="11">
        <f>IFERROR(VLOOKUP(INDEX('Policy Clause Build'!C$8:C$999,ROW()-1,1),'Clauses List'!A:B,2,FALSE),"")</f>
      </c>
      <c r="B560" s="11"/>
      <c r="C560" s="27" t="e">
        <f>IFERROR(IF(VLOOKUP('Policy Clause Build'!C567,'Clauses List'!A:B,2,)=A560,"",VLOOKUP('Policy Clause Build'!C567,'Clauses List'!A:B,2,)),"")</f>
        <v>#VALUE!</v>
      </c>
      <c r="D560" s="28">
        <f>IFERROR(INDEX('Clauses List'!D:D,MATCH('Policy Clause Build'!C567,'Clauses List'!A:A,0),1),"")</f>
      </c>
    </row>
    <row r="561">
      <c r="A561" s="11">
        <f>IFERROR(VLOOKUP(INDEX('Policy Clause Build'!C$8:C$999,ROW()-1,1),'Clauses List'!A:B,2,FALSE),"")</f>
      </c>
      <c r="B561" s="11"/>
      <c r="C561" s="27" t="e">
        <f>IFERROR(IF(VLOOKUP('Policy Clause Build'!C568,'Clauses List'!A:B,2,)=A561,"",VLOOKUP('Policy Clause Build'!C568,'Clauses List'!A:B,2,)),"")</f>
        <v>#VALUE!</v>
      </c>
      <c r="D561" s="28">
        <f>IFERROR(INDEX('Clauses List'!D:D,MATCH('Policy Clause Build'!C568,'Clauses List'!A:A,0),1),"")</f>
      </c>
    </row>
    <row r="562">
      <c r="A562" s="11">
        <f>IFERROR(VLOOKUP(INDEX('Policy Clause Build'!C$8:C$999,ROW()-1,1),'Clauses List'!A:B,2,FALSE),"")</f>
      </c>
      <c r="B562" s="11"/>
      <c r="C562" s="27" t="e">
        <f>IFERROR(IF(VLOOKUP('Policy Clause Build'!C569,'Clauses List'!A:B,2,)=A562,"",VLOOKUP('Policy Clause Build'!C569,'Clauses List'!A:B,2,)),"")</f>
        <v>#VALUE!</v>
      </c>
      <c r="D562" s="28">
        <f>IFERROR(INDEX('Clauses List'!D:D,MATCH('Policy Clause Build'!C569,'Clauses List'!A:A,0),1),"")</f>
      </c>
    </row>
    <row r="563">
      <c r="A563" s="11">
        <f>IFERROR(VLOOKUP(INDEX('Policy Clause Build'!C$8:C$999,ROW()-1,1),'Clauses List'!A:B,2,FALSE),"")</f>
      </c>
      <c r="B563" s="11"/>
      <c r="C563" s="27" t="e">
        <f>IFERROR(IF(VLOOKUP('Policy Clause Build'!C570,'Clauses List'!A:B,2,)=A563,"",VLOOKUP('Policy Clause Build'!C570,'Clauses List'!A:B,2,)),"")</f>
        <v>#VALUE!</v>
      </c>
      <c r="D563" s="28">
        <f>IFERROR(INDEX('Clauses List'!D:D,MATCH('Policy Clause Build'!C570,'Clauses List'!A:A,0),1),"")</f>
      </c>
    </row>
    <row r="564">
      <c r="A564" s="11">
        <f>IFERROR(VLOOKUP(INDEX('Policy Clause Build'!C$8:C$999,ROW()-1,1),'Clauses List'!A:B,2,FALSE),"")</f>
      </c>
      <c r="B564" s="11"/>
      <c r="C564" s="27" t="e">
        <f>IFERROR(IF(VLOOKUP('Policy Clause Build'!C571,'Clauses List'!A:B,2,)=A564,"",VLOOKUP('Policy Clause Build'!C571,'Clauses List'!A:B,2,)),"")</f>
        <v>#VALUE!</v>
      </c>
      <c r="D564" s="28">
        <f>IFERROR(INDEX('Clauses List'!D:D,MATCH('Policy Clause Build'!C571,'Clauses List'!A:A,0),1),"")</f>
      </c>
    </row>
    <row r="565">
      <c r="A565" s="11">
        <f>IFERROR(VLOOKUP(INDEX('Policy Clause Build'!C$8:C$999,ROW()-1,1),'Clauses List'!A:B,2,FALSE),"")</f>
      </c>
      <c r="B565" s="11"/>
      <c r="C565" s="27" t="e">
        <f>IFERROR(IF(VLOOKUP('Policy Clause Build'!C572,'Clauses List'!A:B,2,)=A565,"",VLOOKUP('Policy Clause Build'!C572,'Clauses List'!A:B,2,)),"")</f>
        <v>#VALUE!</v>
      </c>
      <c r="D565" s="28">
        <f>IFERROR(INDEX('Clauses List'!D:D,MATCH('Policy Clause Build'!C572,'Clauses List'!A:A,0),1),"")</f>
      </c>
    </row>
    <row r="566">
      <c r="A566" s="11">
        <f>IFERROR(VLOOKUP(INDEX('Policy Clause Build'!C$8:C$999,ROW()-1,1),'Clauses List'!A:B,2,FALSE),"")</f>
      </c>
      <c r="B566" s="11"/>
      <c r="C566" s="27" t="e">
        <f>IFERROR(IF(VLOOKUP('Policy Clause Build'!C573,'Clauses List'!A:B,2,)=A566,"",VLOOKUP('Policy Clause Build'!C573,'Clauses List'!A:B,2,)),"")</f>
        <v>#VALUE!</v>
      </c>
      <c r="D566" s="28">
        <f>IFERROR(INDEX('Clauses List'!D:D,MATCH('Policy Clause Build'!C573,'Clauses List'!A:A,0),1),"")</f>
      </c>
    </row>
    <row r="567">
      <c r="A567" s="11">
        <f>IFERROR(VLOOKUP(INDEX('Policy Clause Build'!C$8:C$999,ROW()-1,1),'Clauses List'!A:B,2,FALSE),"")</f>
      </c>
      <c r="B567" s="11"/>
      <c r="C567" s="27" t="e">
        <f>IFERROR(IF(VLOOKUP('Policy Clause Build'!C574,'Clauses List'!A:B,2,)=A567,"",VLOOKUP('Policy Clause Build'!C574,'Clauses List'!A:B,2,)),"")</f>
        <v>#VALUE!</v>
      </c>
      <c r="D567" s="28">
        <f>IFERROR(INDEX('Clauses List'!D:D,MATCH('Policy Clause Build'!C574,'Clauses List'!A:A,0),1),"")</f>
      </c>
    </row>
    <row r="568">
      <c r="A568" s="11">
        <f>IFERROR(VLOOKUP(INDEX('Policy Clause Build'!C$8:C$999,ROW()-1,1),'Clauses List'!A:B,2,FALSE),"")</f>
      </c>
      <c r="B568" s="11"/>
      <c r="C568" s="27" t="e">
        <f>IFERROR(IF(VLOOKUP('Policy Clause Build'!C575,'Clauses List'!A:B,2,)=A568,"",VLOOKUP('Policy Clause Build'!C575,'Clauses List'!A:B,2,)),"")</f>
        <v>#VALUE!</v>
      </c>
      <c r="D568" s="28">
        <f>IFERROR(INDEX('Clauses List'!D:D,MATCH('Policy Clause Build'!C575,'Clauses List'!A:A,0),1),"")</f>
      </c>
    </row>
    <row r="569">
      <c r="A569" s="11">
        <f>IFERROR(VLOOKUP(INDEX('Policy Clause Build'!C$8:C$999,ROW()-1,1),'Clauses List'!A:B,2,FALSE),"")</f>
      </c>
      <c r="B569" s="11"/>
      <c r="C569" s="27" t="e">
        <f>IFERROR(IF(VLOOKUP('Policy Clause Build'!C576,'Clauses List'!A:B,2,)=A569,"",VLOOKUP('Policy Clause Build'!C576,'Clauses List'!A:B,2,)),"")</f>
        <v>#VALUE!</v>
      </c>
      <c r="D569" s="28">
        <f>IFERROR(INDEX('Clauses List'!D:D,MATCH('Policy Clause Build'!C576,'Clauses List'!A:A,0),1),"")</f>
      </c>
    </row>
    <row r="570">
      <c r="A570" s="11">
        <f>IFERROR(VLOOKUP(INDEX('Policy Clause Build'!C$8:C$999,ROW()-1,1),'Clauses List'!A:B,2,FALSE),"")</f>
      </c>
      <c r="B570" s="11"/>
      <c r="C570" s="27" t="e">
        <f>IFERROR(IF(VLOOKUP('Policy Clause Build'!C577,'Clauses List'!A:B,2,)=A570,"",VLOOKUP('Policy Clause Build'!C577,'Clauses List'!A:B,2,)),"")</f>
        <v>#VALUE!</v>
      </c>
      <c r="D570" s="28">
        <f>IFERROR(INDEX('Clauses List'!D:D,MATCH('Policy Clause Build'!C577,'Clauses List'!A:A,0),1),"")</f>
      </c>
    </row>
    <row r="571">
      <c r="A571" s="11">
        <f>IFERROR(VLOOKUP(INDEX('Policy Clause Build'!C$8:C$999,ROW()-1,1),'Clauses List'!A:B,2,FALSE),"")</f>
      </c>
      <c r="B571" s="11"/>
      <c r="C571" s="27" t="e">
        <f>IFERROR(IF(VLOOKUP('Policy Clause Build'!C578,'Clauses List'!A:B,2,)=A571,"",VLOOKUP('Policy Clause Build'!C578,'Clauses List'!A:B,2,)),"")</f>
        <v>#VALUE!</v>
      </c>
      <c r="D571" s="28">
        <f>IFERROR(INDEX('Clauses List'!D:D,MATCH('Policy Clause Build'!C578,'Clauses List'!A:A,0),1),"")</f>
      </c>
    </row>
    <row r="572">
      <c r="A572" s="11">
        <f>IFERROR(VLOOKUP(INDEX('Policy Clause Build'!C$8:C$999,ROW()-1,1),'Clauses List'!A:B,2,FALSE),"")</f>
      </c>
      <c r="B572" s="11"/>
      <c r="C572" s="27" t="e">
        <f>IFERROR(IF(VLOOKUP('Policy Clause Build'!C579,'Clauses List'!A:B,2,)=A572,"",VLOOKUP('Policy Clause Build'!C579,'Clauses List'!A:B,2,)),"")</f>
        <v>#VALUE!</v>
      </c>
      <c r="D572" s="28">
        <f>IFERROR(INDEX('Clauses List'!D:D,MATCH('Policy Clause Build'!C579,'Clauses List'!A:A,0),1),"")</f>
      </c>
    </row>
    <row r="573">
      <c r="A573" s="11">
        <f>IFERROR(VLOOKUP(INDEX('Policy Clause Build'!C$8:C$999,ROW()-1,1),'Clauses List'!A:B,2,FALSE),"")</f>
      </c>
      <c r="B573" s="11"/>
      <c r="C573" s="27" t="e">
        <f>IFERROR(IF(VLOOKUP('Policy Clause Build'!C580,'Clauses List'!A:B,2,)=A573,"",VLOOKUP('Policy Clause Build'!C580,'Clauses List'!A:B,2,)),"")</f>
        <v>#VALUE!</v>
      </c>
      <c r="D573" s="28">
        <f>IFERROR(INDEX('Clauses List'!D:D,MATCH('Policy Clause Build'!C580,'Clauses List'!A:A,0),1),"")</f>
      </c>
    </row>
    <row r="574">
      <c r="A574" s="11">
        <f>IFERROR(VLOOKUP(INDEX('Policy Clause Build'!C$8:C$999,ROW()-1,1),'Clauses List'!A:B,2,FALSE),"")</f>
      </c>
      <c r="B574" s="11"/>
      <c r="C574" s="27" t="e">
        <f>IFERROR(IF(VLOOKUP('Policy Clause Build'!C581,'Clauses List'!A:B,2,)=A574,"",VLOOKUP('Policy Clause Build'!C581,'Clauses List'!A:B,2,)),"")</f>
        <v>#VALUE!</v>
      </c>
      <c r="D574" s="28">
        <f>IFERROR(INDEX('Clauses List'!D:D,MATCH('Policy Clause Build'!C581,'Clauses List'!A:A,0),1),"")</f>
      </c>
    </row>
    <row r="575">
      <c r="A575" s="11">
        <f>IFERROR(VLOOKUP(INDEX('Policy Clause Build'!C$8:C$999,ROW()-1,1),'Clauses List'!A:B,2,FALSE),"")</f>
      </c>
      <c r="B575" s="11"/>
      <c r="C575" s="27" t="e">
        <f>IFERROR(IF(VLOOKUP('Policy Clause Build'!C582,'Clauses List'!A:B,2,)=A575,"",VLOOKUP('Policy Clause Build'!C582,'Clauses List'!A:B,2,)),"")</f>
        <v>#VALUE!</v>
      </c>
      <c r="D575" s="28">
        <f>IFERROR(INDEX('Clauses List'!D:D,MATCH('Policy Clause Build'!C582,'Clauses List'!A:A,0),1),"")</f>
      </c>
    </row>
    <row r="576">
      <c r="A576" s="11">
        <f>IFERROR(VLOOKUP(INDEX('Policy Clause Build'!C$8:C$999,ROW()-1,1),'Clauses List'!A:B,2,FALSE),"")</f>
      </c>
      <c r="B576" s="11"/>
      <c r="C576" s="27" t="e">
        <f>IFERROR(IF(VLOOKUP('Policy Clause Build'!C583,'Clauses List'!A:B,2,)=A576,"",VLOOKUP('Policy Clause Build'!C583,'Clauses List'!A:B,2,)),"")</f>
        <v>#VALUE!</v>
      </c>
      <c r="D576" s="28">
        <f>IFERROR(INDEX('Clauses List'!D:D,MATCH('Policy Clause Build'!C583,'Clauses List'!A:A,0),1),"")</f>
      </c>
    </row>
    <row r="577">
      <c r="A577" s="11">
        <f>IFERROR(VLOOKUP(INDEX('Policy Clause Build'!C$8:C$999,ROW()-1,1),'Clauses List'!A:B,2,FALSE),"")</f>
      </c>
      <c r="B577" s="11"/>
      <c r="C577" s="27" t="e">
        <f>IFERROR(IF(VLOOKUP('Policy Clause Build'!C584,'Clauses List'!A:B,2,)=A577,"",VLOOKUP('Policy Clause Build'!C584,'Clauses List'!A:B,2,)),"")</f>
        <v>#VALUE!</v>
      </c>
      <c r="D577" s="28">
        <f>IFERROR(INDEX('Clauses List'!D:D,MATCH('Policy Clause Build'!C584,'Clauses List'!A:A,0),1),"")</f>
      </c>
    </row>
    <row r="578">
      <c r="A578" s="11">
        <f>IFERROR(VLOOKUP(INDEX('Policy Clause Build'!C$8:C$999,ROW()-1,1),'Clauses List'!A:B,2,FALSE),"")</f>
      </c>
      <c r="B578" s="11"/>
      <c r="C578" s="27" t="e">
        <f>IFERROR(IF(VLOOKUP('Policy Clause Build'!C585,'Clauses List'!A:B,2,)=A578,"",VLOOKUP('Policy Clause Build'!C585,'Clauses List'!A:B,2,)),"")</f>
        <v>#VALUE!</v>
      </c>
      <c r="D578" s="28">
        <f>IFERROR(INDEX('Clauses List'!D:D,MATCH('Policy Clause Build'!C585,'Clauses List'!A:A,0),1),"")</f>
      </c>
    </row>
    <row r="579">
      <c r="A579" s="11">
        <f>IFERROR(VLOOKUP(INDEX('Policy Clause Build'!C$8:C$999,ROW()-1,1),'Clauses List'!A:B,2,FALSE),"")</f>
      </c>
      <c r="B579" s="11"/>
      <c r="C579" s="27" t="e">
        <f>IFERROR(IF(VLOOKUP('Policy Clause Build'!C586,'Clauses List'!A:B,2,)=A579,"",VLOOKUP('Policy Clause Build'!C586,'Clauses List'!A:B,2,)),"")</f>
        <v>#VALUE!</v>
      </c>
      <c r="D579" s="28">
        <f>IFERROR(INDEX('Clauses List'!D:D,MATCH('Policy Clause Build'!C586,'Clauses List'!A:A,0),1),"")</f>
      </c>
    </row>
    <row r="580">
      <c r="A580" s="11">
        <f>IFERROR(VLOOKUP(INDEX('Policy Clause Build'!C$8:C$999,ROW()-1,1),'Clauses List'!A:B,2,FALSE),"")</f>
      </c>
      <c r="B580" s="11"/>
      <c r="C580" s="27" t="e">
        <f>IFERROR(IF(VLOOKUP('Policy Clause Build'!C587,'Clauses List'!A:B,2,)=A580,"",VLOOKUP('Policy Clause Build'!C587,'Clauses List'!A:B,2,)),"")</f>
        <v>#VALUE!</v>
      </c>
      <c r="D580" s="28">
        <f>IFERROR(INDEX('Clauses List'!D:D,MATCH('Policy Clause Build'!C587,'Clauses List'!A:A,0),1),"")</f>
      </c>
    </row>
    <row r="581">
      <c r="A581" s="11">
        <f>IFERROR(VLOOKUP(INDEX('Policy Clause Build'!C$8:C$999,ROW()-1,1),'Clauses List'!A:B,2,FALSE),"")</f>
      </c>
      <c r="B581" s="11"/>
      <c r="C581" s="27" t="e">
        <f>IFERROR(IF(VLOOKUP('Policy Clause Build'!C588,'Clauses List'!A:B,2,)=A581,"",VLOOKUP('Policy Clause Build'!C588,'Clauses List'!A:B,2,)),"")</f>
        <v>#VALUE!</v>
      </c>
      <c r="D581" s="28">
        <f>IFERROR(INDEX('Clauses List'!D:D,MATCH('Policy Clause Build'!C588,'Clauses List'!A:A,0),1),"")</f>
      </c>
    </row>
    <row r="582">
      <c r="A582" s="11">
        <f>IFERROR(VLOOKUP(INDEX('Policy Clause Build'!C$8:C$999,ROW()-1,1),'Clauses List'!A:B,2,FALSE),"")</f>
      </c>
      <c r="B582" s="11"/>
      <c r="C582" s="27" t="e">
        <f>IFERROR(IF(VLOOKUP('Policy Clause Build'!C589,'Clauses List'!A:B,2,)=A582,"",VLOOKUP('Policy Clause Build'!C589,'Clauses List'!A:B,2,)),"")</f>
        <v>#VALUE!</v>
      </c>
      <c r="D582" s="28">
        <f>IFERROR(INDEX('Clauses List'!D:D,MATCH('Policy Clause Build'!C589,'Clauses List'!A:A,0),1),"")</f>
      </c>
    </row>
    <row r="583">
      <c r="A583" s="11">
        <f>IFERROR(VLOOKUP(INDEX('Policy Clause Build'!C$8:C$999,ROW()-1,1),'Clauses List'!A:B,2,FALSE),"")</f>
      </c>
      <c r="B583" s="11"/>
      <c r="C583" s="27" t="e">
        <f>IFERROR(IF(VLOOKUP('Policy Clause Build'!C590,'Clauses List'!A:B,2,)=A583,"",VLOOKUP('Policy Clause Build'!C590,'Clauses List'!A:B,2,)),"")</f>
        <v>#VALUE!</v>
      </c>
      <c r="D583" s="28">
        <f>IFERROR(INDEX('Clauses List'!D:D,MATCH('Policy Clause Build'!C590,'Clauses List'!A:A,0),1),"")</f>
      </c>
    </row>
    <row r="584">
      <c r="A584" s="11">
        <f>IFERROR(VLOOKUP(INDEX('Policy Clause Build'!C$8:C$999,ROW()-1,1),'Clauses List'!A:B,2,FALSE),"")</f>
      </c>
      <c r="B584" s="11"/>
      <c r="C584" s="27" t="e">
        <f>IFERROR(IF(VLOOKUP('Policy Clause Build'!C591,'Clauses List'!A:B,2,)=A584,"",VLOOKUP('Policy Clause Build'!C591,'Clauses List'!A:B,2,)),"")</f>
        <v>#VALUE!</v>
      </c>
      <c r="D584" s="28">
        <f>IFERROR(INDEX('Clauses List'!D:D,MATCH('Policy Clause Build'!C591,'Clauses List'!A:A,0),1),"")</f>
      </c>
    </row>
    <row r="585">
      <c r="A585" s="11">
        <f>IFERROR(VLOOKUP(INDEX('Policy Clause Build'!C$8:C$999,ROW()-1,1),'Clauses List'!A:B,2,FALSE),"")</f>
      </c>
      <c r="B585" s="11"/>
      <c r="C585" s="27" t="e">
        <f>IFERROR(IF(VLOOKUP('Policy Clause Build'!C592,'Clauses List'!A:B,2,)=A585,"",VLOOKUP('Policy Clause Build'!C592,'Clauses List'!A:B,2,)),"")</f>
        <v>#VALUE!</v>
      </c>
      <c r="D585" s="28">
        <f>IFERROR(INDEX('Clauses List'!D:D,MATCH('Policy Clause Build'!C592,'Clauses List'!A:A,0),1),"")</f>
      </c>
    </row>
    <row r="586">
      <c r="A586" s="11">
        <f>IFERROR(VLOOKUP(INDEX('Policy Clause Build'!C$8:C$999,ROW()-1,1),'Clauses List'!A:B,2,FALSE),"")</f>
      </c>
      <c r="B586" s="11"/>
      <c r="C586" s="27" t="e">
        <f>IFERROR(IF(VLOOKUP('Policy Clause Build'!C593,'Clauses List'!A:B,2,)=A586,"",VLOOKUP('Policy Clause Build'!C593,'Clauses List'!A:B,2,)),"")</f>
        <v>#VALUE!</v>
      </c>
      <c r="D586" s="28">
        <f>IFERROR(INDEX('Clauses List'!D:D,MATCH('Policy Clause Build'!C593,'Clauses List'!A:A,0),1),"")</f>
      </c>
    </row>
    <row r="587">
      <c r="A587" s="11">
        <f>IFERROR(VLOOKUP(INDEX('Policy Clause Build'!C$8:C$999,ROW()-1,1),'Clauses List'!A:B,2,FALSE),"")</f>
      </c>
      <c r="B587" s="11"/>
      <c r="C587" s="27" t="e">
        <f>IFERROR(IF(VLOOKUP('Policy Clause Build'!C594,'Clauses List'!A:B,2,)=A587,"",VLOOKUP('Policy Clause Build'!C594,'Clauses List'!A:B,2,)),"")</f>
        <v>#VALUE!</v>
      </c>
      <c r="D587" s="28">
        <f>IFERROR(INDEX('Clauses List'!D:D,MATCH('Policy Clause Build'!C594,'Clauses List'!A:A,0),1),"")</f>
      </c>
    </row>
    <row r="588">
      <c r="A588" s="11">
        <f>IFERROR(VLOOKUP(INDEX('Policy Clause Build'!C$8:C$999,ROW()-1,1),'Clauses List'!A:B,2,FALSE),"")</f>
      </c>
      <c r="B588" s="11"/>
      <c r="C588" s="27" t="e">
        <f>IFERROR(IF(VLOOKUP('Policy Clause Build'!C595,'Clauses List'!A:B,2,)=A588,"",VLOOKUP('Policy Clause Build'!C595,'Clauses List'!A:B,2,)),"")</f>
        <v>#VALUE!</v>
      </c>
      <c r="D588" s="28">
        <f>IFERROR(INDEX('Clauses List'!D:D,MATCH('Policy Clause Build'!C595,'Clauses List'!A:A,0),1),"")</f>
      </c>
    </row>
    <row r="589">
      <c r="A589" s="11">
        <f>IFERROR(VLOOKUP(INDEX('Policy Clause Build'!C$8:C$999,ROW()-1,1),'Clauses List'!A:B,2,FALSE),"")</f>
      </c>
      <c r="B589" s="11"/>
      <c r="C589" s="27" t="e">
        <f>IFERROR(IF(VLOOKUP('Policy Clause Build'!C596,'Clauses List'!A:B,2,)=A589,"",VLOOKUP('Policy Clause Build'!C596,'Clauses List'!A:B,2,)),"")</f>
        <v>#VALUE!</v>
      </c>
      <c r="D589" s="28">
        <f>IFERROR(INDEX('Clauses List'!D:D,MATCH('Policy Clause Build'!C596,'Clauses List'!A:A,0),1),"")</f>
      </c>
    </row>
    <row r="590">
      <c r="A590" s="11">
        <f>IFERROR(VLOOKUP(INDEX('Policy Clause Build'!C$8:C$999,ROW()-1,1),'Clauses List'!A:B,2,FALSE),"")</f>
      </c>
      <c r="B590" s="11"/>
      <c r="C590" s="27" t="e">
        <f>IFERROR(IF(VLOOKUP('Policy Clause Build'!C597,'Clauses List'!A:B,2,)=A590,"",VLOOKUP('Policy Clause Build'!C597,'Clauses List'!A:B,2,)),"")</f>
        <v>#VALUE!</v>
      </c>
      <c r="D590" s="28">
        <f>IFERROR(INDEX('Clauses List'!D:D,MATCH('Policy Clause Build'!C597,'Clauses List'!A:A,0),1),"")</f>
      </c>
    </row>
    <row r="591">
      <c r="A591" s="11">
        <f>IFERROR(VLOOKUP(INDEX('Policy Clause Build'!C$8:C$999,ROW()-1,1),'Clauses List'!A:B,2,FALSE),"")</f>
      </c>
      <c r="B591" s="11"/>
      <c r="C591" s="27" t="e">
        <f>IFERROR(IF(VLOOKUP('Policy Clause Build'!C598,'Clauses List'!A:B,2,)=A591,"",VLOOKUP('Policy Clause Build'!C598,'Clauses List'!A:B,2,)),"")</f>
        <v>#VALUE!</v>
      </c>
      <c r="D591" s="28">
        <f>IFERROR(INDEX('Clauses List'!D:D,MATCH('Policy Clause Build'!C598,'Clauses List'!A:A,0),1),"")</f>
      </c>
    </row>
    <row r="592">
      <c r="A592" s="11">
        <f>IFERROR(VLOOKUP(INDEX('Policy Clause Build'!C$8:C$999,ROW()-1,1),'Clauses List'!A:B,2,FALSE),"")</f>
      </c>
      <c r="B592" s="11"/>
      <c r="C592" s="27" t="e">
        <f>IFERROR(IF(VLOOKUP('Policy Clause Build'!C599,'Clauses List'!A:B,2,)=A592,"",VLOOKUP('Policy Clause Build'!C599,'Clauses List'!A:B,2,)),"")</f>
        <v>#VALUE!</v>
      </c>
      <c r="D592" s="28">
        <f>IFERROR(INDEX('Clauses List'!D:D,MATCH('Policy Clause Build'!C599,'Clauses List'!A:A,0),1),"")</f>
      </c>
    </row>
    <row r="593">
      <c r="A593" s="11">
        <f>IFERROR(VLOOKUP(INDEX('Policy Clause Build'!C$8:C$999,ROW()-1,1),'Clauses List'!A:B,2,FALSE),"")</f>
      </c>
      <c r="B593" s="11"/>
      <c r="C593" s="27" t="e">
        <f>IFERROR(IF(VLOOKUP('Policy Clause Build'!C600,'Clauses List'!A:B,2,)=A593,"",VLOOKUP('Policy Clause Build'!C600,'Clauses List'!A:B,2,)),"")</f>
        <v>#VALUE!</v>
      </c>
      <c r="D593" s="28">
        <f>IFERROR(INDEX('Clauses List'!D:D,MATCH('Policy Clause Build'!C600,'Clauses List'!A:A,0),1),"")</f>
      </c>
    </row>
    <row r="594">
      <c r="A594" s="11">
        <f>IFERROR(VLOOKUP(INDEX('Policy Clause Build'!C$8:C$999,ROW()-1,1),'Clauses List'!A:B,2,FALSE),"")</f>
      </c>
      <c r="B594" s="11"/>
      <c r="C594" s="27" t="e">
        <f>IFERROR(IF(VLOOKUP('Policy Clause Build'!C601,'Clauses List'!A:B,2,)=A594,"",VLOOKUP('Policy Clause Build'!C601,'Clauses List'!A:B,2,)),"")</f>
        <v>#VALUE!</v>
      </c>
      <c r="D594" s="28">
        <f>IFERROR(INDEX('Clauses List'!D:D,MATCH('Policy Clause Build'!C601,'Clauses List'!A:A,0),1),"")</f>
      </c>
    </row>
    <row r="595">
      <c r="A595" s="11">
        <f>IFERROR(VLOOKUP(INDEX('Policy Clause Build'!C$8:C$999,ROW()-1,1),'Clauses List'!A:B,2,FALSE),"")</f>
      </c>
      <c r="B595" s="11"/>
      <c r="C595" s="27" t="e">
        <f>IFERROR(IF(VLOOKUP('Policy Clause Build'!C602,'Clauses List'!A:B,2,)=A595,"",VLOOKUP('Policy Clause Build'!C602,'Clauses List'!A:B,2,)),"")</f>
        <v>#VALUE!</v>
      </c>
      <c r="D595" s="28">
        <f>IFERROR(INDEX('Clauses List'!D:D,MATCH('Policy Clause Build'!C602,'Clauses List'!A:A,0),1),"")</f>
      </c>
    </row>
    <row r="596">
      <c r="A596" s="11">
        <f>IFERROR(VLOOKUP(INDEX('Policy Clause Build'!C$8:C$999,ROW()-1,1),'Clauses List'!A:B,2,FALSE),"")</f>
      </c>
      <c r="B596" s="11"/>
      <c r="C596" s="27" t="e">
        <f>IFERROR(IF(VLOOKUP('Policy Clause Build'!C603,'Clauses List'!A:B,2,)=A596,"",VLOOKUP('Policy Clause Build'!C603,'Clauses List'!A:B,2,)),"")</f>
        <v>#VALUE!</v>
      </c>
      <c r="D596" s="28">
        <f>IFERROR(INDEX('Clauses List'!D:D,MATCH('Policy Clause Build'!C603,'Clauses List'!A:A,0),1),"")</f>
      </c>
    </row>
    <row r="597">
      <c r="A597" s="11">
        <f>IFERROR(VLOOKUP(INDEX('Policy Clause Build'!C$8:C$999,ROW()-1,1),'Clauses List'!A:B,2,FALSE),"")</f>
      </c>
      <c r="B597" s="11"/>
      <c r="C597" s="27" t="e">
        <f>IFERROR(IF(VLOOKUP('Policy Clause Build'!C604,'Clauses List'!A:B,2,)=A597,"",VLOOKUP('Policy Clause Build'!C604,'Clauses List'!A:B,2,)),"")</f>
        <v>#VALUE!</v>
      </c>
      <c r="D597" s="28">
        <f>IFERROR(INDEX('Clauses List'!D:D,MATCH('Policy Clause Build'!C604,'Clauses List'!A:A,0),1),"")</f>
      </c>
    </row>
    <row r="598">
      <c r="A598" s="11">
        <f>IFERROR(VLOOKUP(INDEX('Policy Clause Build'!C$8:C$999,ROW()-1,1),'Clauses List'!A:B,2,FALSE),"")</f>
      </c>
      <c r="B598" s="11"/>
      <c r="C598" s="27" t="e">
        <f>IFERROR(IF(VLOOKUP('Policy Clause Build'!C605,'Clauses List'!A:B,2,)=A598,"",VLOOKUP('Policy Clause Build'!C605,'Clauses List'!A:B,2,)),"")</f>
        <v>#VALUE!</v>
      </c>
      <c r="D598" s="28">
        <f>IFERROR(INDEX('Clauses List'!D:D,MATCH('Policy Clause Build'!C605,'Clauses List'!A:A,0),1),"")</f>
      </c>
    </row>
    <row r="599">
      <c r="A599" s="11">
        <f>IFERROR(VLOOKUP(INDEX('Policy Clause Build'!C$8:C$999,ROW()-1,1),'Clauses List'!A:B,2,FALSE),"")</f>
      </c>
      <c r="B599" s="11"/>
      <c r="C599" s="27" t="e">
        <f>IFERROR(IF(VLOOKUP('Policy Clause Build'!C606,'Clauses List'!A:B,2,)=A599,"",VLOOKUP('Policy Clause Build'!C606,'Clauses List'!A:B,2,)),"")</f>
        <v>#VALUE!</v>
      </c>
      <c r="D599" s="28">
        <f>IFERROR(INDEX('Clauses List'!D:D,MATCH('Policy Clause Build'!C606,'Clauses List'!A:A,0),1),"")</f>
      </c>
    </row>
    <row r="600">
      <c r="A600" s="11">
        <f>IFERROR(VLOOKUP(INDEX('Policy Clause Build'!C$8:C$999,ROW()-1,1),'Clauses List'!A:B,2,FALSE),"")</f>
      </c>
      <c r="B600" s="11"/>
      <c r="C600" s="27" t="e">
        <f>IFERROR(IF(VLOOKUP('Policy Clause Build'!C607,'Clauses List'!A:B,2,)=A600,"",VLOOKUP('Policy Clause Build'!C607,'Clauses List'!A:B,2,)),"")</f>
        <v>#VALUE!</v>
      </c>
      <c r="D600" s="28">
        <f>IFERROR(INDEX('Clauses List'!D:D,MATCH('Policy Clause Build'!C607,'Clauses List'!A:A,0),1),"")</f>
      </c>
    </row>
    <row r="601">
      <c r="A601" s="11">
        <f>IFERROR(VLOOKUP(INDEX('Policy Clause Build'!C$8:C$999,ROW()-1,1),'Clauses List'!A:B,2,FALSE),"")</f>
      </c>
      <c r="B601" s="11"/>
      <c r="C601" s="27" t="e">
        <f>IFERROR(IF(VLOOKUP('Policy Clause Build'!C608,'Clauses List'!A:B,2,)=A601,"",VLOOKUP('Policy Clause Build'!C608,'Clauses List'!A:B,2,)),"")</f>
        <v>#VALUE!</v>
      </c>
      <c r="D601" s="28">
        <f>IFERROR(INDEX('Clauses List'!D:D,MATCH('Policy Clause Build'!C608,'Clauses List'!A:A,0),1),"")</f>
      </c>
    </row>
    <row r="602">
      <c r="A602" s="11">
        <f>IFERROR(VLOOKUP(INDEX('Policy Clause Build'!C$8:C$999,ROW()-1,1),'Clauses List'!A:B,2,FALSE),"")</f>
      </c>
      <c r="B602" s="11"/>
      <c r="C602" s="27" t="e">
        <f>IFERROR(IF(VLOOKUP('Policy Clause Build'!C609,'Clauses List'!A:B,2,)=A602,"",VLOOKUP('Policy Clause Build'!C609,'Clauses List'!A:B,2,)),"")</f>
        <v>#VALUE!</v>
      </c>
      <c r="D602" s="28">
        <f>IFERROR(INDEX('Clauses List'!D:D,MATCH('Policy Clause Build'!C609,'Clauses List'!A:A,0),1),"")</f>
      </c>
    </row>
    <row r="603">
      <c r="A603" s="11">
        <f>IFERROR(VLOOKUP(INDEX('Policy Clause Build'!C$8:C$999,ROW()-1,1),'Clauses List'!A:B,2,FALSE),"")</f>
      </c>
      <c r="B603" s="11"/>
      <c r="C603" s="27" t="e">
        <f>IFERROR(IF(VLOOKUP('Policy Clause Build'!C610,'Clauses List'!A:B,2,)=A603,"",VLOOKUP('Policy Clause Build'!C610,'Clauses List'!A:B,2,)),"")</f>
        <v>#VALUE!</v>
      </c>
      <c r="D603" s="28">
        <f>IFERROR(INDEX('Clauses List'!D:D,MATCH('Policy Clause Build'!C610,'Clauses List'!A:A,0),1),"")</f>
      </c>
    </row>
    <row r="604">
      <c r="A604" s="11">
        <f>IFERROR(VLOOKUP(INDEX('Policy Clause Build'!C$8:C$999,ROW()-1,1),'Clauses List'!A:B,2,FALSE),"")</f>
      </c>
      <c r="B604" s="11"/>
      <c r="C604" s="27" t="e">
        <f>IFERROR(IF(VLOOKUP('Policy Clause Build'!C611,'Clauses List'!A:B,2,)=A604,"",VLOOKUP('Policy Clause Build'!C611,'Clauses List'!A:B,2,)),"")</f>
        <v>#VALUE!</v>
      </c>
      <c r="D604" s="28">
        <f>IFERROR(INDEX('Clauses List'!D:D,MATCH('Policy Clause Build'!C611,'Clauses List'!A:A,0),1),"")</f>
      </c>
    </row>
    <row r="605">
      <c r="A605" s="11">
        <f>IFERROR(VLOOKUP(INDEX('Policy Clause Build'!C$8:C$999,ROW()-1,1),'Clauses List'!A:B,2,FALSE),"")</f>
      </c>
      <c r="B605" s="11"/>
      <c r="C605" s="27" t="e">
        <f>IFERROR(IF(VLOOKUP('Policy Clause Build'!C612,'Clauses List'!A:B,2,)=A605,"",VLOOKUP('Policy Clause Build'!C612,'Clauses List'!A:B,2,)),"")</f>
        <v>#VALUE!</v>
      </c>
      <c r="D605" s="28">
        <f>IFERROR(INDEX('Clauses List'!D:D,MATCH('Policy Clause Build'!C612,'Clauses List'!A:A,0),1),"")</f>
      </c>
    </row>
    <row r="606">
      <c r="A606" s="11">
        <f>IFERROR(VLOOKUP(INDEX('Policy Clause Build'!C$8:C$999,ROW()-1,1),'Clauses List'!A:B,2,FALSE),"")</f>
      </c>
      <c r="B606" s="11"/>
      <c r="C606" s="27" t="e">
        <f>IFERROR(IF(VLOOKUP('Policy Clause Build'!C613,'Clauses List'!A:B,2,)=A606,"",VLOOKUP('Policy Clause Build'!C613,'Clauses List'!A:B,2,)),"")</f>
        <v>#VALUE!</v>
      </c>
      <c r="D606" s="28">
        <f>IFERROR(INDEX('Clauses List'!D:D,MATCH('Policy Clause Build'!C613,'Clauses List'!A:A,0),1),"")</f>
      </c>
    </row>
    <row r="607">
      <c r="A607" s="11">
        <f>IFERROR(VLOOKUP(INDEX('Policy Clause Build'!C$8:C$999,ROW()-1,1),'Clauses List'!A:B,2,FALSE),"")</f>
      </c>
      <c r="B607" s="11"/>
      <c r="C607" s="27" t="e">
        <f>IFERROR(IF(VLOOKUP('Policy Clause Build'!C614,'Clauses List'!A:B,2,)=A607,"",VLOOKUP('Policy Clause Build'!C614,'Clauses List'!A:B,2,)),"")</f>
        <v>#VALUE!</v>
      </c>
      <c r="D607" s="28">
        <f>IFERROR(INDEX('Clauses List'!D:D,MATCH('Policy Clause Build'!C614,'Clauses List'!A:A,0),1),"")</f>
      </c>
    </row>
    <row r="608">
      <c r="A608" s="11">
        <f>IFERROR(VLOOKUP(INDEX('Policy Clause Build'!C$8:C$999,ROW()-1,1),'Clauses List'!A:B,2,FALSE),"")</f>
      </c>
      <c r="B608" s="11"/>
      <c r="C608" s="27" t="e">
        <f>IFERROR(IF(VLOOKUP('Policy Clause Build'!C615,'Clauses List'!A:B,2,)=A608,"",VLOOKUP('Policy Clause Build'!C615,'Clauses List'!A:B,2,)),"")</f>
        <v>#VALUE!</v>
      </c>
      <c r="D608" s="28">
        <f>IFERROR(INDEX('Clauses List'!D:D,MATCH('Policy Clause Build'!C615,'Clauses List'!A:A,0),1),"")</f>
      </c>
    </row>
    <row r="609">
      <c r="A609" s="11">
        <f>IFERROR(VLOOKUP(INDEX('Policy Clause Build'!C$8:C$999,ROW()-1,1),'Clauses List'!A:B,2,FALSE),"")</f>
      </c>
      <c r="B609" s="11"/>
      <c r="C609" s="27" t="e">
        <f>IFERROR(IF(VLOOKUP('Policy Clause Build'!C616,'Clauses List'!A:B,2,)=A609,"",VLOOKUP('Policy Clause Build'!C616,'Clauses List'!A:B,2,)),"")</f>
        <v>#VALUE!</v>
      </c>
      <c r="D609" s="28">
        <f>IFERROR(INDEX('Clauses List'!D:D,MATCH('Policy Clause Build'!C616,'Clauses List'!A:A,0),1),"")</f>
      </c>
    </row>
    <row r="610">
      <c r="A610" s="11">
        <f>IFERROR(VLOOKUP(INDEX('Policy Clause Build'!C$8:C$999,ROW()-1,1),'Clauses List'!A:B,2,FALSE),"")</f>
      </c>
      <c r="B610" s="11"/>
      <c r="C610" s="27" t="e">
        <f>IFERROR(IF(VLOOKUP('Policy Clause Build'!C617,'Clauses List'!A:B,2,)=A610,"",VLOOKUP('Policy Clause Build'!C617,'Clauses List'!A:B,2,)),"")</f>
        <v>#VALUE!</v>
      </c>
      <c r="D610" s="28">
        <f>IFERROR(INDEX('Clauses List'!D:D,MATCH('Policy Clause Build'!C617,'Clauses List'!A:A,0),1),"")</f>
      </c>
    </row>
    <row r="611">
      <c r="A611" s="11">
        <f>IFERROR(VLOOKUP(INDEX('Policy Clause Build'!C$8:C$999,ROW()-1,1),'Clauses List'!A:B,2,FALSE),"")</f>
      </c>
      <c r="B611" s="11"/>
      <c r="C611" s="27" t="e">
        <f>IFERROR(IF(VLOOKUP('Policy Clause Build'!C618,'Clauses List'!A:B,2,)=A611,"",VLOOKUP('Policy Clause Build'!C618,'Clauses List'!A:B,2,)),"")</f>
        <v>#VALUE!</v>
      </c>
      <c r="D611" s="28">
        <f>IFERROR(INDEX('Clauses List'!D:D,MATCH('Policy Clause Build'!C618,'Clauses List'!A:A,0),1),"")</f>
      </c>
    </row>
    <row r="612">
      <c r="A612" s="11">
        <f>IFERROR(VLOOKUP(INDEX('Policy Clause Build'!C$8:C$999,ROW()-1,1),'Clauses List'!A:B,2,FALSE),"")</f>
      </c>
      <c r="B612" s="11"/>
      <c r="C612" s="27" t="e">
        <f>IFERROR(IF(VLOOKUP('Policy Clause Build'!C619,'Clauses List'!A:B,2,)=A612,"",VLOOKUP('Policy Clause Build'!C619,'Clauses List'!A:B,2,)),"")</f>
        <v>#VALUE!</v>
      </c>
      <c r="D612" s="28">
        <f>IFERROR(INDEX('Clauses List'!D:D,MATCH('Policy Clause Build'!C619,'Clauses List'!A:A,0),1),"")</f>
      </c>
    </row>
    <row r="613">
      <c r="A613" s="11">
        <f>IFERROR(VLOOKUP(INDEX('Policy Clause Build'!C$8:C$999,ROW()-1,1),'Clauses List'!A:B,2,FALSE),"")</f>
      </c>
      <c r="B613" s="11"/>
      <c r="C613" s="27" t="e">
        <f>IFERROR(IF(VLOOKUP('Policy Clause Build'!C620,'Clauses List'!A:B,2,)=A613,"",VLOOKUP('Policy Clause Build'!C620,'Clauses List'!A:B,2,)),"")</f>
        <v>#VALUE!</v>
      </c>
      <c r="D613" s="28">
        <f>IFERROR(INDEX('Clauses List'!D:D,MATCH('Policy Clause Build'!C620,'Clauses List'!A:A,0),1),"")</f>
      </c>
    </row>
    <row r="614">
      <c r="A614" s="11">
        <f>IFERROR(VLOOKUP(INDEX('Policy Clause Build'!C$8:C$999,ROW()-1,1),'Clauses List'!A:B,2,FALSE),"")</f>
      </c>
      <c r="B614" s="11"/>
      <c r="C614" s="27" t="e">
        <f>IFERROR(IF(VLOOKUP('Policy Clause Build'!C621,'Clauses List'!A:B,2,)=A614,"",VLOOKUP('Policy Clause Build'!C621,'Clauses List'!A:B,2,)),"")</f>
        <v>#VALUE!</v>
      </c>
      <c r="D614" s="28">
        <f>IFERROR(INDEX('Clauses List'!D:D,MATCH('Policy Clause Build'!C621,'Clauses List'!A:A,0),1),"")</f>
      </c>
    </row>
    <row r="615">
      <c r="A615" s="11">
        <f>IFERROR(VLOOKUP(INDEX('Policy Clause Build'!C$8:C$999,ROW()-1,1),'Clauses List'!A:B,2,FALSE),"")</f>
      </c>
      <c r="B615" s="11"/>
      <c r="C615" s="27" t="e">
        <f>IFERROR(IF(VLOOKUP('Policy Clause Build'!C622,'Clauses List'!A:B,2,)=A615,"",VLOOKUP('Policy Clause Build'!C622,'Clauses List'!A:B,2,)),"")</f>
        <v>#VALUE!</v>
      </c>
      <c r="D615" s="28">
        <f>IFERROR(INDEX('Clauses List'!D:D,MATCH('Policy Clause Build'!C622,'Clauses List'!A:A,0),1),"")</f>
      </c>
    </row>
    <row r="616">
      <c r="A616" s="11">
        <f>IFERROR(VLOOKUP(INDEX('Policy Clause Build'!C$8:C$999,ROW()-1,1),'Clauses List'!A:B,2,FALSE),"")</f>
      </c>
      <c r="B616" s="11"/>
      <c r="C616" s="27" t="e">
        <f>IFERROR(IF(VLOOKUP('Policy Clause Build'!C623,'Clauses List'!A:B,2,)=A616,"",VLOOKUP('Policy Clause Build'!C623,'Clauses List'!A:B,2,)),"")</f>
        <v>#VALUE!</v>
      </c>
      <c r="D616" s="28">
        <f>IFERROR(INDEX('Clauses List'!D:D,MATCH('Policy Clause Build'!C623,'Clauses List'!A:A,0),1),"")</f>
      </c>
    </row>
    <row r="617">
      <c r="A617" s="11">
        <f>IFERROR(VLOOKUP(INDEX('Policy Clause Build'!C$8:C$999,ROW()-1,1),'Clauses List'!A:B,2,FALSE),"")</f>
      </c>
      <c r="B617" s="11"/>
      <c r="C617" s="27" t="e">
        <f>IFERROR(IF(VLOOKUP('Policy Clause Build'!C624,'Clauses List'!A:B,2,)=A617,"",VLOOKUP('Policy Clause Build'!C624,'Clauses List'!A:B,2,)),"")</f>
        <v>#VALUE!</v>
      </c>
      <c r="D617" s="28">
        <f>IFERROR(INDEX('Clauses List'!D:D,MATCH('Policy Clause Build'!C624,'Clauses List'!A:A,0),1),"")</f>
      </c>
    </row>
    <row r="618">
      <c r="A618" s="11">
        <f>IFERROR(VLOOKUP(INDEX('Policy Clause Build'!C$8:C$999,ROW()-1,1),'Clauses List'!A:B,2,FALSE),"")</f>
      </c>
      <c r="B618" s="11"/>
      <c r="C618" s="27" t="e">
        <f>IFERROR(IF(VLOOKUP('Policy Clause Build'!C625,'Clauses List'!A:B,2,)=A618,"",VLOOKUP('Policy Clause Build'!C625,'Clauses List'!A:B,2,)),"")</f>
        <v>#VALUE!</v>
      </c>
      <c r="D618" s="28">
        <f>IFERROR(INDEX('Clauses List'!D:D,MATCH('Policy Clause Build'!C625,'Clauses List'!A:A,0),1),"")</f>
      </c>
    </row>
    <row r="619">
      <c r="A619" s="11">
        <f>IFERROR(VLOOKUP(INDEX('Policy Clause Build'!C$8:C$999,ROW()-1,1),'Clauses List'!A:B,2,FALSE),"")</f>
      </c>
      <c r="B619" s="11"/>
      <c r="C619" s="27" t="e">
        <f>IFERROR(IF(VLOOKUP('Policy Clause Build'!C626,'Clauses List'!A:B,2,)=A619,"",VLOOKUP('Policy Clause Build'!C626,'Clauses List'!A:B,2,)),"")</f>
        <v>#VALUE!</v>
      </c>
      <c r="D619" s="28">
        <f>IFERROR(INDEX('Clauses List'!D:D,MATCH('Policy Clause Build'!C626,'Clauses List'!A:A,0),1),"")</f>
      </c>
    </row>
    <row r="620">
      <c r="A620" s="11">
        <f>IFERROR(VLOOKUP(INDEX('Policy Clause Build'!C$8:C$999,ROW()-1,1),'Clauses List'!A:B,2,FALSE),"")</f>
      </c>
      <c r="B620" s="11"/>
      <c r="C620" s="27" t="e">
        <f>IFERROR(IF(VLOOKUP('Policy Clause Build'!C627,'Clauses List'!A:B,2,)=A620,"",VLOOKUP('Policy Clause Build'!C627,'Clauses List'!A:B,2,)),"")</f>
        <v>#VALUE!</v>
      </c>
      <c r="D620" s="28">
        <f>IFERROR(INDEX('Clauses List'!D:D,MATCH('Policy Clause Build'!C627,'Clauses List'!A:A,0),1),"")</f>
      </c>
    </row>
    <row r="621">
      <c r="A621" s="11">
        <f>IFERROR(VLOOKUP(INDEX('Policy Clause Build'!C$8:C$999,ROW()-1,1),'Clauses List'!A:B,2,FALSE),"")</f>
      </c>
      <c r="B621" s="11"/>
      <c r="C621" s="27" t="e">
        <f>IFERROR(IF(VLOOKUP('Policy Clause Build'!C628,'Clauses List'!A:B,2,)=A621,"",VLOOKUP('Policy Clause Build'!C628,'Clauses List'!A:B,2,)),"")</f>
        <v>#VALUE!</v>
      </c>
      <c r="D621" s="28">
        <f>IFERROR(INDEX('Clauses List'!D:D,MATCH('Policy Clause Build'!C628,'Clauses List'!A:A,0),1),"")</f>
      </c>
    </row>
    <row r="622">
      <c r="A622" s="11">
        <f>IFERROR(VLOOKUP(INDEX('Policy Clause Build'!C$8:C$999,ROW()-1,1),'Clauses List'!A:B,2,FALSE),"")</f>
      </c>
      <c r="B622" s="11"/>
      <c r="C622" s="27" t="e">
        <f>IFERROR(IF(VLOOKUP('Policy Clause Build'!C629,'Clauses List'!A:B,2,)=A622,"",VLOOKUP('Policy Clause Build'!C629,'Clauses List'!A:B,2,)),"")</f>
        <v>#VALUE!</v>
      </c>
      <c r="D622" s="28">
        <f>IFERROR(INDEX('Clauses List'!D:D,MATCH('Policy Clause Build'!C629,'Clauses List'!A:A,0),1),"")</f>
      </c>
    </row>
    <row r="623">
      <c r="A623" s="11">
        <f>IFERROR(VLOOKUP(INDEX('Policy Clause Build'!C$8:C$999,ROW()-1,1),'Clauses List'!A:B,2,FALSE),"")</f>
      </c>
      <c r="B623" s="11"/>
      <c r="C623" s="27" t="e">
        <f>IFERROR(IF(VLOOKUP('Policy Clause Build'!C630,'Clauses List'!A:B,2,)=A623,"",VLOOKUP('Policy Clause Build'!C630,'Clauses List'!A:B,2,)),"")</f>
        <v>#VALUE!</v>
      </c>
      <c r="D623" s="28">
        <f>IFERROR(INDEX('Clauses List'!D:D,MATCH('Policy Clause Build'!C630,'Clauses List'!A:A,0),1),"")</f>
      </c>
    </row>
    <row r="624">
      <c r="A624" s="11">
        <f>IFERROR(VLOOKUP(INDEX('Policy Clause Build'!C$8:C$999,ROW()-1,1),'Clauses List'!A:B,2,FALSE),"")</f>
      </c>
      <c r="B624" s="11"/>
      <c r="C624" s="27" t="e">
        <f>IFERROR(IF(VLOOKUP('Policy Clause Build'!C631,'Clauses List'!A:B,2,)=A624,"",VLOOKUP('Policy Clause Build'!C631,'Clauses List'!A:B,2,)),"")</f>
        <v>#VALUE!</v>
      </c>
      <c r="D624" s="28">
        <f>IFERROR(INDEX('Clauses List'!D:D,MATCH('Policy Clause Build'!C631,'Clauses List'!A:A,0),1),"")</f>
      </c>
    </row>
    <row r="625">
      <c r="A625" s="11">
        <f>IFERROR(VLOOKUP(INDEX('Policy Clause Build'!C$8:C$999,ROW()-1,1),'Clauses List'!A:B,2,FALSE),"")</f>
      </c>
      <c r="B625" s="11"/>
      <c r="C625" s="27" t="e">
        <f>IFERROR(IF(VLOOKUP('Policy Clause Build'!C632,'Clauses List'!A:B,2,)=A625,"",VLOOKUP('Policy Clause Build'!C632,'Clauses List'!A:B,2,)),"")</f>
        <v>#VALUE!</v>
      </c>
      <c r="D625" s="28">
        <f>IFERROR(INDEX('Clauses List'!D:D,MATCH('Policy Clause Build'!C632,'Clauses List'!A:A,0),1),"")</f>
      </c>
    </row>
    <row r="626">
      <c r="A626" s="11">
        <f>IFERROR(VLOOKUP(INDEX('Policy Clause Build'!C$8:C$999,ROW()-1,1),'Clauses List'!A:B,2,FALSE),"")</f>
      </c>
      <c r="B626" s="11"/>
      <c r="C626" s="27" t="e">
        <f>IFERROR(IF(VLOOKUP('Policy Clause Build'!C633,'Clauses List'!A:B,2,)=A626,"",VLOOKUP('Policy Clause Build'!C633,'Clauses List'!A:B,2,)),"")</f>
        <v>#VALUE!</v>
      </c>
      <c r="D626" s="28">
        <f>IFERROR(INDEX('Clauses List'!D:D,MATCH('Policy Clause Build'!C633,'Clauses List'!A:A,0),1),"")</f>
      </c>
    </row>
    <row r="627">
      <c r="A627" s="11">
        <f>IFERROR(VLOOKUP(INDEX('Policy Clause Build'!C$8:C$999,ROW()-1,1),'Clauses List'!A:B,2,FALSE),"")</f>
      </c>
      <c r="B627" s="11"/>
      <c r="C627" s="27" t="e">
        <f>IFERROR(IF(VLOOKUP('Policy Clause Build'!C634,'Clauses List'!A:B,2,)=A627,"",VLOOKUP('Policy Clause Build'!C634,'Clauses List'!A:B,2,)),"")</f>
        <v>#VALUE!</v>
      </c>
      <c r="D627" s="28">
        <f>IFERROR(INDEX('Clauses List'!D:D,MATCH('Policy Clause Build'!C634,'Clauses List'!A:A,0),1),"")</f>
      </c>
    </row>
    <row r="628">
      <c r="A628" s="11">
        <f>IFERROR(VLOOKUP(INDEX('Policy Clause Build'!C$8:C$999,ROW()-1,1),'Clauses List'!A:B,2,FALSE),"")</f>
      </c>
      <c r="B628" s="11"/>
      <c r="C628" s="27" t="e">
        <f>IFERROR(IF(VLOOKUP('Policy Clause Build'!C635,'Clauses List'!A:B,2,)=A628,"",VLOOKUP('Policy Clause Build'!C635,'Clauses List'!A:B,2,)),"")</f>
        <v>#VALUE!</v>
      </c>
      <c r="D628" s="28">
        <f>IFERROR(INDEX('Clauses List'!D:D,MATCH('Policy Clause Build'!C635,'Clauses List'!A:A,0),1),"")</f>
      </c>
    </row>
    <row r="629">
      <c r="A629" s="11">
        <f>IFERROR(VLOOKUP(INDEX('Policy Clause Build'!C$8:C$999,ROW()-1,1),'Clauses List'!A:B,2,FALSE),"")</f>
      </c>
      <c r="B629" s="11"/>
      <c r="C629" s="27" t="e">
        <f>IFERROR(IF(VLOOKUP('Policy Clause Build'!C636,'Clauses List'!A:B,2,)=A629,"",VLOOKUP('Policy Clause Build'!C636,'Clauses List'!A:B,2,)),"")</f>
        <v>#VALUE!</v>
      </c>
      <c r="D629" s="28">
        <f>IFERROR(INDEX('Clauses List'!D:D,MATCH('Policy Clause Build'!C636,'Clauses List'!A:A,0),1),"")</f>
      </c>
    </row>
    <row r="630">
      <c r="A630" s="11">
        <f>IFERROR(VLOOKUP(INDEX('Policy Clause Build'!C$8:C$999,ROW()-1,1),'Clauses List'!A:B,2,FALSE),"")</f>
      </c>
      <c r="B630" s="11"/>
      <c r="C630" s="27" t="e">
        <f>IFERROR(IF(VLOOKUP('Policy Clause Build'!C637,'Clauses List'!A:B,2,)=A630,"",VLOOKUP('Policy Clause Build'!C637,'Clauses List'!A:B,2,)),"")</f>
        <v>#VALUE!</v>
      </c>
      <c r="D630" s="28">
        <f>IFERROR(INDEX('Clauses List'!D:D,MATCH('Policy Clause Build'!C637,'Clauses List'!A:A,0),1),"")</f>
      </c>
    </row>
    <row r="631">
      <c r="A631" s="11">
        <f>IFERROR(VLOOKUP(INDEX('Policy Clause Build'!C$8:C$999,ROW()-1,1),'Clauses List'!A:B,2,FALSE),"")</f>
      </c>
      <c r="B631" s="11"/>
      <c r="C631" s="27" t="e">
        <f>IFERROR(IF(VLOOKUP('Policy Clause Build'!C638,'Clauses List'!A:B,2,)=A631,"",VLOOKUP('Policy Clause Build'!C638,'Clauses List'!A:B,2,)),"")</f>
        <v>#VALUE!</v>
      </c>
      <c r="D631" s="28">
        <f>IFERROR(INDEX('Clauses List'!D:D,MATCH('Policy Clause Build'!C638,'Clauses List'!A:A,0),1),"")</f>
      </c>
    </row>
    <row r="632">
      <c r="A632" s="11">
        <f>IFERROR(VLOOKUP(INDEX('Policy Clause Build'!C$8:C$999,ROW()-1,1),'Clauses List'!A:B,2,FALSE),"")</f>
      </c>
      <c r="B632" s="11"/>
      <c r="C632" s="27" t="e">
        <f>IFERROR(IF(VLOOKUP('Policy Clause Build'!C639,'Clauses List'!A:B,2,)=A632,"",VLOOKUP('Policy Clause Build'!C639,'Clauses List'!A:B,2,)),"")</f>
        <v>#VALUE!</v>
      </c>
      <c r="D632" s="28">
        <f>IFERROR(INDEX('Clauses List'!D:D,MATCH('Policy Clause Build'!C639,'Clauses List'!A:A,0),1),"")</f>
      </c>
    </row>
    <row r="633">
      <c r="A633" s="11">
        <f>IFERROR(VLOOKUP(INDEX('Policy Clause Build'!C$8:C$999,ROW()-1,1),'Clauses List'!A:B,2,FALSE),"")</f>
      </c>
      <c r="B633" s="11"/>
      <c r="C633" s="27" t="e">
        <f>IFERROR(IF(VLOOKUP('Policy Clause Build'!C640,'Clauses List'!A:B,2,)=A633,"",VLOOKUP('Policy Clause Build'!C640,'Clauses List'!A:B,2,)),"")</f>
        <v>#VALUE!</v>
      </c>
      <c r="D633" s="28">
        <f>IFERROR(INDEX('Clauses List'!D:D,MATCH('Policy Clause Build'!C640,'Clauses List'!A:A,0),1),"")</f>
      </c>
    </row>
    <row r="634">
      <c r="A634" s="11">
        <f>IFERROR(VLOOKUP(INDEX('Policy Clause Build'!C$8:C$999,ROW()-1,1),'Clauses List'!A:B,2,FALSE),"")</f>
      </c>
      <c r="B634" s="11"/>
      <c r="C634" s="27" t="e">
        <f>IFERROR(IF(VLOOKUP('Policy Clause Build'!C641,'Clauses List'!A:B,2,)=A634,"",VLOOKUP('Policy Clause Build'!C641,'Clauses List'!A:B,2,)),"")</f>
        <v>#VALUE!</v>
      </c>
      <c r="D634" s="28">
        <f>IFERROR(INDEX('Clauses List'!D:D,MATCH('Policy Clause Build'!C641,'Clauses List'!A:A,0),1),"")</f>
      </c>
    </row>
    <row r="635">
      <c r="A635" s="11">
        <f>IFERROR(VLOOKUP(INDEX('Policy Clause Build'!C$8:C$999,ROW()-1,1),'Clauses List'!A:B,2,FALSE),"")</f>
      </c>
      <c r="B635" s="11"/>
      <c r="C635" s="27" t="e">
        <f>IFERROR(IF(VLOOKUP('Policy Clause Build'!C642,'Clauses List'!A:B,2,)=A635,"",VLOOKUP('Policy Clause Build'!C642,'Clauses List'!A:B,2,)),"")</f>
        <v>#VALUE!</v>
      </c>
      <c r="D635" s="28">
        <f>IFERROR(INDEX('Clauses List'!D:D,MATCH('Policy Clause Build'!C642,'Clauses List'!A:A,0),1),"")</f>
      </c>
    </row>
    <row r="636">
      <c r="A636" s="11">
        <f>IFERROR(VLOOKUP(INDEX('Policy Clause Build'!C$8:C$999,ROW()-1,1),'Clauses List'!A:B,2,FALSE),"")</f>
      </c>
      <c r="B636" s="11"/>
      <c r="C636" s="27" t="e">
        <f>IFERROR(IF(VLOOKUP('Policy Clause Build'!C643,'Clauses List'!A:B,2,)=A636,"",VLOOKUP('Policy Clause Build'!C643,'Clauses List'!A:B,2,)),"")</f>
        <v>#VALUE!</v>
      </c>
      <c r="D636" s="28">
        <f>IFERROR(INDEX('Clauses List'!D:D,MATCH('Policy Clause Build'!C643,'Clauses List'!A:A,0),1),"")</f>
      </c>
    </row>
    <row r="637">
      <c r="A637" s="11">
        <f>IFERROR(VLOOKUP(INDEX('Policy Clause Build'!C$8:C$999,ROW()-1,1),'Clauses List'!A:B,2,FALSE),"")</f>
      </c>
      <c r="B637" s="11"/>
      <c r="C637" s="27" t="e">
        <f>IFERROR(IF(VLOOKUP('Policy Clause Build'!C644,'Clauses List'!A:B,2,)=A637,"",VLOOKUP('Policy Clause Build'!C644,'Clauses List'!A:B,2,)),"")</f>
        <v>#VALUE!</v>
      </c>
      <c r="D637" s="28">
        <f>IFERROR(INDEX('Clauses List'!D:D,MATCH('Policy Clause Build'!C644,'Clauses List'!A:A,0),1),"")</f>
      </c>
    </row>
    <row r="638">
      <c r="A638" s="11">
        <f>IFERROR(VLOOKUP(INDEX('Policy Clause Build'!C$8:C$999,ROW()-1,1),'Clauses List'!A:B,2,FALSE),"")</f>
      </c>
      <c r="B638" s="11"/>
      <c r="C638" s="27" t="e">
        <f>IFERROR(IF(VLOOKUP('Policy Clause Build'!C645,'Clauses List'!A:B,2,)=A638,"",VLOOKUP('Policy Clause Build'!C645,'Clauses List'!A:B,2,)),"")</f>
        <v>#VALUE!</v>
      </c>
      <c r="D638" s="28">
        <f>IFERROR(INDEX('Clauses List'!D:D,MATCH('Policy Clause Build'!C645,'Clauses List'!A:A,0),1),"")</f>
      </c>
    </row>
    <row r="639">
      <c r="A639" s="11">
        <f>IFERROR(VLOOKUP(INDEX('Policy Clause Build'!C$8:C$999,ROW()-1,1),'Clauses List'!A:B,2,FALSE),"")</f>
      </c>
      <c r="B639" s="11"/>
      <c r="C639" s="27" t="e">
        <f>IFERROR(IF(VLOOKUP('Policy Clause Build'!C646,'Clauses List'!A:B,2,)=A639,"",VLOOKUP('Policy Clause Build'!C646,'Clauses List'!A:B,2,)),"")</f>
        <v>#VALUE!</v>
      </c>
      <c r="D639" s="28">
        <f>IFERROR(INDEX('Clauses List'!D:D,MATCH('Policy Clause Build'!C646,'Clauses List'!A:A,0),1),"")</f>
      </c>
    </row>
    <row r="640">
      <c r="A640" s="11">
        <f>IFERROR(VLOOKUP(INDEX('Policy Clause Build'!C$8:C$999,ROW()-1,1),'Clauses List'!A:B,2,FALSE),"")</f>
      </c>
      <c r="B640" s="11"/>
      <c r="C640" s="27" t="e">
        <f>IFERROR(IF(VLOOKUP('Policy Clause Build'!C647,'Clauses List'!A:B,2,)=A640,"",VLOOKUP('Policy Clause Build'!C647,'Clauses List'!A:B,2,)),"")</f>
        <v>#VALUE!</v>
      </c>
      <c r="D640" s="28">
        <f>IFERROR(INDEX('Clauses List'!D:D,MATCH('Policy Clause Build'!C647,'Clauses List'!A:A,0),1),"")</f>
      </c>
    </row>
    <row r="641">
      <c r="A641" s="11">
        <f>IFERROR(VLOOKUP(INDEX('Policy Clause Build'!C$8:C$999,ROW()-1,1),'Clauses List'!A:B,2,FALSE),"")</f>
      </c>
      <c r="B641" s="11"/>
      <c r="C641" s="27" t="e">
        <f>IFERROR(IF(VLOOKUP('Policy Clause Build'!C648,'Clauses List'!A:B,2,)=A641,"",VLOOKUP('Policy Clause Build'!C648,'Clauses List'!A:B,2,)),"")</f>
        <v>#VALUE!</v>
      </c>
      <c r="D641" s="28">
        <f>IFERROR(INDEX('Clauses List'!D:D,MATCH('Policy Clause Build'!C648,'Clauses List'!A:A,0),1),"")</f>
      </c>
    </row>
    <row r="642">
      <c r="A642" s="11">
        <f>IFERROR(VLOOKUP(INDEX('Policy Clause Build'!C$8:C$999,ROW()-1,1),'Clauses List'!A:B,2,FALSE),"")</f>
      </c>
      <c r="B642" s="11"/>
      <c r="C642" s="27" t="e">
        <f>IFERROR(IF(VLOOKUP('Policy Clause Build'!C649,'Clauses List'!A:B,2,)=A642,"",VLOOKUP('Policy Clause Build'!C649,'Clauses List'!A:B,2,)),"")</f>
        <v>#VALUE!</v>
      </c>
      <c r="D642" s="28">
        <f>IFERROR(INDEX('Clauses List'!D:D,MATCH('Policy Clause Build'!C649,'Clauses List'!A:A,0),1),"")</f>
      </c>
    </row>
    <row r="643">
      <c r="A643" s="11">
        <f>IFERROR(VLOOKUP(INDEX('Policy Clause Build'!C$8:C$999,ROW()-1,1),'Clauses List'!A:B,2,FALSE),"")</f>
      </c>
      <c r="B643" s="11"/>
      <c r="C643" s="27" t="e">
        <f>IFERROR(IF(VLOOKUP('Policy Clause Build'!C650,'Clauses List'!A:B,2,)=A643,"",VLOOKUP('Policy Clause Build'!C650,'Clauses List'!A:B,2,)),"")</f>
        <v>#VALUE!</v>
      </c>
      <c r="D643" s="28">
        <f>IFERROR(INDEX('Clauses List'!D:D,MATCH('Policy Clause Build'!C650,'Clauses List'!A:A,0),1),"")</f>
      </c>
    </row>
    <row r="644">
      <c r="A644" s="11">
        <f>IFERROR(VLOOKUP(INDEX('Policy Clause Build'!C$8:C$999,ROW()-1,1),'Clauses List'!A:B,2,FALSE),"")</f>
      </c>
      <c r="B644" s="11"/>
      <c r="C644" s="27" t="e">
        <f>IFERROR(IF(VLOOKUP('Policy Clause Build'!C651,'Clauses List'!A:B,2,)=A644,"",VLOOKUP('Policy Clause Build'!C651,'Clauses List'!A:B,2,)),"")</f>
        <v>#VALUE!</v>
      </c>
      <c r="D644" s="28">
        <f>IFERROR(INDEX('Clauses List'!D:D,MATCH('Policy Clause Build'!C651,'Clauses List'!A:A,0),1),"")</f>
      </c>
    </row>
    <row r="645">
      <c r="A645" s="11">
        <f>IFERROR(VLOOKUP(INDEX('Policy Clause Build'!C$8:C$999,ROW()-1,1),'Clauses List'!A:B,2,FALSE),"")</f>
      </c>
      <c r="B645" s="11"/>
      <c r="C645" s="27" t="e">
        <f>IFERROR(IF(VLOOKUP('Policy Clause Build'!C652,'Clauses List'!A:B,2,)=A645,"",VLOOKUP('Policy Clause Build'!C652,'Clauses List'!A:B,2,)),"")</f>
        <v>#VALUE!</v>
      </c>
      <c r="D645" s="28">
        <f>IFERROR(INDEX('Clauses List'!D:D,MATCH('Policy Clause Build'!C652,'Clauses List'!A:A,0),1),"")</f>
      </c>
    </row>
    <row r="646">
      <c r="A646" s="11">
        <f>IFERROR(VLOOKUP(INDEX('Policy Clause Build'!C$8:C$999,ROW()-1,1),'Clauses List'!A:B,2,FALSE),"")</f>
      </c>
      <c r="B646" s="11"/>
      <c r="C646" s="27" t="e">
        <f>IFERROR(IF(VLOOKUP('Policy Clause Build'!C653,'Clauses List'!A:B,2,)=A646,"",VLOOKUP('Policy Clause Build'!C653,'Clauses List'!A:B,2,)),"")</f>
        <v>#VALUE!</v>
      </c>
      <c r="D646" s="28">
        <f>IFERROR(INDEX('Clauses List'!D:D,MATCH('Policy Clause Build'!C653,'Clauses List'!A:A,0),1),"")</f>
      </c>
    </row>
    <row r="647">
      <c r="A647" s="11">
        <f>IFERROR(VLOOKUP(INDEX('Policy Clause Build'!C$8:C$999,ROW()-1,1),'Clauses List'!A:B,2,FALSE),"")</f>
      </c>
      <c r="B647" s="11"/>
      <c r="C647" s="27" t="e">
        <f>IFERROR(IF(VLOOKUP('Policy Clause Build'!C654,'Clauses List'!A:B,2,)=A647,"",VLOOKUP('Policy Clause Build'!C654,'Clauses List'!A:B,2,)),"")</f>
        <v>#VALUE!</v>
      </c>
      <c r="D647" s="28">
        <f>IFERROR(INDEX('Clauses List'!D:D,MATCH('Policy Clause Build'!C654,'Clauses List'!A:A,0),1),"")</f>
      </c>
    </row>
    <row r="648">
      <c r="A648" s="11">
        <f>IFERROR(VLOOKUP(INDEX('Policy Clause Build'!C$8:C$999,ROW()-1,1),'Clauses List'!A:B,2,FALSE),"")</f>
      </c>
      <c r="B648" s="11"/>
      <c r="C648" s="27" t="e">
        <f>IFERROR(IF(VLOOKUP('Policy Clause Build'!C655,'Clauses List'!A:B,2,)=A648,"",VLOOKUP('Policy Clause Build'!C655,'Clauses List'!A:B,2,)),"")</f>
        <v>#VALUE!</v>
      </c>
      <c r="D648" s="28">
        <f>IFERROR(INDEX('Clauses List'!D:D,MATCH('Policy Clause Build'!C655,'Clauses List'!A:A,0),1),"")</f>
      </c>
    </row>
    <row r="649">
      <c r="A649" s="11">
        <f>IFERROR(VLOOKUP(INDEX('Policy Clause Build'!C$8:C$999,ROW()-1,1),'Clauses List'!A:B,2,FALSE),"")</f>
      </c>
      <c r="B649" s="11"/>
      <c r="C649" s="27" t="e">
        <f>IFERROR(IF(VLOOKUP('Policy Clause Build'!C656,'Clauses List'!A:B,2,)=A649,"",VLOOKUP('Policy Clause Build'!C656,'Clauses List'!A:B,2,)),"")</f>
        <v>#VALUE!</v>
      </c>
      <c r="D649" s="28">
        <f>IFERROR(INDEX('Clauses List'!D:D,MATCH('Policy Clause Build'!C656,'Clauses List'!A:A,0),1),"")</f>
      </c>
    </row>
    <row r="650">
      <c r="A650" s="11">
        <f>IFERROR(VLOOKUP(INDEX('Policy Clause Build'!C$8:C$999,ROW()-1,1),'Clauses List'!A:B,2,FALSE),"")</f>
      </c>
      <c r="B650" s="11"/>
      <c r="C650" s="27" t="e">
        <f>IFERROR(IF(VLOOKUP('Policy Clause Build'!C657,'Clauses List'!A:B,2,)=A650,"",VLOOKUP('Policy Clause Build'!C657,'Clauses List'!A:B,2,)),"")</f>
        <v>#VALUE!</v>
      </c>
      <c r="D650" s="28">
        <f>IFERROR(INDEX('Clauses List'!D:D,MATCH('Policy Clause Build'!C657,'Clauses List'!A:A,0),1),"")</f>
      </c>
    </row>
    <row r="651">
      <c r="A651" s="11">
        <f>IFERROR(VLOOKUP(INDEX('Policy Clause Build'!C$8:C$999,ROW()-1,1),'Clauses List'!A:B,2,FALSE),"")</f>
      </c>
      <c r="B651" s="11"/>
      <c r="C651" s="27" t="e">
        <f>IFERROR(IF(VLOOKUP('Policy Clause Build'!C658,'Clauses List'!A:B,2,)=A651,"",VLOOKUP('Policy Clause Build'!C658,'Clauses List'!A:B,2,)),"")</f>
        <v>#VALUE!</v>
      </c>
      <c r="D651" s="28">
        <f>IFERROR(INDEX('Clauses List'!D:D,MATCH('Policy Clause Build'!C658,'Clauses List'!A:A,0),1),"")</f>
      </c>
    </row>
    <row r="652">
      <c r="A652" s="11">
        <f>IFERROR(VLOOKUP(INDEX('Policy Clause Build'!C$8:C$999,ROW()-1,1),'Clauses List'!A:B,2,FALSE),"")</f>
      </c>
      <c r="B652" s="11"/>
      <c r="C652" s="27" t="e">
        <f>IFERROR(IF(VLOOKUP('Policy Clause Build'!C659,'Clauses List'!A:B,2,)=A652,"",VLOOKUP('Policy Clause Build'!C659,'Clauses List'!A:B,2,)),"")</f>
        <v>#VALUE!</v>
      </c>
      <c r="D652" s="28">
        <f>IFERROR(INDEX('Clauses List'!D:D,MATCH('Policy Clause Build'!C659,'Clauses List'!A:A,0),1),"")</f>
      </c>
    </row>
    <row r="653">
      <c r="A653" s="11">
        <f>IFERROR(VLOOKUP(INDEX('Policy Clause Build'!C$8:C$999,ROW()-1,1),'Clauses List'!A:B,2,FALSE),"")</f>
      </c>
      <c r="B653" s="11"/>
      <c r="C653" s="27" t="e">
        <f>IFERROR(IF(VLOOKUP('Policy Clause Build'!C660,'Clauses List'!A:B,2,)=A653,"",VLOOKUP('Policy Clause Build'!C660,'Clauses List'!A:B,2,)),"")</f>
        <v>#VALUE!</v>
      </c>
      <c r="D653" s="28">
        <f>IFERROR(INDEX('Clauses List'!D:D,MATCH('Policy Clause Build'!C660,'Clauses List'!A:A,0),1),"")</f>
      </c>
    </row>
    <row r="654">
      <c r="A654" s="11">
        <f>IFERROR(VLOOKUP(INDEX('Policy Clause Build'!C$8:C$999,ROW()-1,1),'Clauses List'!A:B,2,FALSE),"")</f>
      </c>
      <c r="B654" s="11"/>
      <c r="C654" s="27" t="e">
        <f>IFERROR(IF(VLOOKUP('Policy Clause Build'!C661,'Clauses List'!A:B,2,)=A654,"",VLOOKUP('Policy Clause Build'!C661,'Clauses List'!A:B,2,)),"")</f>
        <v>#VALUE!</v>
      </c>
      <c r="D654" s="28">
        <f>IFERROR(INDEX('Clauses List'!D:D,MATCH('Policy Clause Build'!C661,'Clauses List'!A:A,0),1),"")</f>
      </c>
    </row>
    <row r="655">
      <c r="A655" s="11">
        <f>IFERROR(VLOOKUP(INDEX('Policy Clause Build'!C$8:C$999,ROW()-1,1),'Clauses List'!A:B,2,FALSE),"")</f>
      </c>
      <c r="B655" s="11"/>
      <c r="C655" s="27" t="e">
        <f>IFERROR(IF(VLOOKUP('Policy Clause Build'!C662,'Clauses List'!A:B,2,)=A655,"",VLOOKUP('Policy Clause Build'!C662,'Clauses List'!A:B,2,)),"")</f>
        <v>#VALUE!</v>
      </c>
      <c r="D655" s="28">
        <f>IFERROR(INDEX('Clauses List'!D:D,MATCH('Policy Clause Build'!C662,'Clauses List'!A:A,0),1),"")</f>
      </c>
    </row>
    <row r="656">
      <c r="A656" s="11">
        <f>IFERROR(VLOOKUP(INDEX('Policy Clause Build'!C$8:C$999,ROW()-1,1),'Clauses List'!A:B,2,FALSE),"")</f>
      </c>
      <c r="B656" s="11"/>
      <c r="C656" s="27" t="e">
        <f>IFERROR(IF(VLOOKUP('Policy Clause Build'!C663,'Clauses List'!A:B,2,)=A656,"",VLOOKUP('Policy Clause Build'!C663,'Clauses List'!A:B,2,)),"")</f>
        <v>#VALUE!</v>
      </c>
      <c r="D656" s="28">
        <f>IFERROR(INDEX('Clauses List'!D:D,MATCH('Policy Clause Build'!C663,'Clauses List'!A:A,0),1),"")</f>
      </c>
    </row>
    <row r="657">
      <c r="A657" s="11">
        <f>IFERROR(VLOOKUP(INDEX('Policy Clause Build'!C$8:C$999,ROW()-1,1),'Clauses List'!A:B,2,FALSE),"")</f>
      </c>
      <c r="B657" s="11"/>
      <c r="C657" s="27" t="e">
        <f>IFERROR(IF(VLOOKUP('Policy Clause Build'!C664,'Clauses List'!A:B,2,)=A657,"",VLOOKUP('Policy Clause Build'!C664,'Clauses List'!A:B,2,)),"")</f>
        <v>#VALUE!</v>
      </c>
      <c r="D657" s="28">
        <f>IFERROR(INDEX('Clauses List'!D:D,MATCH('Policy Clause Build'!C664,'Clauses List'!A:A,0),1),"")</f>
      </c>
    </row>
    <row r="658">
      <c r="A658" s="11">
        <f>IFERROR(VLOOKUP(INDEX('Policy Clause Build'!C$8:C$999,ROW()-1,1),'Clauses List'!A:B,2,FALSE),"")</f>
      </c>
      <c r="B658" s="11"/>
      <c r="C658" s="27" t="e">
        <f>IFERROR(IF(VLOOKUP('Policy Clause Build'!C665,'Clauses List'!A:B,2,)=A658,"",VLOOKUP('Policy Clause Build'!C665,'Clauses List'!A:B,2,)),"")</f>
        <v>#VALUE!</v>
      </c>
      <c r="D658" s="28">
        <f>IFERROR(INDEX('Clauses List'!D:D,MATCH('Policy Clause Build'!C665,'Clauses List'!A:A,0),1),"")</f>
      </c>
    </row>
    <row r="659">
      <c r="A659" s="11">
        <f>IFERROR(VLOOKUP(INDEX('Policy Clause Build'!C$8:C$999,ROW()-1,1),'Clauses List'!A:B,2,FALSE),"")</f>
      </c>
      <c r="B659" s="11"/>
      <c r="C659" s="27" t="e">
        <f>IFERROR(IF(VLOOKUP('Policy Clause Build'!C666,'Clauses List'!A:B,2,)=A659,"",VLOOKUP('Policy Clause Build'!C666,'Clauses List'!A:B,2,)),"")</f>
        <v>#VALUE!</v>
      </c>
      <c r="D659" s="28">
        <f>IFERROR(INDEX('Clauses List'!D:D,MATCH('Policy Clause Build'!C666,'Clauses List'!A:A,0),1),"")</f>
      </c>
    </row>
    <row r="660">
      <c r="A660" s="11">
        <f>IFERROR(VLOOKUP(INDEX('Policy Clause Build'!C$8:C$999,ROW()-1,1),'Clauses List'!A:B,2,FALSE),"")</f>
      </c>
      <c r="B660" s="11"/>
      <c r="C660" s="27" t="e">
        <f>IFERROR(IF(VLOOKUP('Policy Clause Build'!C667,'Clauses List'!A:B,2,)=A660,"",VLOOKUP('Policy Clause Build'!C667,'Clauses List'!A:B,2,)),"")</f>
        <v>#VALUE!</v>
      </c>
      <c r="D660" s="28">
        <f>IFERROR(INDEX('Clauses List'!D:D,MATCH('Policy Clause Build'!C667,'Clauses List'!A:A,0),1),"")</f>
      </c>
    </row>
    <row r="661">
      <c r="A661" s="11">
        <f>IFERROR(VLOOKUP(INDEX('Policy Clause Build'!C$8:C$999,ROW()-1,1),'Clauses List'!A:B,2,FALSE),"")</f>
      </c>
      <c r="B661" s="11"/>
      <c r="C661" s="27" t="e">
        <f>IFERROR(IF(VLOOKUP('Policy Clause Build'!C668,'Clauses List'!A:B,2,)=A661,"",VLOOKUP('Policy Clause Build'!C668,'Clauses List'!A:B,2,)),"")</f>
        <v>#VALUE!</v>
      </c>
      <c r="D661" s="28">
        <f>IFERROR(INDEX('Clauses List'!D:D,MATCH('Policy Clause Build'!C668,'Clauses List'!A:A,0),1),"")</f>
      </c>
    </row>
    <row r="662">
      <c r="A662" s="11">
        <f>IFERROR(VLOOKUP(INDEX('Policy Clause Build'!C$8:C$999,ROW()-1,1),'Clauses List'!A:B,2,FALSE),"")</f>
      </c>
      <c r="B662" s="11"/>
      <c r="C662" s="27" t="e">
        <f>IFERROR(IF(VLOOKUP('Policy Clause Build'!C669,'Clauses List'!A:B,2,)=A662,"",VLOOKUP('Policy Clause Build'!C669,'Clauses List'!A:B,2,)),"")</f>
        <v>#VALUE!</v>
      </c>
      <c r="D662" s="28">
        <f>IFERROR(INDEX('Clauses List'!D:D,MATCH('Policy Clause Build'!C669,'Clauses List'!A:A,0),1),"")</f>
      </c>
    </row>
    <row r="663">
      <c r="A663" s="11">
        <f>IFERROR(VLOOKUP(INDEX('Policy Clause Build'!C$8:C$999,ROW()-1,1),'Clauses List'!A:B,2,FALSE),"")</f>
      </c>
      <c r="B663" s="11"/>
      <c r="C663" s="27" t="e">
        <f>IFERROR(IF(VLOOKUP('Policy Clause Build'!C670,'Clauses List'!A:B,2,)=A663,"",VLOOKUP('Policy Clause Build'!C670,'Clauses List'!A:B,2,)),"")</f>
        <v>#VALUE!</v>
      </c>
      <c r="D663" s="28">
        <f>IFERROR(INDEX('Clauses List'!D:D,MATCH('Policy Clause Build'!C670,'Clauses List'!A:A,0),1),"")</f>
      </c>
    </row>
    <row r="664">
      <c r="A664" s="11">
        <f>IFERROR(VLOOKUP(INDEX('Policy Clause Build'!C$8:C$999,ROW()-1,1),'Clauses List'!A:B,2,FALSE),"")</f>
      </c>
      <c r="B664" s="11"/>
      <c r="C664" s="27" t="e">
        <f>IFERROR(IF(VLOOKUP('Policy Clause Build'!C671,'Clauses List'!A:B,2,)=A664,"",VLOOKUP('Policy Clause Build'!C671,'Clauses List'!A:B,2,)),"")</f>
        <v>#VALUE!</v>
      </c>
      <c r="D664" s="28">
        <f>IFERROR(INDEX('Clauses List'!D:D,MATCH('Policy Clause Build'!C671,'Clauses List'!A:A,0),1),"")</f>
      </c>
    </row>
    <row r="665">
      <c r="A665" s="11">
        <f>IFERROR(VLOOKUP(INDEX('Policy Clause Build'!C$8:C$999,ROW()-1,1),'Clauses List'!A:B,2,FALSE),"")</f>
      </c>
      <c r="B665" s="11"/>
      <c r="C665" s="27" t="e">
        <f>IFERROR(IF(VLOOKUP('Policy Clause Build'!C672,'Clauses List'!A:B,2,)=A665,"",VLOOKUP('Policy Clause Build'!C672,'Clauses List'!A:B,2,)),"")</f>
        <v>#VALUE!</v>
      </c>
      <c r="D665" s="28">
        <f>IFERROR(INDEX('Clauses List'!D:D,MATCH('Policy Clause Build'!C672,'Clauses List'!A:A,0),1),"")</f>
      </c>
    </row>
    <row r="666">
      <c r="A666" s="11">
        <f>IFERROR(VLOOKUP(INDEX('Policy Clause Build'!C$8:C$999,ROW()-1,1),'Clauses List'!A:B,2,FALSE),"")</f>
      </c>
      <c r="B666" s="11"/>
      <c r="C666" s="27" t="e">
        <f>IFERROR(IF(VLOOKUP('Policy Clause Build'!C673,'Clauses List'!A:B,2,)=A666,"",VLOOKUP('Policy Clause Build'!C673,'Clauses List'!A:B,2,)),"")</f>
        <v>#VALUE!</v>
      </c>
      <c r="D666" s="28">
        <f>IFERROR(INDEX('Clauses List'!D:D,MATCH('Policy Clause Build'!C673,'Clauses List'!A:A,0),1),"")</f>
      </c>
    </row>
    <row r="667">
      <c r="A667" s="11">
        <f>IFERROR(VLOOKUP(INDEX('Policy Clause Build'!C$8:C$999,ROW()-1,1),'Clauses List'!A:B,2,FALSE),"")</f>
      </c>
      <c r="B667" s="11"/>
      <c r="C667" s="27" t="e">
        <f>IFERROR(IF(VLOOKUP('Policy Clause Build'!C674,'Clauses List'!A:B,2,)=A667,"",VLOOKUP('Policy Clause Build'!C674,'Clauses List'!A:B,2,)),"")</f>
        <v>#VALUE!</v>
      </c>
      <c r="D667" s="28">
        <f>IFERROR(INDEX('Clauses List'!D:D,MATCH('Policy Clause Build'!C674,'Clauses List'!A:A,0),1),"")</f>
      </c>
    </row>
    <row r="668">
      <c r="A668" s="11">
        <f>IFERROR(VLOOKUP(INDEX('Policy Clause Build'!C$8:C$999,ROW()-1,1),'Clauses List'!A:B,2,FALSE),"")</f>
      </c>
      <c r="B668" s="11"/>
      <c r="C668" s="27" t="e">
        <f>IFERROR(IF(VLOOKUP('Policy Clause Build'!C675,'Clauses List'!A:B,2,)=A668,"",VLOOKUP('Policy Clause Build'!C675,'Clauses List'!A:B,2,)),"")</f>
        <v>#VALUE!</v>
      </c>
      <c r="D668" s="28">
        <f>IFERROR(INDEX('Clauses List'!D:D,MATCH('Policy Clause Build'!C675,'Clauses List'!A:A,0),1),"")</f>
      </c>
    </row>
    <row r="669">
      <c r="A669" s="11">
        <f>IFERROR(VLOOKUP(INDEX('Policy Clause Build'!C$8:C$999,ROW()-1,1),'Clauses List'!A:B,2,FALSE),"")</f>
      </c>
      <c r="B669" s="11"/>
      <c r="C669" s="27" t="e">
        <f>IFERROR(IF(VLOOKUP('Policy Clause Build'!C676,'Clauses List'!A:B,2,)=A669,"",VLOOKUP('Policy Clause Build'!C676,'Clauses List'!A:B,2,)),"")</f>
        <v>#VALUE!</v>
      </c>
      <c r="D669" s="28">
        <f>IFERROR(INDEX('Clauses List'!D:D,MATCH('Policy Clause Build'!C676,'Clauses List'!A:A,0),1),"")</f>
      </c>
    </row>
    <row r="670">
      <c r="A670" s="11">
        <f>IFERROR(VLOOKUP(INDEX('Policy Clause Build'!C$8:C$999,ROW()-1,1),'Clauses List'!A:B,2,FALSE),"")</f>
      </c>
      <c r="B670" s="11"/>
      <c r="C670" s="27" t="e">
        <f>IFERROR(IF(VLOOKUP('Policy Clause Build'!C677,'Clauses List'!A:B,2,)=A670,"",VLOOKUP('Policy Clause Build'!C677,'Clauses List'!A:B,2,)),"")</f>
        <v>#VALUE!</v>
      </c>
      <c r="D670" s="28">
        <f>IFERROR(INDEX('Clauses List'!D:D,MATCH('Policy Clause Build'!C677,'Clauses List'!A:A,0),1),"")</f>
      </c>
    </row>
    <row r="671">
      <c r="A671" s="11">
        <f>IFERROR(VLOOKUP(INDEX('Policy Clause Build'!C$8:C$999,ROW()-1,1),'Clauses List'!A:B,2,FALSE),"")</f>
      </c>
      <c r="B671" s="11"/>
      <c r="C671" s="27" t="e">
        <f>IFERROR(IF(VLOOKUP('Policy Clause Build'!C678,'Clauses List'!A:B,2,)=A671,"",VLOOKUP('Policy Clause Build'!C678,'Clauses List'!A:B,2,)),"")</f>
        <v>#VALUE!</v>
      </c>
      <c r="D671" s="28">
        <f>IFERROR(INDEX('Clauses List'!D:D,MATCH('Policy Clause Build'!C678,'Clauses List'!A:A,0),1),"")</f>
      </c>
    </row>
    <row r="672">
      <c r="A672" s="11">
        <f>IFERROR(VLOOKUP(INDEX('Policy Clause Build'!C$8:C$999,ROW()-1,1),'Clauses List'!A:B,2,FALSE),"")</f>
      </c>
      <c r="B672" s="11"/>
      <c r="C672" s="27" t="e">
        <f>IFERROR(IF(VLOOKUP('Policy Clause Build'!C679,'Clauses List'!A:B,2,)=A672,"",VLOOKUP('Policy Clause Build'!C679,'Clauses List'!A:B,2,)),"")</f>
        <v>#VALUE!</v>
      </c>
      <c r="D672" s="28">
        <f>IFERROR(INDEX('Clauses List'!D:D,MATCH('Policy Clause Build'!C679,'Clauses List'!A:A,0),1),"")</f>
      </c>
    </row>
    <row r="673">
      <c r="A673" s="11">
        <f>IFERROR(VLOOKUP(INDEX('Policy Clause Build'!C$8:C$999,ROW()-1,1),'Clauses List'!A:B,2,FALSE),"")</f>
      </c>
      <c r="B673" s="11"/>
      <c r="C673" s="27" t="e">
        <f>IFERROR(IF(VLOOKUP('Policy Clause Build'!C680,'Clauses List'!A:B,2,)=A673,"",VLOOKUP('Policy Clause Build'!C680,'Clauses List'!A:B,2,)),"")</f>
        <v>#VALUE!</v>
      </c>
      <c r="D673" s="28">
        <f>IFERROR(INDEX('Clauses List'!D:D,MATCH('Policy Clause Build'!C680,'Clauses List'!A:A,0),1),"")</f>
      </c>
    </row>
    <row r="674">
      <c r="A674" s="11">
        <f>IFERROR(VLOOKUP(INDEX('Policy Clause Build'!C$8:C$999,ROW()-1,1),'Clauses List'!A:B,2,FALSE),"")</f>
      </c>
      <c r="B674" s="11"/>
      <c r="C674" s="27" t="e">
        <f>IFERROR(IF(VLOOKUP('Policy Clause Build'!C681,'Clauses List'!A:B,2,)=A674,"",VLOOKUP('Policy Clause Build'!C681,'Clauses List'!A:B,2,)),"")</f>
        <v>#VALUE!</v>
      </c>
      <c r="D674" s="28">
        <f>IFERROR(INDEX('Clauses List'!D:D,MATCH('Policy Clause Build'!C681,'Clauses List'!A:A,0),1),"")</f>
      </c>
    </row>
    <row r="675">
      <c r="A675" s="11">
        <f>IFERROR(VLOOKUP(INDEX('Policy Clause Build'!C$8:C$999,ROW()-1,1),'Clauses List'!A:B,2,FALSE),"")</f>
      </c>
      <c r="B675" s="11"/>
      <c r="C675" s="27" t="e">
        <f>IFERROR(IF(VLOOKUP('Policy Clause Build'!C682,'Clauses List'!A:B,2,)=A675,"",VLOOKUP('Policy Clause Build'!C682,'Clauses List'!A:B,2,)),"")</f>
        <v>#VALUE!</v>
      </c>
      <c r="D675" s="28">
        <f>IFERROR(INDEX('Clauses List'!D:D,MATCH('Policy Clause Build'!C682,'Clauses List'!A:A,0),1),"")</f>
      </c>
    </row>
    <row r="676">
      <c r="A676" s="11">
        <f>IFERROR(VLOOKUP(INDEX('Policy Clause Build'!C$8:C$999,ROW()-1,1),'Clauses List'!A:B,2,FALSE),"")</f>
      </c>
      <c r="B676" s="11"/>
      <c r="C676" s="27" t="e">
        <f>IFERROR(IF(VLOOKUP('Policy Clause Build'!C683,'Clauses List'!A:B,2,)=A676,"",VLOOKUP('Policy Clause Build'!C683,'Clauses List'!A:B,2,)),"")</f>
        <v>#VALUE!</v>
      </c>
      <c r="D676" s="28">
        <f>IFERROR(INDEX('Clauses List'!D:D,MATCH('Policy Clause Build'!C683,'Clauses List'!A:A,0),1),"")</f>
      </c>
    </row>
    <row r="677">
      <c r="A677" s="11">
        <f>IFERROR(VLOOKUP(INDEX('Policy Clause Build'!C$8:C$999,ROW()-1,1),'Clauses List'!A:B,2,FALSE),"")</f>
      </c>
      <c r="B677" s="11"/>
      <c r="C677" s="27" t="e">
        <f>IFERROR(IF(VLOOKUP('Policy Clause Build'!C684,'Clauses List'!A:B,2,)=A677,"",VLOOKUP('Policy Clause Build'!C684,'Clauses List'!A:B,2,)),"")</f>
        <v>#VALUE!</v>
      </c>
      <c r="D677" s="28">
        <f>IFERROR(INDEX('Clauses List'!D:D,MATCH('Policy Clause Build'!C684,'Clauses List'!A:A,0),1),"")</f>
      </c>
    </row>
    <row r="678">
      <c r="A678" s="11">
        <f>IFERROR(VLOOKUP(INDEX('Policy Clause Build'!C$8:C$999,ROW()-1,1),'Clauses List'!A:B,2,FALSE),"")</f>
      </c>
      <c r="B678" s="11"/>
      <c r="C678" s="27" t="e">
        <f>IFERROR(IF(VLOOKUP('Policy Clause Build'!C685,'Clauses List'!A:B,2,)=A678,"",VLOOKUP('Policy Clause Build'!C685,'Clauses List'!A:B,2,)),"")</f>
        <v>#VALUE!</v>
      </c>
      <c r="D678" s="28">
        <f>IFERROR(INDEX('Clauses List'!D:D,MATCH('Policy Clause Build'!C685,'Clauses List'!A:A,0),1),"")</f>
      </c>
    </row>
    <row r="679">
      <c r="A679" s="11">
        <f>IFERROR(VLOOKUP(INDEX('Policy Clause Build'!C$8:C$999,ROW()-1,1),'Clauses List'!A:B,2,FALSE),"")</f>
      </c>
      <c r="B679" s="11"/>
      <c r="C679" s="27" t="e">
        <f>IFERROR(IF(VLOOKUP('Policy Clause Build'!C686,'Clauses List'!A:B,2,)=A679,"",VLOOKUP('Policy Clause Build'!C686,'Clauses List'!A:B,2,)),"")</f>
        <v>#VALUE!</v>
      </c>
      <c r="D679" s="28">
        <f>IFERROR(INDEX('Clauses List'!D:D,MATCH('Policy Clause Build'!C686,'Clauses List'!A:A,0),1),"")</f>
      </c>
    </row>
    <row r="680">
      <c r="A680" s="11">
        <f>IFERROR(VLOOKUP(INDEX('Policy Clause Build'!C$8:C$999,ROW()-1,1),'Clauses List'!A:B,2,FALSE),"")</f>
      </c>
      <c r="B680" s="11"/>
      <c r="C680" s="27" t="e">
        <f>IFERROR(IF(VLOOKUP('Policy Clause Build'!C687,'Clauses List'!A:B,2,)=A680,"",VLOOKUP('Policy Clause Build'!C687,'Clauses List'!A:B,2,)),"")</f>
        <v>#VALUE!</v>
      </c>
      <c r="D680" s="28">
        <f>IFERROR(INDEX('Clauses List'!D:D,MATCH('Policy Clause Build'!C687,'Clauses List'!A:A,0),1),"")</f>
      </c>
    </row>
    <row r="681">
      <c r="A681" s="11">
        <f>IFERROR(VLOOKUP(INDEX('Policy Clause Build'!C$8:C$999,ROW()-1,1),'Clauses List'!A:B,2,FALSE),"")</f>
      </c>
      <c r="B681" s="11"/>
      <c r="C681" s="27" t="e">
        <f>IFERROR(IF(VLOOKUP('Policy Clause Build'!C688,'Clauses List'!A:B,2,)=A681,"",VLOOKUP('Policy Clause Build'!C688,'Clauses List'!A:B,2,)),"")</f>
        <v>#VALUE!</v>
      </c>
      <c r="D681" s="28">
        <f>IFERROR(INDEX('Clauses List'!D:D,MATCH('Policy Clause Build'!C688,'Clauses List'!A:A,0),1),"")</f>
      </c>
    </row>
    <row r="682">
      <c r="A682" s="11">
        <f>IFERROR(VLOOKUP(INDEX('Policy Clause Build'!C$8:C$999,ROW()-1,1),'Clauses List'!A:B,2,FALSE),"")</f>
      </c>
      <c r="B682" s="11"/>
      <c r="C682" s="27" t="e">
        <f>IFERROR(IF(VLOOKUP('Policy Clause Build'!C689,'Clauses List'!A:B,2,)=A682,"",VLOOKUP('Policy Clause Build'!C689,'Clauses List'!A:B,2,)),"")</f>
        <v>#VALUE!</v>
      </c>
      <c r="D682" s="28">
        <f>IFERROR(INDEX('Clauses List'!D:D,MATCH('Policy Clause Build'!C689,'Clauses List'!A:A,0),1),"")</f>
      </c>
    </row>
    <row r="683">
      <c r="A683" s="11">
        <f>IFERROR(VLOOKUP(INDEX('Policy Clause Build'!C$8:C$999,ROW()-1,1),'Clauses List'!A:B,2,FALSE),"")</f>
      </c>
      <c r="B683" s="11"/>
      <c r="C683" s="27" t="e">
        <f>IFERROR(IF(VLOOKUP('Policy Clause Build'!C690,'Clauses List'!A:B,2,)=A683,"",VLOOKUP('Policy Clause Build'!C690,'Clauses List'!A:B,2,)),"")</f>
        <v>#VALUE!</v>
      </c>
      <c r="D683" s="28">
        <f>IFERROR(INDEX('Clauses List'!D:D,MATCH('Policy Clause Build'!C690,'Clauses List'!A:A,0),1),"")</f>
      </c>
    </row>
    <row r="684">
      <c r="A684" s="11">
        <f>IFERROR(VLOOKUP(INDEX('Policy Clause Build'!C$8:C$999,ROW()-1,1),'Clauses List'!A:B,2,FALSE),"")</f>
      </c>
      <c r="B684" s="11"/>
      <c r="C684" s="27" t="e">
        <f>IFERROR(IF(VLOOKUP('Policy Clause Build'!C691,'Clauses List'!A:B,2,)=A684,"",VLOOKUP('Policy Clause Build'!C691,'Clauses List'!A:B,2,)),"")</f>
        <v>#VALUE!</v>
      </c>
      <c r="D684" s="28">
        <f>IFERROR(INDEX('Clauses List'!D:D,MATCH('Policy Clause Build'!C691,'Clauses List'!A:A,0),1),"")</f>
      </c>
    </row>
    <row r="685">
      <c r="A685" s="11">
        <f>IFERROR(VLOOKUP(INDEX('Policy Clause Build'!C$8:C$999,ROW()-1,1),'Clauses List'!A:B,2,FALSE),"")</f>
      </c>
      <c r="B685" s="11"/>
      <c r="C685" s="27" t="e">
        <f>IFERROR(IF(VLOOKUP('Policy Clause Build'!C692,'Clauses List'!A:B,2,)=A685,"",VLOOKUP('Policy Clause Build'!C692,'Clauses List'!A:B,2,)),"")</f>
        <v>#VALUE!</v>
      </c>
      <c r="D685" s="28">
        <f>IFERROR(INDEX('Clauses List'!D:D,MATCH('Policy Clause Build'!C692,'Clauses List'!A:A,0),1),"")</f>
      </c>
    </row>
    <row r="686">
      <c r="A686" s="11">
        <f>IFERROR(VLOOKUP(INDEX('Policy Clause Build'!C$8:C$999,ROW()-1,1),'Clauses List'!A:B,2,FALSE),"")</f>
      </c>
      <c r="B686" s="11"/>
      <c r="C686" s="27" t="e">
        <f>IFERROR(IF(VLOOKUP('Policy Clause Build'!C693,'Clauses List'!A:B,2,)=A686,"",VLOOKUP('Policy Clause Build'!C693,'Clauses List'!A:B,2,)),"")</f>
        <v>#VALUE!</v>
      </c>
      <c r="D686" s="28">
        <f>IFERROR(INDEX('Clauses List'!D:D,MATCH('Policy Clause Build'!C693,'Clauses List'!A:A,0),1),"")</f>
      </c>
    </row>
    <row r="687">
      <c r="A687" s="11">
        <f>IFERROR(VLOOKUP(INDEX('Policy Clause Build'!C$8:C$999,ROW()-1,1),'Clauses List'!A:B,2,FALSE),"")</f>
      </c>
      <c r="B687" s="11"/>
      <c r="C687" s="27" t="e">
        <f>IFERROR(IF(VLOOKUP('Policy Clause Build'!C694,'Clauses List'!A:B,2,)=A687,"",VLOOKUP('Policy Clause Build'!C694,'Clauses List'!A:B,2,)),"")</f>
        <v>#VALUE!</v>
      </c>
      <c r="D687" s="28">
        <f>IFERROR(INDEX('Clauses List'!D:D,MATCH('Policy Clause Build'!C694,'Clauses List'!A:A,0),1),"")</f>
      </c>
    </row>
    <row r="688">
      <c r="A688" s="11">
        <f>IFERROR(VLOOKUP(INDEX('Policy Clause Build'!C$8:C$999,ROW()-1,1),'Clauses List'!A:B,2,FALSE),"")</f>
      </c>
      <c r="B688" s="11"/>
      <c r="C688" s="27" t="e">
        <f>IFERROR(IF(VLOOKUP('Policy Clause Build'!C695,'Clauses List'!A:B,2,)=A688,"",VLOOKUP('Policy Clause Build'!C695,'Clauses List'!A:B,2,)),"")</f>
        <v>#VALUE!</v>
      </c>
      <c r="D688" s="28">
        <f>IFERROR(INDEX('Clauses List'!D:D,MATCH('Policy Clause Build'!C695,'Clauses List'!A:A,0),1),"")</f>
      </c>
    </row>
    <row r="689">
      <c r="A689" s="11">
        <f>IFERROR(VLOOKUP(INDEX('Policy Clause Build'!C$8:C$999,ROW()-1,1),'Clauses List'!A:B,2,FALSE),"")</f>
      </c>
      <c r="B689" s="11"/>
      <c r="C689" s="27" t="e">
        <f>IFERROR(IF(VLOOKUP('Policy Clause Build'!C696,'Clauses List'!A:B,2,)=A689,"",VLOOKUP('Policy Clause Build'!C696,'Clauses List'!A:B,2,)),"")</f>
        <v>#VALUE!</v>
      </c>
      <c r="D689" s="28">
        <f>IFERROR(INDEX('Clauses List'!D:D,MATCH('Policy Clause Build'!C696,'Clauses List'!A:A,0),1),"")</f>
      </c>
    </row>
    <row r="690">
      <c r="A690" s="11">
        <f>IFERROR(VLOOKUP(INDEX('Policy Clause Build'!C$8:C$999,ROW()-1,1),'Clauses List'!A:B,2,FALSE),"")</f>
      </c>
      <c r="B690" s="11"/>
      <c r="C690" s="27" t="e">
        <f>IFERROR(IF(VLOOKUP('Policy Clause Build'!C697,'Clauses List'!A:B,2,)=A690,"",VLOOKUP('Policy Clause Build'!C697,'Clauses List'!A:B,2,)),"")</f>
        <v>#VALUE!</v>
      </c>
      <c r="D690" s="28">
        <f>IFERROR(INDEX('Clauses List'!D:D,MATCH('Policy Clause Build'!C697,'Clauses List'!A:A,0),1),"")</f>
      </c>
    </row>
    <row r="691">
      <c r="A691" s="11">
        <f>IFERROR(VLOOKUP(INDEX('Policy Clause Build'!C$8:C$999,ROW()-1,1),'Clauses List'!A:B,2,FALSE),"")</f>
      </c>
      <c r="B691" s="11"/>
      <c r="C691" s="27" t="e">
        <f>IFERROR(IF(VLOOKUP('Policy Clause Build'!C698,'Clauses List'!A:B,2,)=A691,"",VLOOKUP('Policy Clause Build'!C698,'Clauses List'!A:B,2,)),"")</f>
        <v>#VALUE!</v>
      </c>
      <c r="D691" s="28">
        <f>IFERROR(INDEX('Clauses List'!D:D,MATCH('Policy Clause Build'!C698,'Clauses List'!A:A,0),1),"")</f>
      </c>
    </row>
    <row r="692">
      <c r="A692" s="11">
        <f>IFERROR(VLOOKUP(INDEX('Policy Clause Build'!C$8:C$999,ROW()-1,1),'Clauses List'!A:B,2,FALSE),"")</f>
      </c>
      <c r="B692" s="11"/>
      <c r="C692" s="27" t="e">
        <f>IFERROR(IF(VLOOKUP('Policy Clause Build'!C699,'Clauses List'!A:B,2,)=A692,"",VLOOKUP('Policy Clause Build'!C699,'Clauses List'!A:B,2,)),"")</f>
        <v>#VALUE!</v>
      </c>
      <c r="D692" s="28">
        <f>IFERROR(INDEX('Clauses List'!D:D,MATCH('Policy Clause Build'!C699,'Clauses List'!A:A,0),1),"")</f>
      </c>
    </row>
    <row r="693">
      <c r="A693" s="11">
        <f>IFERROR(VLOOKUP(INDEX('Policy Clause Build'!C$8:C$999,ROW()-1,1),'Clauses List'!A:B,2,FALSE),"")</f>
      </c>
      <c r="B693" s="11"/>
      <c r="C693" s="27" t="e">
        <f>IFERROR(IF(VLOOKUP('Policy Clause Build'!C700,'Clauses List'!A:B,2,)=A693,"",VLOOKUP('Policy Clause Build'!C700,'Clauses List'!A:B,2,)),"")</f>
        <v>#VALUE!</v>
      </c>
      <c r="D693" s="28">
        <f>IFERROR(INDEX('Clauses List'!D:D,MATCH('Policy Clause Build'!C700,'Clauses List'!A:A,0),1),"")</f>
      </c>
    </row>
    <row r="694">
      <c r="A694" s="11">
        <f>IFERROR(VLOOKUP(INDEX('Policy Clause Build'!C$8:C$999,ROW()-1,1),'Clauses List'!A:B,2,FALSE),"")</f>
      </c>
      <c r="B694" s="11"/>
      <c r="C694" s="27" t="e">
        <f>IFERROR(IF(VLOOKUP('Policy Clause Build'!C701,'Clauses List'!A:B,2,)=A694,"",VLOOKUP('Policy Clause Build'!C701,'Clauses List'!A:B,2,)),"")</f>
        <v>#VALUE!</v>
      </c>
      <c r="D694" s="28">
        <f>IFERROR(INDEX('Clauses List'!D:D,MATCH('Policy Clause Build'!C701,'Clauses List'!A:A,0),1),"")</f>
      </c>
    </row>
    <row r="695">
      <c r="A695" s="11">
        <f>IFERROR(VLOOKUP(INDEX('Policy Clause Build'!C$8:C$999,ROW()-1,1),'Clauses List'!A:B,2,FALSE),"")</f>
      </c>
      <c r="B695" s="11"/>
      <c r="C695" s="27" t="e">
        <f>IFERROR(IF(VLOOKUP('Policy Clause Build'!C702,'Clauses List'!A:B,2,)=A695,"",VLOOKUP('Policy Clause Build'!C702,'Clauses List'!A:B,2,)),"")</f>
        <v>#VALUE!</v>
      </c>
      <c r="D695" s="28">
        <f>IFERROR(INDEX('Clauses List'!D:D,MATCH('Policy Clause Build'!C702,'Clauses List'!A:A,0),1),"")</f>
      </c>
    </row>
    <row r="696">
      <c r="A696" s="11">
        <f>IFERROR(VLOOKUP(INDEX('Policy Clause Build'!C$8:C$999,ROW()-1,1),'Clauses List'!A:B,2,FALSE),"")</f>
      </c>
      <c r="B696" s="11"/>
      <c r="C696" s="27" t="e">
        <f>IFERROR(IF(VLOOKUP('Policy Clause Build'!C703,'Clauses List'!A:B,2,)=A696,"",VLOOKUP('Policy Clause Build'!C703,'Clauses List'!A:B,2,)),"")</f>
        <v>#VALUE!</v>
      </c>
      <c r="D696" s="28">
        <f>IFERROR(INDEX('Clauses List'!D:D,MATCH('Policy Clause Build'!C703,'Clauses List'!A:A,0),1),"")</f>
      </c>
    </row>
    <row r="697">
      <c r="A697" s="11">
        <f>IFERROR(VLOOKUP(INDEX('Policy Clause Build'!C$8:C$999,ROW()-1,1),'Clauses List'!A:B,2,FALSE),"")</f>
      </c>
      <c r="B697" s="11"/>
      <c r="C697" s="27" t="e">
        <f>IFERROR(IF(VLOOKUP('Policy Clause Build'!C704,'Clauses List'!A:B,2,)=A697,"",VLOOKUP('Policy Clause Build'!C704,'Clauses List'!A:B,2,)),"")</f>
        <v>#VALUE!</v>
      </c>
      <c r="D697" s="28">
        <f>IFERROR(INDEX('Clauses List'!D:D,MATCH('Policy Clause Build'!C704,'Clauses List'!A:A,0),1),"")</f>
      </c>
    </row>
    <row r="698">
      <c r="A698" s="11">
        <f>IFERROR(VLOOKUP(INDEX('Policy Clause Build'!C$8:C$999,ROW()-1,1),'Clauses List'!A:B,2,FALSE),"")</f>
      </c>
      <c r="B698" s="11"/>
      <c r="C698" s="27" t="e">
        <f>IFERROR(IF(VLOOKUP('Policy Clause Build'!C705,'Clauses List'!A:B,2,)=A698,"",VLOOKUP('Policy Clause Build'!C705,'Clauses List'!A:B,2,)),"")</f>
        <v>#VALUE!</v>
      </c>
      <c r="D698" s="28">
        <f>IFERROR(INDEX('Clauses List'!D:D,MATCH('Policy Clause Build'!C705,'Clauses List'!A:A,0),1),"")</f>
      </c>
    </row>
    <row r="699">
      <c r="A699" s="11">
        <f>IFERROR(VLOOKUP(INDEX('Policy Clause Build'!C$8:C$999,ROW()-1,1),'Clauses List'!A:B,2,FALSE),"")</f>
      </c>
      <c r="B699" s="11"/>
      <c r="C699" s="27" t="e">
        <f>IFERROR(IF(VLOOKUP('Policy Clause Build'!C706,'Clauses List'!A:B,2,)=A699,"",VLOOKUP('Policy Clause Build'!C706,'Clauses List'!A:B,2,)),"")</f>
        <v>#VALUE!</v>
      </c>
      <c r="D699" s="28">
        <f>IFERROR(INDEX('Clauses List'!D:D,MATCH('Policy Clause Build'!C706,'Clauses List'!A:A,0),1),"")</f>
      </c>
    </row>
    <row r="700">
      <c r="A700" s="11">
        <f>IFERROR(VLOOKUP(INDEX('Policy Clause Build'!C$8:C$999,ROW()-1,1),'Clauses List'!A:B,2,FALSE),"")</f>
      </c>
      <c r="B700" s="11"/>
      <c r="C700" s="27" t="e">
        <f>IFERROR(IF(VLOOKUP('Policy Clause Build'!C707,'Clauses List'!A:B,2,)=A700,"",VLOOKUP('Policy Clause Build'!C707,'Clauses List'!A:B,2,)),"")</f>
        <v>#VALUE!</v>
      </c>
      <c r="D700" s="28">
        <f>IFERROR(INDEX('Clauses List'!D:D,MATCH('Policy Clause Build'!C707,'Clauses List'!A:A,0),1),"")</f>
      </c>
    </row>
    <row r="701">
      <c r="A701" s="11">
        <f>IFERROR(VLOOKUP(INDEX('Policy Clause Build'!C$8:C$999,ROW()-1,1),'Clauses List'!A:B,2,FALSE),"")</f>
      </c>
      <c r="B701" s="11"/>
      <c r="C701" s="27" t="e">
        <f>IFERROR(IF(VLOOKUP('Policy Clause Build'!C708,'Clauses List'!A:B,2,)=A701,"",VLOOKUP('Policy Clause Build'!C708,'Clauses List'!A:B,2,)),"")</f>
        <v>#VALUE!</v>
      </c>
      <c r="D701" s="28">
        <f>IFERROR(INDEX('Clauses List'!D:D,MATCH('Policy Clause Build'!C708,'Clauses List'!A:A,0),1),"")</f>
      </c>
    </row>
    <row r="702">
      <c r="A702" s="11">
        <f>IFERROR(VLOOKUP(INDEX('Policy Clause Build'!C$8:C$999,ROW()-1,1),'Clauses List'!A:B,2,FALSE),"")</f>
      </c>
      <c r="B702" s="11"/>
      <c r="C702" s="27" t="e">
        <f>IFERROR(IF(VLOOKUP('Policy Clause Build'!C709,'Clauses List'!A:B,2,)=A702,"",VLOOKUP('Policy Clause Build'!C709,'Clauses List'!A:B,2,)),"")</f>
        <v>#VALUE!</v>
      </c>
      <c r="D702" s="28">
        <f>IFERROR(INDEX('Clauses List'!D:D,MATCH('Policy Clause Build'!C709,'Clauses List'!A:A,0),1),"")</f>
      </c>
    </row>
    <row r="703">
      <c r="A703" s="11">
        <f>IFERROR(VLOOKUP(INDEX('Policy Clause Build'!C$8:C$999,ROW()-1,1),'Clauses List'!A:B,2,FALSE),"")</f>
      </c>
      <c r="B703" s="11"/>
      <c r="C703" s="27" t="e">
        <f>IFERROR(IF(VLOOKUP('Policy Clause Build'!C710,'Clauses List'!A:B,2,)=A703,"",VLOOKUP('Policy Clause Build'!C710,'Clauses List'!A:B,2,)),"")</f>
        <v>#VALUE!</v>
      </c>
      <c r="D703" s="28">
        <f>IFERROR(INDEX('Clauses List'!D:D,MATCH('Policy Clause Build'!C710,'Clauses List'!A:A,0),1),"")</f>
      </c>
    </row>
    <row r="704">
      <c r="A704" s="11">
        <f>IFERROR(VLOOKUP(INDEX('Policy Clause Build'!C$8:C$999,ROW()-1,1),'Clauses List'!A:B,2,FALSE),"")</f>
      </c>
      <c r="B704" s="11"/>
      <c r="C704" s="27" t="e">
        <f>IFERROR(IF(VLOOKUP('Policy Clause Build'!C711,'Clauses List'!A:B,2,)=A704,"",VLOOKUP('Policy Clause Build'!C711,'Clauses List'!A:B,2,)),"")</f>
        <v>#VALUE!</v>
      </c>
      <c r="D704" s="28">
        <f>IFERROR(INDEX('Clauses List'!D:D,MATCH('Policy Clause Build'!C711,'Clauses List'!A:A,0),1),"")</f>
      </c>
    </row>
    <row r="705">
      <c r="A705" s="11">
        <f>IFERROR(VLOOKUP(INDEX('Policy Clause Build'!C$8:C$999,ROW()-1,1),'Clauses List'!A:B,2,FALSE),"")</f>
      </c>
      <c r="B705" s="11"/>
      <c r="C705" s="27" t="e">
        <f>IFERROR(IF(VLOOKUP('Policy Clause Build'!C712,'Clauses List'!A:B,2,)=A705,"",VLOOKUP('Policy Clause Build'!C712,'Clauses List'!A:B,2,)),"")</f>
        <v>#VALUE!</v>
      </c>
      <c r="D705" s="28">
        <f>IFERROR(INDEX('Clauses List'!D:D,MATCH('Policy Clause Build'!C712,'Clauses List'!A:A,0),1),"")</f>
      </c>
    </row>
    <row r="706">
      <c r="A706" s="11">
        <f>IFERROR(VLOOKUP(INDEX('Policy Clause Build'!C$8:C$999,ROW()-1,1),'Clauses List'!A:B,2,FALSE),"")</f>
      </c>
      <c r="B706" s="11"/>
      <c r="C706" s="27" t="e">
        <f>IFERROR(IF(VLOOKUP('Policy Clause Build'!C713,'Clauses List'!A:B,2,)=A706,"",VLOOKUP('Policy Clause Build'!C713,'Clauses List'!A:B,2,)),"")</f>
        <v>#VALUE!</v>
      </c>
      <c r="D706" s="28">
        <f>IFERROR(INDEX('Clauses List'!D:D,MATCH('Policy Clause Build'!C713,'Clauses List'!A:A,0),1),"")</f>
      </c>
    </row>
    <row r="707">
      <c r="A707" s="11">
        <f>IFERROR(VLOOKUP(INDEX('Policy Clause Build'!C$8:C$999,ROW()-1,1),'Clauses List'!A:B,2,FALSE),"")</f>
      </c>
      <c r="B707" s="11"/>
      <c r="C707" s="27" t="e">
        <f>IFERROR(IF(VLOOKUP('Policy Clause Build'!C714,'Clauses List'!A:B,2,)=A707,"",VLOOKUP('Policy Clause Build'!C714,'Clauses List'!A:B,2,)),"")</f>
        <v>#VALUE!</v>
      </c>
      <c r="D707" s="28">
        <f>IFERROR(INDEX('Clauses List'!D:D,MATCH('Policy Clause Build'!C714,'Clauses List'!A:A,0),1),"")</f>
      </c>
    </row>
    <row r="708">
      <c r="A708" s="11">
        <f>IFERROR(VLOOKUP(INDEX('Policy Clause Build'!C$8:C$999,ROW()-1,1),'Clauses List'!A:B,2,FALSE),"")</f>
      </c>
      <c r="B708" s="11"/>
      <c r="C708" s="27" t="e">
        <f>IFERROR(IF(VLOOKUP('Policy Clause Build'!C715,'Clauses List'!A:B,2,)=A708,"",VLOOKUP('Policy Clause Build'!C715,'Clauses List'!A:B,2,)),"")</f>
        <v>#VALUE!</v>
      </c>
      <c r="D708" s="28">
        <f>IFERROR(INDEX('Clauses List'!D:D,MATCH('Policy Clause Build'!C715,'Clauses List'!A:A,0),1),"")</f>
      </c>
    </row>
    <row r="709">
      <c r="A709" s="11">
        <f>IFERROR(VLOOKUP(INDEX('Policy Clause Build'!C$8:C$999,ROW()-1,1),'Clauses List'!A:B,2,FALSE),"")</f>
      </c>
      <c r="B709" s="11"/>
      <c r="C709" s="27" t="e">
        <f>IFERROR(IF(VLOOKUP('Policy Clause Build'!C716,'Clauses List'!A:B,2,)=A709,"",VLOOKUP('Policy Clause Build'!C716,'Clauses List'!A:B,2,)),"")</f>
        <v>#VALUE!</v>
      </c>
      <c r="D709" s="28">
        <f>IFERROR(INDEX('Clauses List'!D:D,MATCH('Policy Clause Build'!C716,'Clauses List'!A:A,0),1),"")</f>
      </c>
    </row>
    <row r="710">
      <c r="A710" s="11">
        <f>IFERROR(VLOOKUP(INDEX('Policy Clause Build'!C$8:C$999,ROW()-1,1),'Clauses List'!A:B,2,FALSE),"")</f>
      </c>
      <c r="B710" s="11"/>
      <c r="C710" s="27" t="e">
        <f>IFERROR(IF(VLOOKUP('Policy Clause Build'!C717,'Clauses List'!A:B,2,)=A710,"",VLOOKUP('Policy Clause Build'!C717,'Clauses List'!A:B,2,)),"")</f>
        <v>#VALUE!</v>
      </c>
      <c r="D710" s="28">
        <f>IFERROR(INDEX('Clauses List'!D:D,MATCH('Policy Clause Build'!C717,'Clauses List'!A:A,0),1),"")</f>
      </c>
    </row>
    <row r="711">
      <c r="A711" s="11">
        <f>IFERROR(VLOOKUP(INDEX('Policy Clause Build'!C$8:C$999,ROW()-1,1),'Clauses List'!A:B,2,FALSE),"")</f>
      </c>
      <c r="B711" s="11"/>
      <c r="C711" s="27" t="e">
        <f>IFERROR(IF(VLOOKUP('Policy Clause Build'!C718,'Clauses List'!A:B,2,)=A711,"",VLOOKUP('Policy Clause Build'!C718,'Clauses List'!A:B,2,)),"")</f>
        <v>#VALUE!</v>
      </c>
      <c r="D711" s="28">
        <f>IFERROR(INDEX('Clauses List'!D:D,MATCH('Policy Clause Build'!C718,'Clauses List'!A:A,0),1),"")</f>
      </c>
    </row>
    <row r="712">
      <c r="A712" s="11">
        <f>IFERROR(VLOOKUP(INDEX('Policy Clause Build'!C$8:C$999,ROW()-1,1),'Clauses List'!A:B,2,FALSE),"")</f>
      </c>
      <c r="B712" s="11"/>
      <c r="C712" s="27" t="e">
        <f>IFERROR(IF(VLOOKUP('Policy Clause Build'!C719,'Clauses List'!A:B,2,)=A712,"",VLOOKUP('Policy Clause Build'!C719,'Clauses List'!A:B,2,)),"")</f>
        <v>#VALUE!</v>
      </c>
      <c r="D712" s="28">
        <f>IFERROR(INDEX('Clauses List'!D:D,MATCH('Policy Clause Build'!C719,'Clauses List'!A:A,0),1),"")</f>
      </c>
    </row>
    <row r="713">
      <c r="A713" s="11">
        <f>IFERROR(VLOOKUP(INDEX('Policy Clause Build'!C$8:C$999,ROW()-1,1),'Clauses List'!A:B,2,FALSE),"")</f>
      </c>
      <c r="B713" s="11"/>
      <c r="C713" s="27" t="e">
        <f>IFERROR(IF(VLOOKUP('Policy Clause Build'!C720,'Clauses List'!A:B,2,)=A713,"",VLOOKUP('Policy Clause Build'!C720,'Clauses List'!A:B,2,)),"")</f>
        <v>#VALUE!</v>
      </c>
      <c r="D713" s="28">
        <f>IFERROR(INDEX('Clauses List'!D:D,MATCH('Policy Clause Build'!C720,'Clauses List'!A:A,0),1),"")</f>
      </c>
    </row>
    <row r="714">
      <c r="A714" s="11">
        <f>IFERROR(VLOOKUP(INDEX('Policy Clause Build'!C$8:C$999,ROW()-1,1),'Clauses List'!A:B,2,FALSE),"")</f>
      </c>
      <c r="B714" s="11"/>
      <c r="C714" s="27" t="e">
        <f>IFERROR(IF(VLOOKUP('Policy Clause Build'!C721,'Clauses List'!A:B,2,)=A714,"",VLOOKUP('Policy Clause Build'!C721,'Clauses List'!A:B,2,)),"")</f>
        <v>#VALUE!</v>
      </c>
      <c r="D714" s="28">
        <f>IFERROR(INDEX('Clauses List'!D:D,MATCH('Policy Clause Build'!C721,'Clauses List'!A:A,0),1),"")</f>
      </c>
    </row>
    <row r="715">
      <c r="A715" s="11">
        <f>IFERROR(VLOOKUP(INDEX('Policy Clause Build'!C$8:C$999,ROW()-1,1),'Clauses List'!A:B,2,FALSE),"")</f>
      </c>
      <c r="B715" s="11"/>
      <c r="C715" s="27" t="e">
        <f>IFERROR(IF(VLOOKUP('Policy Clause Build'!C722,'Clauses List'!A:B,2,)=A715,"",VLOOKUP('Policy Clause Build'!C722,'Clauses List'!A:B,2,)),"")</f>
        <v>#VALUE!</v>
      </c>
      <c r="D715" s="28">
        <f>IFERROR(INDEX('Clauses List'!D:D,MATCH('Policy Clause Build'!C722,'Clauses List'!A:A,0),1),"")</f>
      </c>
    </row>
    <row r="716">
      <c r="A716" s="11">
        <f>IFERROR(VLOOKUP(INDEX('Policy Clause Build'!C$8:C$999,ROW()-1,1),'Clauses List'!A:B,2,FALSE),"")</f>
      </c>
      <c r="B716" s="11"/>
      <c r="C716" s="27" t="e">
        <f>IFERROR(IF(VLOOKUP('Policy Clause Build'!C723,'Clauses List'!A:B,2,)=A716,"",VLOOKUP('Policy Clause Build'!C723,'Clauses List'!A:B,2,)),"")</f>
        <v>#VALUE!</v>
      </c>
      <c r="D716" s="28">
        <f>IFERROR(INDEX('Clauses List'!D:D,MATCH('Policy Clause Build'!C723,'Clauses List'!A:A,0),1),"")</f>
      </c>
    </row>
    <row r="717">
      <c r="A717" s="11">
        <f>IFERROR(VLOOKUP(INDEX('Policy Clause Build'!C$8:C$999,ROW()-1,1),'Clauses List'!A:B,2,FALSE),"")</f>
      </c>
      <c r="B717" s="11"/>
      <c r="C717" s="27" t="e">
        <f>IFERROR(IF(VLOOKUP('Policy Clause Build'!C724,'Clauses List'!A:B,2,)=A717,"",VLOOKUP('Policy Clause Build'!C724,'Clauses List'!A:B,2,)),"")</f>
        <v>#VALUE!</v>
      </c>
      <c r="D717" s="28">
        <f>IFERROR(INDEX('Clauses List'!D:D,MATCH('Policy Clause Build'!C724,'Clauses List'!A:A,0),1),"")</f>
      </c>
    </row>
    <row r="718">
      <c r="A718" s="11">
        <f>IFERROR(VLOOKUP(INDEX('Policy Clause Build'!C$8:C$999,ROW()-1,1),'Clauses List'!A:B,2,FALSE),"")</f>
      </c>
      <c r="B718" s="11"/>
      <c r="C718" s="27" t="e">
        <f>IFERROR(IF(VLOOKUP('Policy Clause Build'!C725,'Clauses List'!A:B,2,)=A718,"",VLOOKUP('Policy Clause Build'!C725,'Clauses List'!A:B,2,)),"")</f>
        <v>#VALUE!</v>
      </c>
      <c r="D718" s="28">
        <f>IFERROR(INDEX('Clauses List'!D:D,MATCH('Policy Clause Build'!C725,'Clauses List'!A:A,0),1),"")</f>
      </c>
    </row>
    <row r="719">
      <c r="A719" s="11">
        <f>IFERROR(VLOOKUP(INDEX('Policy Clause Build'!C$8:C$999,ROW()-1,1),'Clauses List'!A:B,2,FALSE),"")</f>
      </c>
      <c r="B719" s="11"/>
      <c r="C719" s="27" t="e">
        <f>IFERROR(IF(VLOOKUP('Policy Clause Build'!C726,'Clauses List'!A:B,2,)=A719,"",VLOOKUP('Policy Clause Build'!C726,'Clauses List'!A:B,2,)),"")</f>
        <v>#VALUE!</v>
      </c>
      <c r="D719" s="28">
        <f>IFERROR(INDEX('Clauses List'!D:D,MATCH('Policy Clause Build'!C726,'Clauses List'!A:A,0),1),"")</f>
      </c>
    </row>
    <row r="720">
      <c r="A720" s="11">
        <f>IFERROR(VLOOKUP(INDEX('Policy Clause Build'!C$8:C$999,ROW()-1,1),'Clauses List'!A:B,2,FALSE),"")</f>
      </c>
      <c r="B720" s="11"/>
      <c r="C720" s="27" t="e">
        <f>IFERROR(IF(VLOOKUP('Policy Clause Build'!C727,'Clauses List'!A:B,2,)=A720,"",VLOOKUP('Policy Clause Build'!C727,'Clauses List'!A:B,2,)),"")</f>
        <v>#VALUE!</v>
      </c>
      <c r="D720" s="28">
        <f>IFERROR(INDEX('Clauses List'!D:D,MATCH('Policy Clause Build'!C727,'Clauses List'!A:A,0),1),"")</f>
      </c>
    </row>
    <row r="721">
      <c r="A721" s="11">
        <f>IFERROR(VLOOKUP(INDEX('Policy Clause Build'!C$8:C$999,ROW()-1,1),'Clauses List'!A:B,2,FALSE),"")</f>
      </c>
      <c r="B721" s="11"/>
      <c r="C721" s="27" t="e">
        <f>IFERROR(IF(VLOOKUP('Policy Clause Build'!C728,'Clauses List'!A:B,2,)=A721,"",VLOOKUP('Policy Clause Build'!C728,'Clauses List'!A:B,2,)),"")</f>
        <v>#VALUE!</v>
      </c>
      <c r="D721" s="28">
        <f>IFERROR(INDEX('Clauses List'!D:D,MATCH('Policy Clause Build'!C728,'Clauses List'!A:A,0),1),"")</f>
      </c>
    </row>
    <row r="722">
      <c r="A722" s="11">
        <f>IFERROR(VLOOKUP(INDEX('Policy Clause Build'!C$8:C$999,ROW()-1,1),'Clauses List'!A:B,2,FALSE),"")</f>
      </c>
      <c r="B722" s="11"/>
      <c r="C722" s="27" t="e">
        <f>IFERROR(IF(VLOOKUP('Policy Clause Build'!C729,'Clauses List'!A:B,2,)=A722,"",VLOOKUP('Policy Clause Build'!C729,'Clauses List'!A:B,2,)),"")</f>
        <v>#VALUE!</v>
      </c>
      <c r="D722" s="28">
        <f>IFERROR(INDEX('Clauses List'!D:D,MATCH('Policy Clause Build'!C729,'Clauses List'!A:A,0),1),"")</f>
      </c>
    </row>
    <row r="723">
      <c r="A723" s="11">
        <f>IFERROR(VLOOKUP(INDEX('Policy Clause Build'!C$8:C$999,ROW()-1,1),'Clauses List'!A:B,2,FALSE),"")</f>
      </c>
      <c r="B723" s="11"/>
      <c r="C723" s="27" t="e">
        <f>IFERROR(IF(VLOOKUP('Policy Clause Build'!C730,'Clauses List'!A:B,2,)=A723,"",VLOOKUP('Policy Clause Build'!C730,'Clauses List'!A:B,2,)),"")</f>
        <v>#VALUE!</v>
      </c>
      <c r="D723" s="28">
        <f>IFERROR(INDEX('Clauses List'!D:D,MATCH('Policy Clause Build'!C730,'Clauses List'!A:A,0),1),"")</f>
      </c>
    </row>
    <row r="724">
      <c r="A724" s="11">
        <f>IFERROR(VLOOKUP(INDEX('Policy Clause Build'!C$8:C$999,ROW()-1,1),'Clauses List'!A:B,2,FALSE),"")</f>
      </c>
      <c r="B724" s="11"/>
      <c r="C724" s="27" t="e">
        <f>IFERROR(IF(VLOOKUP('Policy Clause Build'!C731,'Clauses List'!A:B,2,)=A724,"",VLOOKUP('Policy Clause Build'!C731,'Clauses List'!A:B,2,)),"")</f>
        <v>#VALUE!</v>
      </c>
      <c r="D724" s="28">
        <f>IFERROR(INDEX('Clauses List'!D:D,MATCH('Policy Clause Build'!C731,'Clauses List'!A:A,0),1),"")</f>
      </c>
    </row>
    <row r="725">
      <c r="A725" s="11">
        <f>IFERROR(VLOOKUP(INDEX('Policy Clause Build'!C$8:C$999,ROW()-1,1),'Clauses List'!A:B,2,FALSE),"")</f>
      </c>
      <c r="B725" s="11"/>
      <c r="C725" s="27" t="e">
        <f>IFERROR(IF(VLOOKUP('Policy Clause Build'!C732,'Clauses List'!A:B,2,)=A725,"",VLOOKUP('Policy Clause Build'!C732,'Clauses List'!A:B,2,)),"")</f>
        <v>#VALUE!</v>
      </c>
      <c r="D725" s="28">
        <f>IFERROR(INDEX('Clauses List'!D:D,MATCH('Policy Clause Build'!C732,'Clauses List'!A:A,0),1),"")</f>
      </c>
    </row>
    <row r="726">
      <c r="A726" s="11">
        <f>IFERROR(VLOOKUP(INDEX('Policy Clause Build'!C$8:C$999,ROW()-1,1),'Clauses List'!A:B,2,FALSE),"")</f>
      </c>
      <c r="B726" s="11"/>
      <c r="C726" s="27" t="e">
        <f>IFERROR(IF(VLOOKUP('Policy Clause Build'!C733,'Clauses List'!A:B,2,)=A726,"",VLOOKUP('Policy Clause Build'!C733,'Clauses List'!A:B,2,)),"")</f>
        <v>#VALUE!</v>
      </c>
      <c r="D726" s="28">
        <f>IFERROR(INDEX('Clauses List'!D:D,MATCH('Policy Clause Build'!C733,'Clauses List'!A:A,0),1),"")</f>
      </c>
    </row>
    <row r="727">
      <c r="A727" s="11">
        <f>IFERROR(VLOOKUP(INDEX('Policy Clause Build'!C$8:C$999,ROW()-1,1),'Clauses List'!A:B,2,FALSE),"")</f>
      </c>
      <c r="B727" s="11"/>
      <c r="C727" s="27" t="e">
        <f>IFERROR(IF(VLOOKUP('Policy Clause Build'!C734,'Clauses List'!A:B,2,)=A727,"",VLOOKUP('Policy Clause Build'!C734,'Clauses List'!A:B,2,)),"")</f>
        <v>#VALUE!</v>
      </c>
      <c r="D727" s="28">
        <f>IFERROR(INDEX('Clauses List'!D:D,MATCH('Policy Clause Build'!C734,'Clauses List'!A:A,0),1),"")</f>
      </c>
    </row>
    <row r="728">
      <c r="A728" s="11">
        <f>IFERROR(VLOOKUP(INDEX('Policy Clause Build'!C$8:C$999,ROW()-1,1),'Clauses List'!A:B,2,FALSE),"")</f>
      </c>
      <c r="B728" s="11"/>
      <c r="C728" s="27" t="e">
        <f>IFERROR(IF(VLOOKUP('Policy Clause Build'!C735,'Clauses List'!A:B,2,)=A728,"",VLOOKUP('Policy Clause Build'!C735,'Clauses List'!A:B,2,)),"")</f>
        <v>#VALUE!</v>
      </c>
      <c r="D728" s="28">
        <f>IFERROR(INDEX('Clauses List'!D:D,MATCH('Policy Clause Build'!C735,'Clauses List'!A:A,0),1),"")</f>
      </c>
    </row>
    <row r="729">
      <c r="A729" s="11">
        <f>IFERROR(VLOOKUP(INDEX('Policy Clause Build'!C$8:C$999,ROW()-1,1),'Clauses List'!A:B,2,FALSE),"")</f>
      </c>
      <c r="B729" s="11"/>
      <c r="C729" s="27" t="e">
        <f>IFERROR(IF(VLOOKUP('Policy Clause Build'!C736,'Clauses List'!A:B,2,)=A729,"",VLOOKUP('Policy Clause Build'!C736,'Clauses List'!A:B,2,)),"")</f>
        <v>#VALUE!</v>
      </c>
      <c r="D729" s="28">
        <f>IFERROR(INDEX('Clauses List'!D:D,MATCH('Policy Clause Build'!C736,'Clauses List'!A:A,0),1),"")</f>
      </c>
    </row>
    <row r="730">
      <c r="A730" s="11">
        <f>IFERROR(VLOOKUP(INDEX('Policy Clause Build'!C$8:C$999,ROW()-1,1),'Clauses List'!A:B,2,FALSE),"")</f>
      </c>
      <c r="B730" s="11"/>
      <c r="C730" s="27" t="e">
        <f>IFERROR(IF(VLOOKUP('Policy Clause Build'!C737,'Clauses List'!A:B,2,)=A730,"",VLOOKUP('Policy Clause Build'!C737,'Clauses List'!A:B,2,)),"")</f>
        <v>#VALUE!</v>
      </c>
      <c r="D730" s="28">
        <f>IFERROR(INDEX('Clauses List'!D:D,MATCH('Policy Clause Build'!C737,'Clauses List'!A:A,0),1),"")</f>
      </c>
    </row>
    <row r="731">
      <c r="A731" s="11">
        <f>IFERROR(VLOOKUP(INDEX('Policy Clause Build'!C$8:C$999,ROW()-1,1),'Clauses List'!A:B,2,FALSE),"")</f>
      </c>
      <c r="B731" s="11"/>
      <c r="C731" s="27" t="e">
        <f>IFERROR(IF(VLOOKUP('Policy Clause Build'!C738,'Clauses List'!A:B,2,)=A731,"",VLOOKUP('Policy Clause Build'!C738,'Clauses List'!A:B,2,)),"")</f>
        <v>#VALUE!</v>
      </c>
      <c r="D731" s="28">
        <f>IFERROR(INDEX('Clauses List'!D:D,MATCH('Policy Clause Build'!C738,'Clauses List'!A:A,0),1),"")</f>
      </c>
    </row>
    <row r="732">
      <c r="A732" s="11">
        <f>IFERROR(VLOOKUP(INDEX('Policy Clause Build'!C$8:C$999,ROW()-1,1),'Clauses List'!A:B,2,FALSE),"")</f>
      </c>
      <c r="B732" s="11"/>
      <c r="C732" s="27" t="e">
        <f>IFERROR(IF(VLOOKUP('Policy Clause Build'!C739,'Clauses List'!A:B,2,)=A732,"",VLOOKUP('Policy Clause Build'!C739,'Clauses List'!A:B,2,)),"")</f>
        <v>#VALUE!</v>
      </c>
      <c r="D732" s="28">
        <f>IFERROR(INDEX('Clauses List'!D:D,MATCH('Policy Clause Build'!C739,'Clauses List'!A:A,0),1),"")</f>
      </c>
    </row>
    <row r="733">
      <c r="A733" s="11">
        <f>IFERROR(VLOOKUP(INDEX('Policy Clause Build'!C$8:C$999,ROW()-1,1),'Clauses List'!A:B,2,FALSE),"")</f>
      </c>
      <c r="B733" s="11"/>
      <c r="C733" s="27" t="e">
        <f>IFERROR(IF(VLOOKUP('Policy Clause Build'!C740,'Clauses List'!A:B,2,)=A733,"",VLOOKUP('Policy Clause Build'!C740,'Clauses List'!A:B,2,)),"")</f>
        <v>#VALUE!</v>
      </c>
      <c r="D733" s="28">
        <f>IFERROR(INDEX('Clauses List'!D:D,MATCH('Policy Clause Build'!C740,'Clauses List'!A:A,0),1),"")</f>
      </c>
    </row>
    <row r="734">
      <c r="A734" s="11">
        <f>IFERROR(VLOOKUP(INDEX('Policy Clause Build'!C$8:C$999,ROW()-1,1),'Clauses List'!A:B,2,FALSE),"")</f>
      </c>
      <c r="B734" s="11"/>
      <c r="C734" s="27" t="e">
        <f>IFERROR(IF(VLOOKUP('Policy Clause Build'!C741,'Clauses List'!A:B,2,)=A734,"",VLOOKUP('Policy Clause Build'!C741,'Clauses List'!A:B,2,)),"")</f>
        <v>#VALUE!</v>
      </c>
      <c r="D734" s="28">
        <f>IFERROR(INDEX('Clauses List'!D:D,MATCH('Policy Clause Build'!C741,'Clauses List'!A:A,0),1),"")</f>
      </c>
    </row>
    <row r="735">
      <c r="A735" s="11">
        <f>IFERROR(VLOOKUP(INDEX('Policy Clause Build'!C$8:C$999,ROW()-1,1),'Clauses List'!A:B,2,FALSE),"")</f>
      </c>
      <c r="B735" s="11"/>
      <c r="C735" s="27" t="e">
        <f>IFERROR(IF(VLOOKUP('Policy Clause Build'!C742,'Clauses List'!A:B,2,)=A735,"",VLOOKUP('Policy Clause Build'!C742,'Clauses List'!A:B,2,)),"")</f>
        <v>#VALUE!</v>
      </c>
      <c r="D735" s="28">
        <f>IFERROR(INDEX('Clauses List'!D:D,MATCH('Policy Clause Build'!C742,'Clauses List'!A:A,0),1),"")</f>
      </c>
    </row>
    <row r="736">
      <c r="A736" s="11">
        <f>IFERROR(VLOOKUP(INDEX('Policy Clause Build'!C$8:C$999,ROW()-1,1),'Clauses List'!A:B,2,FALSE),"")</f>
      </c>
      <c r="B736" s="11"/>
      <c r="C736" s="27" t="e">
        <f>IFERROR(IF(VLOOKUP('Policy Clause Build'!C743,'Clauses List'!A:B,2,)=A736,"",VLOOKUP('Policy Clause Build'!C743,'Clauses List'!A:B,2,)),"")</f>
        <v>#VALUE!</v>
      </c>
      <c r="D736" s="28">
        <f>IFERROR(INDEX('Clauses List'!D:D,MATCH('Policy Clause Build'!C743,'Clauses List'!A:A,0),1),"")</f>
      </c>
    </row>
    <row r="737">
      <c r="A737" s="11">
        <f>IFERROR(VLOOKUP(INDEX('Policy Clause Build'!C$8:C$999,ROW()-1,1),'Clauses List'!A:B,2,FALSE),"")</f>
      </c>
      <c r="B737" s="11"/>
      <c r="C737" s="27" t="e">
        <f>IFERROR(IF(VLOOKUP('Policy Clause Build'!C744,'Clauses List'!A:B,2,)=A737,"",VLOOKUP('Policy Clause Build'!C744,'Clauses List'!A:B,2,)),"")</f>
        <v>#VALUE!</v>
      </c>
      <c r="D737" s="28">
        <f>IFERROR(INDEX('Clauses List'!D:D,MATCH('Policy Clause Build'!C744,'Clauses List'!A:A,0),1),"")</f>
      </c>
    </row>
    <row r="738">
      <c r="A738" s="11">
        <f>IFERROR(VLOOKUP(INDEX('Policy Clause Build'!C$8:C$999,ROW()-1,1),'Clauses List'!A:B,2,FALSE),"")</f>
      </c>
      <c r="B738" s="11"/>
      <c r="C738" s="27" t="e">
        <f>IFERROR(IF(VLOOKUP('Policy Clause Build'!C745,'Clauses List'!A:B,2,)=A738,"",VLOOKUP('Policy Clause Build'!C745,'Clauses List'!A:B,2,)),"")</f>
        <v>#VALUE!</v>
      </c>
      <c r="D738" s="28">
        <f>IFERROR(INDEX('Clauses List'!D:D,MATCH('Policy Clause Build'!C745,'Clauses List'!A:A,0),1),"")</f>
      </c>
    </row>
    <row r="739">
      <c r="A739" s="11">
        <f>IFERROR(VLOOKUP(INDEX('Policy Clause Build'!C$8:C$999,ROW()-1,1),'Clauses List'!A:B,2,FALSE),"")</f>
      </c>
      <c r="B739" s="11"/>
      <c r="C739" s="27" t="e">
        <f>IFERROR(IF(VLOOKUP('Policy Clause Build'!C746,'Clauses List'!A:B,2,)=A739,"",VLOOKUP('Policy Clause Build'!C746,'Clauses List'!A:B,2,)),"")</f>
        <v>#VALUE!</v>
      </c>
      <c r="D739" s="28">
        <f>IFERROR(INDEX('Clauses List'!D:D,MATCH('Policy Clause Build'!C746,'Clauses List'!A:A,0),1),"")</f>
      </c>
    </row>
    <row r="740">
      <c r="A740" s="11">
        <f>IFERROR(VLOOKUP(INDEX('Policy Clause Build'!C$8:C$999,ROW()-1,1),'Clauses List'!A:B,2,FALSE),"")</f>
      </c>
      <c r="B740" s="11"/>
      <c r="C740" s="27" t="e">
        <f>IFERROR(IF(VLOOKUP('Policy Clause Build'!C747,'Clauses List'!A:B,2,)=A740,"",VLOOKUP('Policy Clause Build'!C747,'Clauses List'!A:B,2,)),"")</f>
        <v>#VALUE!</v>
      </c>
      <c r="D740" s="28">
        <f>IFERROR(INDEX('Clauses List'!D:D,MATCH('Policy Clause Build'!C747,'Clauses List'!A:A,0),1),"")</f>
      </c>
    </row>
    <row r="741">
      <c r="A741" s="11">
        <f>IFERROR(VLOOKUP(INDEX('Policy Clause Build'!C$8:C$999,ROW()-1,1),'Clauses List'!A:B,2,FALSE),"")</f>
      </c>
      <c r="B741" s="11"/>
      <c r="C741" s="27" t="e">
        <f>IFERROR(IF(VLOOKUP('Policy Clause Build'!C748,'Clauses List'!A:B,2,)=A741,"",VLOOKUP('Policy Clause Build'!C748,'Clauses List'!A:B,2,)),"")</f>
        <v>#VALUE!</v>
      </c>
      <c r="D741" s="28">
        <f>IFERROR(INDEX('Clauses List'!D:D,MATCH('Policy Clause Build'!C748,'Clauses List'!A:A,0),1),"")</f>
      </c>
    </row>
    <row r="742">
      <c r="A742" s="11">
        <f>IFERROR(VLOOKUP(INDEX('Policy Clause Build'!C$8:C$999,ROW()-1,1),'Clauses List'!A:B,2,FALSE),"")</f>
      </c>
      <c r="B742" s="11"/>
      <c r="C742" s="27" t="e">
        <f>IFERROR(IF(VLOOKUP('Policy Clause Build'!C749,'Clauses List'!A:B,2,)=A742,"",VLOOKUP('Policy Clause Build'!C749,'Clauses List'!A:B,2,)),"")</f>
        <v>#VALUE!</v>
      </c>
      <c r="D742" s="28">
        <f>IFERROR(INDEX('Clauses List'!D:D,MATCH('Policy Clause Build'!C749,'Clauses List'!A:A,0),1),"")</f>
      </c>
    </row>
    <row r="743">
      <c r="A743" s="11">
        <f>IFERROR(VLOOKUP(INDEX('Policy Clause Build'!C$8:C$999,ROW()-1,1),'Clauses List'!A:B,2,FALSE),"")</f>
      </c>
      <c r="B743" s="11"/>
      <c r="C743" s="27" t="e">
        <f>IFERROR(IF(VLOOKUP('Policy Clause Build'!C750,'Clauses List'!A:B,2,)=A743,"",VLOOKUP('Policy Clause Build'!C750,'Clauses List'!A:B,2,)),"")</f>
        <v>#VALUE!</v>
      </c>
      <c r="D743" s="28">
        <f>IFERROR(INDEX('Clauses List'!D:D,MATCH('Policy Clause Build'!C750,'Clauses List'!A:A,0),1),"")</f>
      </c>
    </row>
    <row r="744">
      <c r="A744" s="11">
        <f>IFERROR(VLOOKUP(INDEX('Policy Clause Build'!C$8:C$999,ROW()-1,1),'Clauses List'!A:B,2,FALSE),"")</f>
      </c>
      <c r="B744" s="11"/>
      <c r="C744" s="27" t="e">
        <f>IFERROR(IF(VLOOKUP('Policy Clause Build'!C751,'Clauses List'!A:B,2,)=A744,"",VLOOKUP('Policy Clause Build'!C751,'Clauses List'!A:B,2,)),"")</f>
        <v>#VALUE!</v>
      </c>
      <c r="D744" s="28">
        <f>IFERROR(INDEX('Clauses List'!D:D,MATCH('Policy Clause Build'!C751,'Clauses List'!A:A,0),1),"")</f>
      </c>
    </row>
    <row r="745">
      <c r="A745" s="11">
        <f>IFERROR(VLOOKUP(INDEX('Policy Clause Build'!C$8:C$999,ROW()-1,1),'Clauses List'!A:B,2,FALSE),"")</f>
      </c>
      <c r="B745" s="11"/>
      <c r="C745" s="27" t="e">
        <f>IFERROR(IF(VLOOKUP('Policy Clause Build'!C752,'Clauses List'!A:B,2,)=A745,"",VLOOKUP('Policy Clause Build'!C752,'Clauses List'!A:B,2,)),"")</f>
        <v>#VALUE!</v>
      </c>
      <c r="D745" s="28">
        <f>IFERROR(INDEX('Clauses List'!D:D,MATCH('Policy Clause Build'!C752,'Clauses List'!A:A,0),1),"")</f>
      </c>
    </row>
    <row r="746">
      <c r="A746" s="11">
        <f>IFERROR(VLOOKUP(INDEX('Policy Clause Build'!C$8:C$999,ROW()-1,1),'Clauses List'!A:B,2,FALSE),"")</f>
      </c>
      <c r="B746" s="11"/>
      <c r="C746" s="27" t="e">
        <f>IFERROR(IF(VLOOKUP('Policy Clause Build'!C753,'Clauses List'!A:B,2,)=A746,"",VLOOKUP('Policy Clause Build'!C753,'Clauses List'!A:B,2,)),"")</f>
        <v>#VALUE!</v>
      </c>
      <c r="D746" s="28">
        <f>IFERROR(INDEX('Clauses List'!D:D,MATCH('Policy Clause Build'!C753,'Clauses List'!A:A,0),1),"")</f>
      </c>
    </row>
    <row r="747">
      <c r="A747" s="11">
        <f>IFERROR(VLOOKUP(INDEX('Policy Clause Build'!C$8:C$999,ROW()-1,1),'Clauses List'!A:B,2,FALSE),"")</f>
      </c>
      <c r="B747" s="11"/>
      <c r="C747" s="27" t="e">
        <f>IFERROR(IF(VLOOKUP('Policy Clause Build'!C754,'Clauses List'!A:B,2,)=A747,"",VLOOKUP('Policy Clause Build'!C754,'Clauses List'!A:B,2,)),"")</f>
        <v>#VALUE!</v>
      </c>
      <c r="D747" s="28">
        <f>IFERROR(INDEX('Clauses List'!D:D,MATCH('Policy Clause Build'!C754,'Clauses List'!A:A,0),1),"")</f>
      </c>
    </row>
    <row r="748">
      <c r="A748" s="11">
        <f>IFERROR(VLOOKUP(INDEX('Policy Clause Build'!C$8:C$999,ROW()-1,1),'Clauses List'!A:B,2,FALSE),"")</f>
      </c>
      <c r="B748" s="11"/>
      <c r="C748" s="27" t="e">
        <f>IFERROR(IF(VLOOKUP('Policy Clause Build'!C755,'Clauses List'!A:B,2,)=A748,"",VLOOKUP('Policy Clause Build'!C755,'Clauses List'!A:B,2,)),"")</f>
        <v>#VALUE!</v>
      </c>
      <c r="D748" s="28">
        <f>IFERROR(INDEX('Clauses List'!D:D,MATCH('Policy Clause Build'!C755,'Clauses List'!A:A,0),1),"")</f>
      </c>
    </row>
    <row r="749">
      <c r="A749" s="11">
        <f>IFERROR(VLOOKUP(INDEX('Policy Clause Build'!C$8:C$999,ROW()-1,1),'Clauses List'!A:B,2,FALSE),"")</f>
      </c>
      <c r="B749" s="11"/>
      <c r="C749" s="27" t="e">
        <f>IFERROR(IF(VLOOKUP('Policy Clause Build'!C756,'Clauses List'!A:B,2,)=A749,"",VLOOKUP('Policy Clause Build'!C756,'Clauses List'!A:B,2,)),"")</f>
        <v>#VALUE!</v>
      </c>
      <c r="D749" s="28">
        <f>IFERROR(INDEX('Clauses List'!D:D,MATCH('Policy Clause Build'!C756,'Clauses List'!A:A,0),1),"")</f>
      </c>
    </row>
    <row r="750">
      <c r="A750" s="11">
        <f>IFERROR(VLOOKUP(INDEX('Policy Clause Build'!C$8:C$999,ROW()-1,1),'Clauses List'!A:B,2,FALSE),"")</f>
      </c>
      <c r="B750" s="11"/>
      <c r="C750" s="27" t="e">
        <f>IFERROR(IF(VLOOKUP('Policy Clause Build'!C757,'Clauses List'!A:B,2,)=A750,"",VLOOKUP('Policy Clause Build'!C757,'Clauses List'!A:B,2,)),"")</f>
        <v>#VALUE!</v>
      </c>
      <c r="D750" s="28">
        <f>IFERROR(INDEX('Clauses List'!D:D,MATCH('Policy Clause Build'!C757,'Clauses List'!A:A,0),1),"")</f>
      </c>
    </row>
    <row r="751">
      <c r="A751" s="11">
        <f>IFERROR(VLOOKUP(INDEX('Policy Clause Build'!C$8:C$999,ROW()-1,1),'Clauses List'!A:B,2,FALSE),"")</f>
      </c>
      <c r="B751" s="11"/>
      <c r="C751" s="27" t="e">
        <f>IFERROR(IF(VLOOKUP('Policy Clause Build'!C758,'Clauses List'!A:B,2,)=A751,"",VLOOKUP('Policy Clause Build'!C758,'Clauses List'!A:B,2,)),"")</f>
        <v>#VALUE!</v>
      </c>
      <c r="D751" s="28">
        <f>IFERROR(INDEX('Clauses List'!D:D,MATCH('Policy Clause Build'!C758,'Clauses List'!A:A,0),1),"")</f>
      </c>
    </row>
    <row r="752">
      <c r="A752" s="11">
        <f>IFERROR(VLOOKUP(INDEX('Policy Clause Build'!C$8:C$999,ROW()-1,1),'Clauses List'!A:B,2,FALSE),"")</f>
      </c>
      <c r="B752" s="11"/>
      <c r="C752" s="27" t="e">
        <f>IFERROR(IF(VLOOKUP('Policy Clause Build'!C759,'Clauses List'!A:B,2,)=A752,"",VLOOKUP('Policy Clause Build'!C759,'Clauses List'!A:B,2,)),"")</f>
        <v>#VALUE!</v>
      </c>
      <c r="D752" s="28">
        <f>IFERROR(INDEX('Clauses List'!D:D,MATCH('Policy Clause Build'!C759,'Clauses List'!A:A,0),1),"")</f>
      </c>
    </row>
    <row r="753">
      <c r="A753" s="11">
        <f>IFERROR(VLOOKUP(INDEX('Policy Clause Build'!C$8:C$999,ROW()-1,1),'Clauses List'!A:B,2,FALSE),"")</f>
      </c>
      <c r="B753" s="11"/>
      <c r="C753" s="27" t="e">
        <f>IFERROR(IF(VLOOKUP('Policy Clause Build'!C760,'Clauses List'!A:B,2,)=A753,"",VLOOKUP('Policy Clause Build'!C760,'Clauses List'!A:B,2,)),"")</f>
        <v>#VALUE!</v>
      </c>
      <c r="D753" s="28">
        <f>IFERROR(INDEX('Clauses List'!D:D,MATCH('Policy Clause Build'!C760,'Clauses List'!A:A,0),1),"")</f>
      </c>
    </row>
    <row r="754">
      <c r="A754" s="11">
        <f>IFERROR(VLOOKUP(INDEX('Policy Clause Build'!C$8:C$999,ROW()-1,1),'Clauses List'!A:B,2,FALSE),"")</f>
      </c>
      <c r="B754" s="11"/>
      <c r="C754" s="27" t="e">
        <f>IFERROR(IF(VLOOKUP('Policy Clause Build'!C761,'Clauses List'!A:B,2,)=A754,"",VLOOKUP('Policy Clause Build'!C761,'Clauses List'!A:B,2,)),"")</f>
        <v>#VALUE!</v>
      </c>
      <c r="D754" s="28">
        <f>IFERROR(INDEX('Clauses List'!D:D,MATCH('Policy Clause Build'!C761,'Clauses List'!A:A,0),1),"")</f>
      </c>
    </row>
    <row r="755">
      <c r="A755" s="11">
        <f>IFERROR(VLOOKUP(INDEX('Policy Clause Build'!C$8:C$999,ROW()-1,1),'Clauses List'!A:B,2,FALSE),"")</f>
      </c>
      <c r="B755" s="11"/>
      <c r="C755" s="27" t="e">
        <f>IFERROR(IF(VLOOKUP('Policy Clause Build'!C762,'Clauses List'!A:B,2,)=A755,"",VLOOKUP('Policy Clause Build'!C762,'Clauses List'!A:B,2,)),"")</f>
        <v>#VALUE!</v>
      </c>
      <c r="D755" s="28">
        <f>IFERROR(INDEX('Clauses List'!D:D,MATCH('Policy Clause Build'!C762,'Clauses List'!A:A,0),1),"")</f>
      </c>
    </row>
    <row r="756">
      <c r="A756" s="11">
        <f>IFERROR(VLOOKUP(INDEX('Policy Clause Build'!C$8:C$999,ROW()-1,1),'Clauses List'!A:B,2,FALSE),"")</f>
      </c>
      <c r="B756" s="11"/>
      <c r="C756" s="27" t="e">
        <f>IFERROR(IF(VLOOKUP('Policy Clause Build'!C763,'Clauses List'!A:B,2,)=A756,"",VLOOKUP('Policy Clause Build'!C763,'Clauses List'!A:B,2,)),"")</f>
        <v>#VALUE!</v>
      </c>
      <c r="D756" s="28">
        <f>IFERROR(INDEX('Clauses List'!D:D,MATCH('Policy Clause Build'!C763,'Clauses List'!A:A,0),1),"")</f>
      </c>
    </row>
    <row r="757">
      <c r="A757" s="11">
        <f>IFERROR(VLOOKUP(INDEX('Policy Clause Build'!C$8:C$999,ROW()-1,1),'Clauses List'!A:B,2,FALSE),"")</f>
      </c>
      <c r="B757" s="11"/>
      <c r="C757" s="27" t="e">
        <f>IFERROR(IF(VLOOKUP('Policy Clause Build'!C764,'Clauses List'!A:B,2,)=A757,"",VLOOKUP('Policy Clause Build'!C764,'Clauses List'!A:B,2,)),"")</f>
        <v>#VALUE!</v>
      </c>
      <c r="D757" s="28">
        <f>IFERROR(INDEX('Clauses List'!D:D,MATCH('Policy Clause Build'!C764,'Clauses List'!A:A,0),1),"")</f>
      </c>
    </row>
    <row r="758">
      <c r="A758" s="11">
        <f>IFERROR(VLOOKUP(INDEX('Policy Clause Build'!C$8:C$999,ROW()-1,1),'Clauses List'!A:B,2,FALSE),"")</f>
      </c>
      <c r="B758" s="11"/>
      <c r="C758" s="27" t="e">
        <f>IFERROR(IF(VLOOKUP('Policy Clause Build'!C765,'Clauses List'!A:B,2,)=A758,"",VLOOKUP('Policy Clause Build'!C765,'Clauses List'!A:B,2,)),"")</f>
        <v>#VALUE!</v>
      </c>
      <c r="D758" s="28">
        <f>IFERROR(INDEX('Clauses List'!D:D,MATCH('Policy Clause Build'!C765,'Clauses List'!A:A,0),1),"")</f>
      </c>
    </row>
    <row r="759">
      <c r="A759" s="11">
        <f>IFERROR(VLOOKUP(INDEX('Policy Clause Build'!C$8:C$999,ROW()-1,1),'Clauses List'!A:B,2,FALSE),"")</f>
      </c>
      <c r="B759" s="11"/>
      <c r="C759" s="27" t="e">
        <f>IFERROR(IF(VLOOKUP('Policy Clause Build'!C766,'Clauses List'!A:B,2,)=A759,"",VLOOKUP('Policy Clause Build'!C766,'Clauses List'!A:B,2,)),"")</f>
        <v>#VALUE!</v>
      </c>
      <c r="D759" s="28">
        <f>IFERROR(INDEX('Clauses List'!D:D,MATCH('Policy Clause Build'!C766,'Clauses List'!A:A,0),1),"")</f>
      </c>
    </row>
    <row r="760">
      <c r="A760" s="11">
        <f>IFERROR(VLOOKUP(INDEX('Policy Clause Build'!C$8:C$999,ROW()-1,1),'Clauses List'!A:B,2,FALSE),"")</f>
      </c>
      <c r="B760" s="11"/>
      <c r="C760" s="27" t="e">
        <f>IFERROR(IF(VLOOKUP('Policy Clause Build'!C767,'Clauses List'!A:B,2,)=A760,"",VLOOKUP('Policy Clause Build'!C767,'Clauses List'!A:B,2,)),"")</f>
        <v>#VALUE!</v>
      </c>
      <c r="D760" s="28">
        <f>IFERROR(INDEX('Clauses List'!D:D,MATCH('Policy Clause Build'!C767,'Clauses List'!A:A,0),1),"")</f>
      </c>
    </row>
    <row r="761">
      <c r="A761" s="11">
        <f>IFERROR(VLOOKUP(INDEX('Policy Clause Build'!C$8:C$999,ROW()-1,1),'Clauses List'!A:B,2,FALSE),"")</f>
      </c>
      <c r="B761" s="11"/>
      <c r="C761" s="27" t="e">
        <f>IFERROR(IF(VLOOKUP('Policy Clause Build'!C768,'Clauses List'!A:B,2,)=A761,"",VLOOKUP('Policy Clause Build'!C768,'Clauses List'!A:B,2,)),"")</f>
        <v>#VALUE!</v>
      </c>
      <c r="D761" s="28">
        <f>IFERROR(INDEX('Clauses List'!D:D,MATCH('Policy Clause Build'!C768,'Clauses List'!A:A,0),1),"")</f>
      </c>
    </row>
    <row r="762">
      <c r="A762" s="11">
        <f>IFERROR(VLOOKUP(INDEX('Policy Clause Build'!C$8:C$999,ROW()-1,1),'Clauses List'!A:B,2,FALSE),"")</f>
      </c>
      <c r="B762" s="11"/>
      <c r="C762" s="27" t="e">
        <f>IFERROR(IF(VLOOKUP('Policy Clause Build'!C769,'Clauses List'!A:B,2,)=A762,"",VLOOKUP('Policy Clause Build'!C769,'Clauses List'!A:B,2,)),"")</f>
        <v>#VALUE!</v>
      </c>
      <c r="D762" s="28">
        <f>IFERROR(INDEX('Clauses List'!D:D,MATCH('Policy Clause Build'!C769,'Clauses List'!A:A,0),1),"")</f>
      </c>
    </row>
    <row r="763">
      <c r="A763" s="11">
        <f>IFERROR(VLOOKUP(INDEX('Policy Clause Build'!C$8:C$999,ROW()-1,1),'Clauses List'!A:B,2,FALSE),"")</f>
      </c>
      <c r="B763" s="11"/>
      <c r="C763" s="27" t="e">
        <f>IFERROR(IF(VLOOKUP('Policy Clause Build'!C770,'Clauses List'!A:B,2,)=A763,"",VLOOKUP('Policy Clause Build'!C770,'Clauses List'!A:B,2,)),"")</f>
        <v>#VALUE!</v>
      </c>
      <c r="D763" s="28">
        <f>IFERROR(INDEX('Clauses List'!D:D,MATCH('Policy Clause Build'!C770,'Clauses List'!A:A,0),1),"")</f>
      </c>
    </row>
    <row r="764">
      <c r="A764" s="11">
        <f>IFERROR(VLOOKUP(INDEX('Policy Clause Build'!C$8:C$999,ROW()-1,1),'Clauses List'!A:B,2,FALSE),"")</f>
      </c>
      <c r="B764" s="11"/>
      <c r="C764" s="27" t="e">
        <f>IFERROR(IF(VLOOKUP('Policy Clause Build'!C771,'Clauses List'!A:B,2,)=A764,"",VLOOKUP('Policy Clause Build'!C771,'Clauses List'!A:B,2,)),"")</f>
        <v>#VALUE!</v>
      </c>
      <c r="D764" s="28">
        <f>IFERROR(INDEX('Clauses List'!D:D,MATCH('Policy Clause Build'!C771,'Clauses List'!A:A,0),1),"")</f>
      </c>
    </row>
    <row r="765">
      <c r="A765" s="11">
        <f>IFERROR(VLOOKUP(INDEX('Policy Clause Build'!C$8:C$999,ROW()-1,1),'Clauses List'!A:B,2,FALSE),"")</f>
      </c>
      <c r="B765" s="11"/>
      <c r="C765" s="27" t="e">
        <f>IFERROR(IF(VLOOKUP('Policy Clause Build'!C772,'Clauses List'!A:B,2,)=A765,"",VLOOKUP('Policy Clause Build'!C772,'Clauses List'!A:B,2,)),"")</f>
        <v>#VALUE!</v>
      </c>
      <c r="D765" s="28">
        <f>IFERROR(INDEX('Clauses List'!D:D,MATCH('Policy Clause Build'!C772,'Clauses List'!A:A,0),1),"")</f>
      </c>
    </row>
    <row r="766">
      <c r="A766" s="11">
        <f>IFERROR(VLOOKUP(INDEX('Policy Clause Build'!C$8:C$999,ROW()-1,1),'Clauses List'!A:B,2,FALSE),"")</f>
      </c>
      <c r="B766" s="11"/>
      <c r="C766" s="27" t="e">
        <f>IFERROR(IF(VLOOKUP('Policy Clause Build'!C773,'Clauses List'!A:B,2,)=A766,"",VLOOKUP('Policy Clause Build'!C773,'Clauses List'!A:B,2,)),"")</f>
        <v>#VALUE!</v>
      </c>
      <c r="D766" s="28">
        <f>IFERROR(INDEX('Clauses List'!D:D,MATCH('Policy Clause Build'!C773,'Clauses List'!A:A,0),1),"")</f>
      </c>
    </row>
    <row r="767">
      <c r="A767" s="11">
        <f>IFERROR(VLOOKUP(INDEX('Policy Clause Build'!C$8:C$999,ROW()-1,1),'Clauses List'!A:B,2,FALSE),"")</f>
      </c>
      <c r="B767" s="11"/>
      <c r="C767" s="27" t="e">
        <f>IFERROR(IF(VLOOKUP('Policy Clause Build'!C774,'Clauses List'!A:B,2,)=A767,"",VLOOKUP('Policy Clause Build'!C774,'Clauses List'!A:B,2,)),"")</f>
        <v>#VALUE!</v>
      </c>
      <c r="D767" s="28">
        <f>IFERROR(INDEX('Clauses List'!D:D,MATCH('Policy Clause Build'!C774,'Clauses List'!A:A,0),1),"")</f>
      </c>
    </row>
    <row r="768">
      <c r="A768" s="11">
        <f>IFERROR(VLOOKUP(INDEX('Policy Clause Build'!C$8:C$999,ROW()-1,1),'Clauses List'!A:B,2,FALSE),"")</f>
      </c>
      <c r="B768" s="11"/>
      <c r="C768" s="27" t="e">
        <f>IFERROR(IF(VLOOKUP('Policy Clause Build'!C775,'Clauses List'!A:B,2,)=A768,"",VLOOKUP('Policy Clause Build'!C775,'Clauses List'!A:B,2,)),"")</f>
        <v>#VALUE!</v>
      </c>
      <c r="D768" s="28">
        <f>IFERROR(INDEX('Clauses List'!D:D,MATCH('Policy Clause Build'!C775,'Clauses List'!A:A,0),1),"")</f>
      </c>
    </row>
    <row r="769">
      <c r="A769" s="11">
        <f>IFERROR(VLOOKUP(INDEX('Policy Clause Build'!C$8:C$999,ROW()-1,1),'Clauses List'!A:B,2,FALSE),"")</f>
      </c>
      <c r="B769" s="11"/>
      <c r="C769" s="27" t="e">
        <f>IFERROR(IF(VLOOKUP('Policy Clause Build'!C776,'Clauses List'!A:B,2,)=A769,"",VLOOKUP('Policy Clause Build'!C776,'Clauses List'!A:B,2,)),"")</f>
        <v>#VALUE!</v>
      </c>
      <c r="D769" s="28">
        <f>IFERROR(INDEX('Clauses List'!D:D,MATCH('Policy Clause Build'!C776,'Clauses List'!A:A,0),1),"")</f>
      </c>
    </row>
    <row r="770">
      <c r="A770" s="11">
        <f>IFERROR(VLOOKUP(INDEX('Policy Clause Build'!C$8:C$999,ROW()-1,1),'Clauses List'!A:B,2,FALSE),"")</f>
      </c>
      <c r="B770" s="11"/>
      <c r="C770" s="27" t="e">
        <f>IFERROR(IF(VLOOKUP('Policy Clause Build'!C777,'Clauses List'!A:B,2,)=A770,"",VLOOKUP('Policy Clause Build'!C777,'Clauses List'!A:B,2,)),"")</f>
        <v>#VALUE!</v>
      </c>
      <c r="D770" s="28">
        <f>IFERROR(INDEX('Clauses List'!D:D,MATCH('Policy Clause Build'!C777,'Clauses List'!A:A,0),1),"")</f>
      </c>
    </row>
    <row r="771">
      <c r="A771" s="11">
        <f>IFERROR(VLOOKUP(INDEX('Policy Clause Build'!C$8:C$999,ROW()-1,1),'Clauses List'!A:B,2,FALSE),"")</f>
      </c>
      <c r="B771" s="11"/>
      <c r="C771" s="27" t="e">
        <f>IFERROR(IF(VLOOKUP('Policy Clause Build'!C778,'Clauses List'!A:B,2,)=A771,"",VLOOKUP('Policy Clause Build'!C778,'Clauses List'!A:B,2,)),"")</f>
        <v>#VALUE!</v>
      </c>
      <c r="D771" s="28">
        <f>IFERROR(INDEX('Clauses List'!D:D,MATCH('Policy Clause Build'!C778,'Clauses List'!A:A,0),1),"")</f>
      </c>
    </row>
    <row r="772">
      <c r="A772" s="11">
        <f>IFERROR(VLOOKUP(INDEX('Policy Clause Build'!C$8:C$999,ROW()-1,1),'Clauses List'!A:B,2,FALSE),"")</f>
      </c>
      <c r="B772" s="11"/>
      <c r="C772" s="27" t="e">
        <f>IFERROR(IF(VLOOKUP('Policy Clause Build'!C779,'Clauses List'!A:B,2,)=A772,"",VLOOKUP('Policy Clause Build'!C779,'Clauses List'!A:B,2,)),"")</f>
        <v>#VALUE!</v>
      </c>
      <c r="D772" s="28">
        <f>IFERROR(INDEX('Clauses List'!D:D,MATCH('Policy Clause Build'!C779,'Clauses List'!A:A,0),1),"")</f>
      </c>
    </row>
    <row r="773">
      <c r="A773" s="11">
        <f>IFERROR(VLOOKUP(INDEX('Policy Clause Build'!C$8:C$999,ROW()-1,1),'Clauses List'!A:B,2,FALSE),"")</f>
      </c>
      <c r="B773" s="11"/>
      <c r="C773" s="27" t="e">
        <f>IFERROR(IF(VLOOKUP('Policy Clause Build'!C780,'Clauses List'!A:B,2,)=A773,"",VLOOKUP('Policy Clause Build'!C780,'Clauses List'!A:B,2,)),"")</f>
        <v>#VALUE!</v>
      </c>
      <c r="D773" s="28">
        <f>IFERROR(INDEX('Clauses List'!D:D,MATCH('Policy Clause Build'!C780,'Clauses List'!A:A,0),1),"")</f>
      </c>
    </row>
    <row r="774">
      <c r="A774" s="11">
        <f>IFERROR(VLOOKUP(INDEX('Policy Clause Build'!C$8:C$999,ROW()-1,1),'Clauses List'!A:B,2,FALSE),"")</f>
      </c>
      <c r="B774" s="11"/>
      <c r="C774" s="27" t="e">
        <f>IFERROR(IF(VLOOKUP('Policy Clause Build'!C781,'Clauses List'!A:B,2,)=A774,"",VLOOKUP('Policy Clause Build'!C781,'Clauses List'!A:B,2,)),"")</f>
        <v>#VALUE!</v>
      </c>
      <c r="D774" s="28">
        <f>IFERROR(INDEX('Clauses List'!D:D,MATCH('Policy Clause Build'!C781,'Clauses List'!A:A,0),1),"")</f>
      </c>
    </row>
    <row r="775">
      <c r="A775" s="11">
        <f>IFERROR(VLOOKUP(INDEX('Policy Clause Build'!C$8:C$999,ROW()-1,1),'Clauses List'!A:B,2,FALSE),"")</f>
      </c>
      <c r="B775" s="11"/>
      <c r="C775" s="27" t="e">
        <f>IFERROR(IF(VLOOKUP('Policy Clause Build'!C782,'Clauses List'!A:B,2,)=A775,"",VLOOKUP('Policy Clause Build'!C782,'Clauses List'!A:B,2,)),"")</f>
        <v>#VALUE!</v>
      </c>
      <c r="D775" s="28">
        <f>IFERROR(INDEX('Clauses List'!D:D,MATCH('Policy Clause Build'!C782,'Clauses List'!A:A,0),1),"")</f>
      </c>
    </row>
    <row r="776">
      <c r="A776" s="11">
        <f>IFERROR(VLOOKUP(INDEX('Policy Clause Build'!C$8:C$999,ROW()-1,1),'Clauses List'!A:B,2,FALSE),"")</f>
      </c>
      <c r="B776" s="11"/>
      <c r="C776" s="27" t="e">
        <f>IFERROR(IF(VLOOKUP('Policy Clause Build'!C783,'Clauses List'!A:B,2,)=A776,"",VLOOKUP('Policy Clause Build'!C783,'Clauses List'!A:B,2,)),"")</f>
        <v>#VALUE!</v>
      </c>
      <c r="D776" s="28">
        <f>IFERROR(INDEX('Clauses List'!D:D,MATCH('Policy Clause Build'!C783,'Clauses List'!A:A,0),1),"")</f>
      </c>
    </row>
    <row r="777">
      <c r="A777" s="11">
        <f>IFERROR(VLOOKUP(INDEX('Policy Clause Build'!C$8:C$999,ROW()-1,1),'Clauses List'!A:B,2,FALSE),"")</f>
      </c>
      <c r="B777" s="11"/>
      <c r="C777" s="27" t="e">
        <f>IFERROR(IF(VLOOKUP('Policy Clause Build'!C784,'Clauses List'!A:B,2,)=A777,"",VLOOKUP('Policy Clause Build'!C784,'Clauses List'!A:B,2,)),"")</f>
        <v>#VALUE!</v>
      </c>
      <c r="D777" s="28">
        <f>IFERROR(INDEX('Clauses List'!D:D,MATCH('Policy Clause Build'!C784,'Clauses List'!A:A,0),1),"")</f>
      </c>
    </row>
    <row r="778">
      <c r="A778" s="11">
        <f>IFERROR(VLOOKUP(INDEX('Policy Clause Build'!C$8:C$999,ROW()-1,1),'Clauses List'!A:B,2,FALSE),"")</f>
      </c>
      <c r="B778" s="11"/>
      <c r="C778" s="27" t="e">
        <f>IFERROR(IF(VLOOKUP('Policy Clause Build'!C785,'Clauses List'!A:B,2,)=A778,"",VLOOKUP('Policy Clause Build'!C785,'Clauses List'!A:B,2,)),"")</f>
        <v>#VALUE!</v>
      </c>
      <c r="D778" s="28">
        <f>IFERROR(INDEX('Clauses List'!D:D,MATCH('Policy Clause Build'!C785,'Clauses List'!A:A,0),1),"")</f>
      </c>
    </row>
    <row r="779">
      <c r="A779" s="11">
        <f>IFERROR(VLOOKUP(INDEX('Policy Clause Build'!C$8:C$999,ROW()-1,1),'Clauses List'!A:B,2,FALSE),"")</f>
      </c>
      <c r="B779" s="11"/>
      <c r="C779" s="27" t="e">
        <f>IFERROR(IF(VLOOKUP('Policy Clause Build'!C786,'Clauses List'!A:B,2,)=A779,"",VLOOKUP('Policy Clause Build'!C786,'Clauses List'!A:B,2,)),"")</f>
        <v>#VALUE!</v>
      </c>
      <c r="D779" s="28">
        <f>IFERROR(INDEX('Clauses List'!D:D,MATCH('Policy Clause Build'!C786,'Clauses List'!A:A,0),1),"")</f>
      </c>
    </row>
    <row r="780">
      <c r="A780" s="11">
        <f>IFERROR(VLOOKUP(INDEX('Policy Clause Build'!C$8:C$999,ROW()-1,1),'Clauses List'!A:B,2,FALSE),"")</f>
      </c>
      <c r="B780" s="11"/>
      <c r="C780" s="27" t="e">
        <f>IFERROR(IF(VLOOKUP('Policy Clause Build'!C787,'Clauses List'!A:B,2,)=A780,"",VLOOKUP('Policy Clause Build'!C787,'Clauses List'!A:B,2,)),"")</f>
        <v>#VALUE!</v>
      </c>
      <c r="D780" s="28">
        <f>IFERROR(INDEX('Clauses List'!D:D,MATCH('Policy Clause Build'!C787,'Clauses List'!A:A,0),1),"")</f>
      </c>
    </row>
    <row r="781">
      <c r="A781" s="11">
        <f>IFERROR(VLOOKUP(INDEX('Policy Clause Build'!C$8:C$999,ROW()-1,1),'Clauses List'!A:B,2,FALSE),"")</f>
      </c>
      <c r="B781" s="11"/>
      <c r="C781" s="27" t="e">
        <f>IFERROR(IF(VLOOKUP('Policy Clause Build'!C788,'Clauses List'!A:B,2,)=A781,"",VLOOKUP('Policy Clause Build'!C788,'Clauses List'!A:B,2,)),"")</f>
        <v>#VALUE!</v>
      </c>
      <c r="D781" s="28">
        <f>IFERROR(INDEX('Clauses List'!D:D,MATCH('Policy Clause Build'!C788,'Clauses List'!A:A,0),1),"")</f>
      </c>
    </row>
    <row r="782">
      <c r="A782" s="11">
        <f>IFERROR(VLOOKUP(INDEX('Policy Clause Build'!C$8:C$999,ROW()-1,1),'Clauses List'!A:B,2,FALSE),"")</f>
      </c>
      <c r="B782" s="11"/>
      <c r="C782" s="27" t="e">
        <f>IFERROR(IF(VLOOKUP('Policy Clause Build'!C789,'Clauses List'!A:B,2,)=A782,"",VLOOKUP('Policy Clause Build'!C789,'Clauses List'!A:B,2,)),"")</f>
        <v>#VALUE!</v>
      </c>
      <c r="D782" s="28">
        <f>IFERROR(INDEX('Clauses List'!D:D,MATCH('Policy Clause Build'!C789,'Clauses List'!A:A,0),1),"")</f>
      </c>
    </row>
    <row r="783">
      <c r="A783" s="11">
        <f>IFERROR(VLOOKUP(INDEX('Policy Clause Build'!C$8:C$999,ROW()-1,1),'Clauses List'!A:B,2,FALSE),"")</f>
      </c>
      <c r="B783" s="11"/>
      <c r="C783" s="27" t="e">
        <f>IFERROR(IF(VLOOKUP('Policy Clause Build'!C790,'Clauses List'!A:B,2,)=A783,"",VLOOKUP('Policy Clause Build'!C790,'Clauses List'!A:B,2,)),"")</f>
        <v>#VALUE!</v>
      </c>
      <c r="D783" s="28">
        <f>IFERROR(INDEX('Clauses List'!D:D,MATCH('Policy Clause Build'!C790,'Clauses List'!A:A,0),1),"")</f>
      </c>
    </row>
    <row r="784">
      <c r="A784" s="11">
        <f>IFERROR(VLOOKUP(INDEX('Policy Clause Build'!C$8:C$999,ROW()-1,1),'Clauses List'!A:B,2,FALSE),"")</f>
      </c>
      <c r="B784" s="11"/>
      <c r="C784" s="27" t="e">
        <f>IFERROR(IF(VLOOKUP('Policy Clause Build'!C791,'Clauses List'!A:B,2,)=A784,"",VLOOKUP('Policy Clause Build'!C791,'Clauses List'!A:B,2,)),"")</f>
        <v>#VALUE!</v>
      </c>
      <c r="D784" s="28">
        <f>IFERROR(INDEX('Clauses List'!D:D,MATCH('Policy Clause Build'!C791,'Clauses List'!A:A,0),1),"")</f>
      </c>
    </row>
    <row r="785">
      <c r="A785" s="11">
        <f>IFERROR(VLOOKUP(INDEX('Policy Clause Build'!C$8:C$999,ROW()-1,1),'Clauses List'!A:B,2,FALSE),"")</f>
      </c>
      <c r="B785" s="11"/>
      <c r="C785" s="27" t="e">
        <f>IFERROR(IF(VLOOKUP('Policy Clause Build'!C792,'Clauses List'!A:B,2,)=A785,"",VLOOKUP('Policy Clause Build'!C792,'Clauses List'!A:B,2,)),"")</f>
        <v>#VALUE!</v>
      </c>
      <c r="D785" s="28">
        <f>IFERROR(INDEX('Clauses List'!D:D,MATCH('Policy Clause Build'!C792,'Clauses List'!A:A,0),1),"")</f>
      </c>
    </row>
    <row r="786">
      <c r="A786" s="11">
        <f>IFERROR(VLOOKUP(INDEX('Policy Clause Build'!C$8:C$999,ROW()-1,1),'Clauses List'!A:B,2,FALSE),"")</f>
      </c>
      <c r="B786" s="11"/>
      <c r="C786" s="27" t="e">
        <f>IFERROR(IF(VLOOKUP('Policy Clause Build'!C793,'Clauses List'!A:B,2,)=A786,"",VLOOKUP('Policy Clause Build'!C793,'Clauses List'!A:B,2,)),"")</f>
        <v>#VALUE!</v>
      </c>
      <c r="D786" s="28">
        <f>IFERROR(INDEX('Clauses List'!D:D,MATCH('Policy Clause Build'!C793,'Clauses List'!A:A,0),1),"")</f>
      </c>
    </row>
    <row r="787">
      <c r="A787" s="11">
        <f>IFERROR(VLOOKUP(INDEX('Policy Clause Build'!C$8:C$999,ROW()-1,1),'Clauses List'!A:B,2,FALSE),"")</f>
      </c>
      <c r="B787" s="11"/>
      <c r="C787" s="27" t="e">
        <f>IFERROR(IF(VLOOKUP('Policy Clause Build'!C794,'Clauses List'!A:B,2,)=A787,"",VLOOKUP('Policy Clause Build'!C794,'Clauses List'!A:B,2,)),"")</f>
        <v>#VALUE!</v>
      </c>
      <c r="D787" s="28">
        <f>IFERROR(INDEX('Clauses List'!D:D,MATCH('Policy Clause Build'!C794,'Clauses List'!A:A,0),1),"")</f>
      </c>
    </row>
    <row r="788">
      <c r="A788" s="11">
        <f>IFERROR(VLOOKUP(INDEX('Policy Clause Build'!C$8:C$999,ROW()-1,1),'Clauses List'!A:B,2,FALSE),"")</f>
      </c>
      <c r="B788" s="11"/>
      <c r="C788" s="27" t="e">
        <f>IFERROR(IF(VLOOKUP('Policy Clause Build'!C795,'Clauses List'!A:B,2,)=A788,"",VLOOKUP('Policy Clause Build'!C795,'Clauses List'!A:B,2,)),"")</f>
        <v>#VALUE!</v>
      </c>
      <c r="D788" s="28">
        <f>IFERROR(INDEX('Clauses List'!D:D,MATCH('Policy Clause Build'!C795,'Clauses List'!A:A,0),1),"")</f>
      </c>
    </row>
    <row r="789">
      <c r="A789" s="11">
        <f>IFERROR(VLOOKUP(INDEX('Policy Clause Build'!C$8:C$999,ROW()-1,1),'Clauses List'!A:B,2,FALSE),"")</f>
      </c>
      <c r="B789" s="11"/>
      <c r="C789" s="27" t="e">
        <f>IFERROR(IF(VLOOKUP('Policy Clause Build'!C796,'Clauses List'!A:B,2,)=A789,"",VLOOKUP('Policy Clause Build'!C796,'Clauses List'!A:B,2,)),"")</f>
        <v>#VALUE!</v>
      </c>
      <c r="D789" s="28">
        <f>IFERROR(INDEX('Clauses List'!D:D,MATCH('Policy Clause Build'!C796,'Clauses List'!A:A,0),1),"")</f>
      </c>
    </row>
    <row r="790">
      <c r="A790" s="11">
        <f>IFERROR(VLOOKUP(INDEX('Policy Clause Build'!C$8:C$999,ROW()-1,1),'Clauses List'!A:B,2,FALSE),"")</f>
      </c>
      <c r="B790" s="11"/>
      <c r="C790" s="27" t="e">
        <f>IFERROR(IF(VLOOKUP('Policy Clause Build'!C797,'Clauses List'!A:B,2,)=A790,"",VLOOKUP('Policy Clause Build'!C797,'Clauses List'!A:B,2,)),"")</f>
        <v>#VALUE!</v>
      </c>
      <c r="D790" s="28">
        <f>IFERROR(INDEX('Clauses List'!D:D,MATCH('Policy Clause Build'!C797,'Clauses List'!A:A,0),1),"")</f>
      </c>
    </row>
    <row r="791">
      <c r="A791" s="11">
        <f>IFERROR(VLOOKUP(INDEX('Policy Clause Build'!C$8:C$999,ROW()-1,1),'Clauses List'!A:B,2,FALSE),"")</f>
      </c>
      <c r="B791" s="11"/>
      <c r="C791" s="27" t="e">
        <f>IFERROR(IF(VLOOKUP('Policy Clause Build'!C798,'Clauses List'!A:B,2,)=A791,"",VLOOKUP('Policy Clause Build'!C798,'Clauses List'!A:B,2,)),"")</f>
        <v>#VALUE!</v>
      </c>
      <c r="D791" s="28">
        <f>IFERROR(INDEX('Clauses List'!D:D,MATCH('Policy Clause Build'!C798,'Clauses List'!A:A,0),1),"")</f>
      </c>
    </row>
    <row r="792">
      <c r="A792" s="11">
        <f>IFERROR(VLOOKUP(INDEX('Policy Clause Build'!C$8:C$999,ROW()-1,1),'Clauses List'!A:B,2,FALSE),"")</f>
      </c>
      <c r="B792" s="11"/>
      <c r="C792" s="27" t="e">
        <f>IFERROR(IF(VLOOKUP('Policy Clause Build'!C799,'Clauses List'!A:B,2,)=A792,"",VLOOKUP('Policy Clause Build'!C799,'Clauses List'!A:B,2,)),"")</f>
        <v>#VALUE!</v>
      </c>
      <c r="D792" s="28">
        <f>IFERROR(INDEX('Clauses List'!D:D,MATCH('Policy Clause Build'!C799,'Clauses List'!A:A,0),1),"")</f>
      </c>
    </row>
    <row r="793">
      <c r="A793" s="11">
        <f>IFERROR(VLOOKUP(INDEX('Policy Clause Build'!C$8:C$999,ROW()-1,1),'Clauses List'!A:B,2,FALSE),"")</f>
      </c>
      <c r="B793" s="11"/>
      <c r="C793" s="27" t="e">
        <f>IFERROR(IF(VLOOKUP('Policy Clause Build'!C800,'Clauses List'!A:B,2,)=A793,"",VLOOKUP('Policy Clause Build'!C800,'Clauses List'!A:B,2,)),"")</f>
        <v>#VALUE!</v>
      </c>
      <c r="D793" s="28">
        <f>IFERROR(INDEX('Clauses List'!D:D,MATCH('Policy Clause Build'!C800,'Clauses List'!A:A,0),1),"")</f>
      </c>
    </row>
    <row r="794">
      <c r="A794" s="11">
        <f>IFERROR(VLOOKUP(INDEX('Policy Clause Build'!C$8:C$999,ROW()-1,1),'Clauses List'!A:B,2,FALSE),"")</f>
      </c>
      <c r="B794" s="11"/>
      <c r="C794" s="27" t="e">
        <f>IFERROR(IF(VLOOKUP('Policy Clause Build'!C801,'Clauses List'!A:B,2,)=A794,"",VLOOKUP('Policy Clause Build'!C801,'Clauses List'!A:B,2,)),"")</f>
        <v>#VALUE!</v>
      </c>
      <c r="D794" s="28">
        <f>IFERROR(INDEX('Clauses List'!D:D,MATCH('Policy Clause Build'!C801,'Clauses List'!A:A,0),1),"")</f>
      </c>
    </row>
    <row r="795">
      <c r="A795" s="11">
        <f>IFERROR(VLOOKUP(INDEX('Policy Clause Build'!C$8:C$999,ROW()-1,1),'Clauses List'!A:B,2,FALSE),"")</f>
      </c>
      <c r="B795" s="11"/>
      <c r="C795" s="27" t="e">
        <f>IFERROR(IF(VLOOKUP('Policy Clause Build'!C802,'Clauses List'!A:B,2,)=A795,"",VLOOKUP('Policy Clause Build'!C802,'Clauses List'!A:B,2,)),"")</f>
        <v>#VALUE!</v>
      </c>
      <c r="D795" s="28">
        <f>IFERROR(INDEX('Clauses List'!D:D,MATCH('Policy Clause Build'!C802,'Clauses List'!A:A,0),1),"")</f>
      </c>
    </row>
    <row r="796">
      <c r="A796" s="11">
        <f>IFERROR(VLOOKUP(INDEX('Policy Clause Build'!C$8:C$999,ROW()-1,1),'Clauses List'!A:B,2,FALSE),"")</f>
      </c>
      <c r="B796" s="11"/>
      <c r="C796" s="27" t="e">
        <f>IFERROR(IF(VLOOKUP('Policy Clause Build'!C803,'Clauses List'!A:B,2,)=A796,"",VLOOKUP('Policy Clause Build'!C803,'Clauses List'!A:B,2,)),"")</f>
        <v>#VALUE!</v>
      </c>
      <c r="D796" s="28">
        <f>IFERROR(INDEX('Clauses List'!D:D,MATCH('Policy Clause Build'!C803,'Clauses List'!A:A,0),1),"")</f>
      </c>
    </row>
    <row r="797">
      <c r="A797" s="11">
        <f>IFERROR(VLOOKUP(INDEX('Policy Clause Build'!C$8:C$999,ROW()-1,1),'Clauses List'!A:B,2,FALSE),"")</f>
      </c>
      <c r="B797" s="11"/>
      <c r="C797" s="27" t="e">
        <f>IFERROR(IF(VLOOKUP('Policy Clause Build'!C804,'Clauses List'!A:B,2,)=A797,"",VLOOKUP('Policy Clause Build'!C804,'Clauses List'!A:B,2,)),"")</f>
        <v>#VALUE!</v>
      </c>
      <c r="D797" s="28">
        <f>IFERROR(INDEX('Clauses List'!D:D,MATCH('Policy Clause Build'!C804,'Clauses List'!A:A,0),1),"")</f>
      </c>
    </row>
    <row r="798">
      <c r="A798" s="11">
        <f>IFERROR(VLOOKUP(INDEX('Policy Clause Build'!C$8:C$999,ROW()-1,1),'Clauses List'!A:B,2,FALSE),"")</f>
      </c>
      <c r="B798" s="11"/>
      <c r="C798" s="27" t="e">
        <f>IFERROR(IF(VLOOKUP('Policy Clause Build'!C805,'Clauses List'!A:B,2,)=A798,"",VLOOKUP('Policy Clause Build'!C805,'Clauses List'!A:B,2,)),"")</f>
        <v>#VALUE!</v>
      </c>
      <c r="D798" s="28">
        <f>IFERROR(INDEX('Clauses List'!D:D,MATCH('Policy Clause Build'!C805,'Clauses List'!A:A,0),1),"")</f>
      </c>
    </row>
    <row r="799">
      <c r="A799" s="11">
        <f>IFERROR(VLOOKUP(INDEX('Policy Clause Build'!C$8:C$999,ROW()-1,1),'Clauses List'!A:B,2,FALSE),"")</f>
      </c>
      <c r="B799" s="11"/>
      <c r="C799" s="27" t="e">
        <f>IFERROR(IF(VLOOKUP('Policy Clause Build'!C806,'Clauses List'!A:B,2,)=A799,"",VLOOKUP('Policy Clause Build'!C806,'Clauses List'!A:B,2,)),"")</f>
        <v>#VALUE!</v>
      </c>
      <c r="D799" s="28">
        <f>IFERROR(INDEX('Clauses List'!D:D,MATCH('Policy Clause Build'!C806,'Clauses List'!A:A,0),1),"")</f>
      </c>
    </row>
    <row r="800">
      <c r="A800" s="11">
        <f>IFERROR(VLOOKUP(INDEX('Policy Clause Build'!C$8:C$999,ROW()-1,1),'Clauses List'!A:B,2,FALSE),"")</f>
      </c>
      <c r="B800" s="11"/>
      <c r="C800" s="27" t="e">
        <f>IFERROR(IF(VLOOKUP('Policy Clause Build'!C807,'Clauses List'!A:B,2,)=A800,"",VLOOKUP('Policy Clause Build'!C807,'Clauses List'!A:B,2,)),"")</f>
        <v>#VALUE!</v>
      </c>
      <c r="D800" s="28">
        <f>IFERROR(INDEX('Clauses List'!D:D,MATCH('Policy Clause Build'!C807,'Clauses List'!A:A,0),1),"")</f>
      </c>
    </row>
    <row r="801">
      <c r="A801" s="11">
        <f>IFERROR(VLOOKUP(INDEX('Policy Clause Build'!C$8:C$999,ROW()-1,1),'Clauses List'!A:B,2,FALSE),"")</f>
      </c>
      <c r="B801" s="11"/>
      <c r="C801" s="27" t="e">
        <f>IFERROR(IF(VLOOKUP('Policy Clause Build'!C808,'Clauses List'!A:B,2,)=A801,"",VLOOKUP('Policy Clause Build'!C808,'Clauses List'!A:B,2,)),"")</f>
        <v>#VALUE!</v>
      </c>
      <c r="D801" s="28">
        <f>IFERROR(INDEX('Clauses List'!D:D,MATCH('Policy Clause Build'!C808,'Clauses List'!A:A,0),1),"")</f>
      </c>
    </row>
    <row r="802">
      <c r="A802" s="11">
        <f>IFERROR(VLOOKUP(INDEX('Policy Clause Build'!C$8:C$999,ROW()-1,1),'Clauses List'!A:B,2,FALSE),"")</f>
      </c>
      <c r="B802" s="11"/>
      <c r="C802" s="27" t="e">
        <f>IFERROR(IF(VLOOKUP('Policy Clause Build'!C809,'Clauses List'!A:B,2,)=A802,"",VLOOKUP('Policy Clause Build'!C809,'Clauses List'!A:B,2,)),"")</f>
        <v>#VALUE!</v>
      </c>
      <c r="D802" s="28">
        <f>IFERROR(INDEX('Clauses List'!D:D,MATCH('Policy Clause Build'!C809,'Clauses List'!A:A,0),1),"")</f>
      </c>
    </row>
    <row r="803">
      <c r="A803" s="11">
        <f>IFERROR(VLOOKUP(INDEX('Policy Clause Build'!C$8:C$999,ROW()-1,1),'Clauses List'!A:B,2,FALSE),"")</f>
      </c>
      <c r="B803" s="11"/>
      <c r="C803" s="27" t="e">
        <f>IFERROR(IF(VLOOKUP('Policy Clause Build'!C810,'Clauses List'!A:B,2,)=A803,"",VLOOKUP('Policy Clause Build'!C810,'Clauses List'!A:B,2,)),"")</f>
        <v>#VALUE!</v>
      </c>
      <c r="D803" s="28">
        <f>IFERROR(INDEX('Clauses List'!D:D,MATCH('Policy Clause Build'!C810,'Clauses List'!A:A,0),1),"")</f>
      </c>
    </row>
    <row r="804">
      <c r="A804" s="11">
        <f>IFERROR(VLOOKUP(INDEX('Policy Clause Build'!C$8:C$999,ROW()-1,1),'Clauses List'!A:B,2,FALSE),"")</f>
      </c>
      <c r="B804" s="11"/>
      <c r="C804" s="27" t="e">
        <f>IFERROR(IF(VLOOKUP('Policy Clause Build'!C811,'Clauses List'!A:B,2,)=A804,"",VLOOKUP('Policy Clause Build'!C811,'Clauses List'!A:B,2,)),"")</f>
        <v>#VALUE!</v>
      </c>
      <c r="D804" s="28">
        <f>IFERROR(INDEX('Clauses List'!D:D,MATCH('Policy Clause Build'!C811,'Clauses List'!A:A,0),1),"")</f>
      </c>
    </row>
    <row r="805">
      <c r="A805" s="11">
        <f>IFERROR(VLOOKUP(INDEX('Policy Clause Build'!C$8:C$999,ROW()-1,1),'Clauses List'!A:B,2,FALSE),"")</f>
      </c>
      <c r="B805" s="11"/>
      <c r="C805" s="27" t="e">
        <f>IFERROR(IF(VLOOKUP('Policy Clause Build'!C812,'Clauses List'!A:B,2,)=A805,"",VLOOKUP('Policy Clause Build'!C812,'Clauses List'!A:B,2,)),"")</f>
        <v>#VALUE!</v>
      </c>
      <c r="D805" s="28">
        <f>IFERROR(INDEX('Clauses List'!D:D,MATCH('Policy Clause Build'!C812,'Clauses List'!A:A,0),1),"")</f>
      </c>
    </row>
    <row r="806">
      <c r="A806" s="11">
        <f>IFERROR(VLOOKUP(INDEX('Policy Clause Build'!C$8:C$999,ROW()-1,1),'Clauses List'!A:B,2,FALSE),"")</f>
      </c>
      <c r="B806" s="11"/>
      <c r="C806" s="27" t="e">
        <f>IFERROR(IF(VLOOKUP('Policy Clause Build'!C813,'Clauses List'!A:B,2,)=A806,"",VLOOKUP('Policy Clause Build'!C813,'Clauses List'!A:B,2,)),"")</f>
        <v>#VALUE!</v>
      </c>
      <c r="D806" s="28">
        <f>IFERROR(INDEX('Clauses List'!D:D,MATCH('Policy Clause Build'!C813,'Clauses List'!A:A,0),1),"")</f>
      </c>
    </row>
    <row r="807">
      <c r="A807" s="11">
        <f>IFERROR(VLOOKUP(INDEX('Policy Clause Build'!C$8:C$999,ROW()-1,1),'Clauses List'!A:B,2,FALSE),"")</f>
      </c>
      <c r="B807" s="11"/>
      <c r="C807" s="27" t="e">
        <f>IFERROR(IF(VLOOKUP('Policy Clause Build'!C814,'Clauses List'!A:B,2,)=A807,"",VLOOKUP('Policy Clause Build'!C814,'Clauses List'!A:B,2,)),"")</f>
        <v>#VALUE!</v>
      </c>
      <c r="D807" s="28">
        <f>IFERROR(INDEX('Clauses List'!D:D,MATCH('Policy Clause Build'!C814,'Clauses List'!A:A,0),1),"")</f>
      </c>
    </row>
    <row r="808">
      <c r="A808" s="11">
        <f>IFERROR(VLOOKUP(INDEX('Policy Clause Build'!C$8:C$999,ROW()-1,1),'Clauses List'!A:B,2,FALSE),"")</f>
      </c>
      <c r="B808" s="11"/>
      <c r="C808" s="27" t="e">
        <f>IFERROR(IF(VLOOKUP('Policy Clause Build'!C815,'Clauses List'!A:B,2,)=A808,"",VLOOKUP('Policy Clause Build'!C815,'Clauses List'!A:B,2,)),"")</f>
        <v>#VALUE!</v>
      </c>
      <c r="D808" s="28">
        <f>IFERROR(INDEX('Clauses List'!D:D,MATCH('Policy Clause Build'!C815,'Clauses List'!A:A,0),1),"")</f>
      </c>
    </row>
    <row r="809">
      <c r="A809" s="11">
        <f>IFERROR(VLOOKUP(INDEX('Policy Clause Build'!C$8:C$999,ROW()-1,1),'Clauses List'!A:B,2,FALSE),"")</f>
      </c>
      <c r="B809" s="11"/>
      <c r="C809" s="27" t="e">
        <f>IFERROR(IF(VLOOKUP('Policy Clause Build'!C816,'Clauses List'!A:B,2,)=A809,"",VLOOKUP('Policy Clause Build'!C816,'Clauses List'!A:B,2,)),"")</f>
        <v>#VALUE!</v>
      </c>
      <c r="D809" s="28">
        <f>IFERROR(INDEX('Clauses List'!D:D,MATCH('Policy Clause Build'!C816,'Clauses List'!A:A,0),1),"")</f>
      </c>
    </row>
    <row r="810">
      <c r="A810" s="11">
        <f>IFERROR(VLOOKUP(INDEX('Policy Clause Build'!C$8:C$999,ROW()-1,1),'Clauses List'!A:B,2,FALSE),"")</f>
      </c>
      <c r="B810" s="11"/>
      <c r="C810" s="27" t="e">
        <f>IFERROR(IF(VLOOKUP('Policy Clause Build'!C817,'Clauses List'!A:B,2,)=A810,"",VLOOKUP('Policy Clause Build'!C817,'Clauses List'!A:B,2,)),"")</f>
        <v>#VALUE!</v>
      </c>
      <c r="D810" s="28">
        <f>IFERROR(INDEX('Clauses List'!D:D,MATCH('Policy Clause Build'!C817,'Clauses List'!A:A,0),1),"")</f>
      </c>
    </row>
    <row r="811">
      <c r="A811" s="11">
        <f>IFERROR(VLOOKUP(INDEX('Policy Clause Build'!C$8:C$999,ROW()-1,1),'Clauses List'!A:B,2,FALSE),"")</f>
      </c>
      <c r="B811" s="11"/>
      <c r="C811" s="27" t="e">
        <f>IFERROR(IF(VLOOKUP('Policy Clause Build'!C818,'Clauses List'!A:B,2,)=A811,"",VLOOKUP('Policy Clause Build'!C818,'Clauses List'!A:B,2,)),"")</f>
        <v>#VALUE!</v>
      </c>
      <c r="D811" s="28">
        <f>IFERROR(INDEX('Clauses List'!D:D,MATCH('Policy Clause Build'!C818,'Clauses List'!A:A,0),1),"")</f>
      </c>
    </row>
    <row r="812">
      <c r="A812" s="11">
        <f>IFERROR(VLOOKUP(INDEX('Policy Clause Build'!C$8:C$999,ROW()-1,1),'Clauses List'!A:B,2,FALSE),"")</f>
      </c>
      <c r="B812" s="11"/>
      <c r="C812" s="27" t="e">
        <f>IFERROR(IF(VLOOKUP('Policy Clause Build'!C819,'Clauses List'!A:B,2,)=A812,"",VLOOKUP('Policy Clause Build'!C819,'Clauses List'!A:B,2,)),"")</f>
        <v>#VALUE!</v>
      </c>
      <c r="D812" s="28">
        <f>IFERROR(INDEX('Clauses List'!D:D,MATCH('Policy Clause Build'!C819,'Clauses List'!A:A,0),1),"")</f>
      </c>
    </row>
    <row r="813">
      <c r="A813" s="11">
        <f>IFERROR(VLOOKUP(INDEX('Policy Clause Build'!C$8:C$999,ROW()-1,1),'Clauses List'!A:B,2,FALSE),"")</f>
      </c>
      <c r="B813" s="11"/>
      <c r="C813" s="27" t="e">
        <f>IFERROR(IF(VLOOKUP('Policy Clause Build'!C820,'Clauses List'!A:B,2,)=A813,"",VLOOKUP('Policy Clause Build'!C820,'Clauses List'!A:B,2,)),"")</f>
        <v>#VALUE!</v>
      </c>
      <c r="D813" s="28">
        <f>IFERROR(INDEX('Clauses List'!D:D,MATCH('Policy Clause Build'!C820,'Clauses List'!A:A,0),1),"")</f>
      </c>
    </row>
    <row r="814">
      <c r="A814" s="11">
        <f>IFERROR(VLOOKUP(INDEX('Policy Clause Build'!C$8:C$999,ROW()-1,1),'Clauses List'!A:B,2,FALSE),"")</f>
      </c>
      <c r="B814" s="11"/>
      <c r="C814" s="27" t="e">
        <f>IFERROR(IF(VLOOKUP('Policy Clause Build'!C821,'Clauses List'!A:B,2,)=A814,"",VLOOKUP('Policy Clause Build'!C821,'Clauses List'!A:B,2,)),"")</f>
        <v>#VALUE!</v>
      </c>
      <c r="D814" s="28">
        <f>IFERROR(INDEX('Clauses List'!D:D,MATCH('Policy Clause Build'!C821,'Clauses List'!A:A,0),1),"")</f>
      </c>
    </row>
    <row r="815">
      <c r="A815" s="11">
        <f>IFERROR(VLOOKUP(INDEX('Policy Clause Build'!C$8:C$999,ROW()-1,1),'Clauses List'!A:B,2,FALSE),"")</f>
      </c>
      <c r="B815" s="11"/>
      <c r="C815" s="27" t="e">
        <f>IFERROR(IF(VLOOKUP('Policy Clause Build'!C822,'Clauses List'!A:B,2,)=A815,"",VLOOKUP('Policy Clause Build'!C822,'Clauses List'!A:B,2,)),"")</f>
        <v>#VALUE!</v>
      </c>
      <c r="D815" s="28">
        <f>IFERROR(INDEX('Clauses List'!D:D,MATCH('Policy Clause Build'!C822,'Clauses List'!A:A,0),1),"")</f>
      </c>
    </row>
    <row r="816">
      <c r="A816" s="11">
        <f>IFERROR(VLOOKUP(INDEX('Policy Clause Build'!C$8:C$999,ROW()-1,1),'Clauses List'!A:B,2,FALSE),"")</f>
      </c>
      <c r="B816" s="11"/>
      <c r="C816" s="27" t="e">
        <f>IFERROR(IF(VLOOKUP('Policy Clause Build'!C823,'Clauses List'!A:B,2,)=A816,"",VLOOKUP('Policy Clause Build'!C823,'Clauses List'!A:B,2,)),"")</f>
        <v>#VALUE!</v>
      </c>
      <c r="D816" s="28">
        <f>IFERROR(INDEX('Clauses List'!D:D,MATCH('Policy Clause Build'!C823,'Clauses List'!A:A,0),1),"")</f>
      </c>
    </row>
    <row r="817">
      <c r="A817" s="11">
        <f>IFERROR(VLOOKUP(INDEX('Policy Clause Build'!C$8:C$999,ROW()-1,1),'Clauses List'!A:B,2,FALSE),"")</f>
      </c>
      <c r="B817" s="11"/>
      <c r="C817" s="27" t="e">
        <f>IFERROR(IF(VLOOKUP('Policy Clause Build'!C824,'Clauses List'!A:B,2,)=A817,"",VLOOKUP('Policy Clause Build'!C824,'Clauses List'!A:B,2,)),"")</f>
        <v>#VALUE!</v>
      </c>
      <c r="D817" s="28">
        <f>IFERROR(INDEX('Clauses List'!D:D,MATCH('Policy Clause Build'!C824,'Clauses List'!A:A,0),1),"")</f>
      </c>
    </row>
    <row r="818">
      <c r="A818" s="11">
        <f>IFERROR(VLOOKUP(INDEX('Policy Clause Build'!C$8:C$999,ROW()-1,1),'Clauses List'!A:B,2,FALSE),"")</f>
      </c>
      <c r="B818" s="11"/>
      <c r="C818" s="27" t="e">
        <f>IFERROR(IF(VLOOKUP('Policy Clause Build'!C825,'Clauses List'!A:B,2,)=A818,"",VLOOKUP('Policy Clause Build'!C825,'Clauses List'!A:B,2,)),"")</f>
        <v>#VALUE!</v>
      </c>
      <c r="D818" s="28">
        <f>IFERROR(INDEX('Clauses List'!D:D,MATCH('Policy Clause Build'!C825,'Clauses List'!A:A,0),1),"")</f>
      </c>
    </row>
    <row r="819">
      <c r="A819" s="11">
        <f>IFERROR(VLOOKUP(INDEX('Policy Clause Build'!C$8:C$999,ROW()-1,1),'Clauses List'!A:B,2,FALSE),"")</f>
      </c>
      <c r="B819" s="11"/>
      <c r="C819" s="27" t="e">
        <f>IFERROR(IF(VLOOKUP('Policy Clause Build'!C826,'Clauses List'!A:B,2,)=A819,"",VLOOKUP('Policy Clause Build'!C826,'Clauses List'!A:B,2,)),"")</f>
        <v>#VALUE!</v>
      </c>
      <c r="D819" s="28">
        <f>IFERROR(INDEX('Clauses List'!D:D,MATCH('Policy Clause Build'!C826,'Clauses List'!A:A,0),1),"")</f>
      </c>
    </row>
    <row r="820">
      <c r="A820" s="11">
        <f>IFERROR(VLOOKUP(INDEX('Policy Clause Build'!C$8:C$999,ROW()-1,1),'Clauses List'!A:B,2,FALSE),"")</f>
      </c>
      <c r="B820" s="11"/>
      <c r="C820" s="27" t="e">
        <f>IFERROR(IF(VLOOKUP('Policy Clause Build'!C827,'Clauses List'!A:B,2,)=A820,"",VLOOKUP('Policy Clause Build'!C827,'Clauses List'!A:B,2,)),"")</f>
        <v>#VALUE!</v>
      </c>
      <c r="D820" s="28">
        <f>IFERROR(INDEX('Clauses List'!D:D,MATCH('Policy Clause Build'!C827,'Clauses List'!A:A,0),1),"")</f>
      </c>
    </row>
    <row r="821">
      <c r="A821" s="11">
        <f>IFERROR(VLOOKUP(INDEX('Policy Clause Build'!C$8:C$999,ROW()-1,1),'Clauses List'!A:B,2,FALSE),"")</f>
      </c>
      <c r="B821" s="11"/>
      <c r="C821" s="27" t="e">
        <f>IFERROR(IF(VLOOKUP('Policy Clause Build'!C828,'Clauses List'!A:B,2,)=A821,"",VLOOKUP('Policy Clause Build'!C828,'Clauses List'!A:B,2,)),"")</f>
        <v>#VALUE!</v>
      </c>
      <c r="D821" s="28">
        <f>IFERROR(INDEX('Clauses List'!D:D,MATCH('Policy Clause Build'!C828,'Clauses List'!A:A,0),1),"")</f>
      </c>
    </row>
    <row r="822">
      <c r="A822" s="11">
        <f>IFERROR(VLOOKUP(INDEX('Policy Clause Build'!C$8:C$999,ROW()-1,1),'Clauses List'!A:B,2,FALSE),"")</f>
      </c>
      <c r="B822" s="11"/>
      <c r="C822" s="27" t="e">
        <f>IFERROR(IF(VLOOKUP('Policy Clause Build'!C829,'Clauses List'!A:B,2,)=A822,"",VLOOKUP('Policy Clause Build'!C829,'Clauses List'!A:B,2,)),"")</f>
        <v>#VALUE!</v>
      </c>
      <c r="D822" s="28">
        <f>IFERROR(INDEX('Clauses List'!D:D,MATCH('Policy Clause Build'!C829,'Clauses List'!A:A,0),1),"")</f>
      </c>
    </row>
    <row r="823">
      <c r="A823" s="11">
        <f>IFERROR(VLOOKUP(INDEX('Policy Clause Build'!C$8:C$999,ROW()-1,1),'Clauses List'!A:B,2,FALSE),"")</f>
      </c>
      <c r="B823" s="11"/>
      <c r="C823" s="27" t="e">
        <f>IFERROR(IF(VLOOKUP('Policy Clause Build'!C830,'Clauses List'!A:B,2,)=A823,"",VLOOKUP('Policy Clause Build'!C830,'Clauses List'!A:B,2,)),"")</f>
        <v>#VALUE!</v>
      </c>
      <c r="D823" s="28">
        <f>IFERROR(INDEX('Clauses List'!D:D,MATCH('Policy Clause Build'!C830,'Clauses List'!A:A,0),1),"")</f>
      </c>
    </row>
    <row r="824">
      <c r="A824" s="11">
        <f>IFERROR(VLOOKUP(INDEX('Policy Clause Build'!C$8:C$999,ROW()-1,1),'Clauses List'!A:B,2,FALSE),"")</f>
      </c>
      <c r="B824" s="11"/>
      <c r="C824" s="27" t="e">
        <f>IFERROR(IF(VLOOKUP('Policy Clause Build'!C831,'Clauses List'!A:B,2,)=A824,"",VLOOKUP('Policy Clause Build'!C831,'Clauses List'!A:B,2,)),"")</f>
        <v>#VALUE!</v>
      </c>
      <c r="D824" s="28">
        <f>IFERROR(INDEX('Clauses List'!D:D,MATCH('Policy Clause Build'!C831,'Clauses List'!A:A,0),1),"")</f>
      </c>
    </row>
    <row r="825">
      <c r="A825" s="11">
        <f>IFERROR(VLOOKUP(INDEX('Policy Clause Build'!C$8:C$999,ROW()-1,1),'Clauses List'!A:B,2,FALSE),"")</f>
      </c>
      <c r="B825" s="11"/>
      <c r="C825" s="27" t="e">
        <f>IFERROR(IF(VLOOKUP('Policy Clause Build'!C832,'Clauses List'!A:B,2,)=A825,"",VLOOKUP('Policy Clause Build'!C832,'Clauses List'!A:B,2,)),"")</f>
        <v>#VALUE!</v>
      </c>
      <c r="D825" s="28">
        <f>IFERROR(INDEX('Clauses List'!D:D,MATCH('Policy Clause Build'!C832,'Clauses List'!A:A,0),1),"")</f>
      </c>
    </row>
    <row r="826">
      <c r="A826" s="11">
        <f>IFERROR(VLOOKUP(INDEX('Policy Clause Build'!C$8:C$999,ROW()-1,1),'Clauses List'!A:B,2,FALSE),"")</f>
      </c>
      <c r="B826" s="11"/>
      <c r="C826" s="27" t="e">
        <f>IFERROR(IF(VLOOKUP('Policy Clause Build'!C833,'Clauses List'!A:B,2,)=A826,"",VLOOKUP('Policy Clause Build'!C833,'Clauses List'!A:B,2,)),"")</f>
        <v>#VALUE!</v>
      </c>
      <c r="D826" s="28">
        <f>IFERROR(INDEX('Clauses List'!D:D,MATCH('Policy Clause Build'!C833,'Clauses List'!A:A,0),1),"")</f>
      </c>
    </row>
    <row r="827">
      <c r="A827" s="11">
        <f>IFERROR(VLOOKUP(INDEX('Policy Clause Build'!C$8:C$999,ROW()-1,1),'Clauses List'!A:B,2,FALSE),"")</f>
      </c>
      <c r="B827" s="11"/>
      <c r="C827" s="27" t="e">
        <f>IFERROR(IF(VLOOKUP('Policy Clause Build'!C834,'Clauses List'!A:B,2,)=A827,"",VLOOKUP('Policy Clause Build'!C834,'Clauses List'!A:B,2,)),"")</f>
        <v>#VALUE!</v>
      </c>
      <c r="D827" s="28">
        <f>IFERROR(INDEX('Clauses List'!D:D,MATCH('Policy Clause Build'!C834,'Clauses List'!A:A,0),1),"")</f>
      </c>
    </row>
    <row r="828">
      <c r="A828" s="11">
        <f>IFERROR(VLOOKUP(INDEX('Policy Clause Build'!C$8:C$999,ROW()-1,1),'Clauses List'!A:B,2,FALSE),"")</f>
      </c>
      <c r="B828" s="11"/>
      <c r="C828" s="27" t="e">
        <f>IFERROR(IF(VLOOKUP('Policy Clause Build'!C835,'Clauses List'!A:B,2,)=A828,"",VLOOKUP('Policy Clause Build'!C835,'Clauses List'!A:B,2,)),"")</f>
        <v>#VALUE!</v>
      </c>
      <c r="D828" s="28">
        <f>IFERROR(INDEX('Clauses List'!D:D,MATCH('Policy Clause Build'!C835,'Clauses List'!A:A,0),1),"")</f>
      </c>
    </row>
    <row r="829">
      <c r="A829" s="11">
        <f>IFERROR(VLOOKUP(INDEX('Policy Clause Build'!C$8:C$999,ROW()-1,1),'Clauses List'!A:B,2,FALSE),"")</f>
      </c>
      <c r="B829" s="11"/>
      <c r="C829" s="27" t="e">
        <f>IFERROR(IF(VLOOKUP('Policy Clause Build'!C836,'Clauses List'!A:B,2,)=A829,"",VLOOKUP('Policy Clause Build'!C836,'Clauses List'!A:B,2,)),"")</f>
        <v>#VALUE!</v>
      </c>
      <c r="D829" s="28">
        <f>IFERROR(INDEX('Clauses List'!D:D,MATCH('Policy Clause Build'!C836,'Clauses List'!A:A,0),1),"")</f>
      </c>
    </row>
    <row r="830">
      <c r="A830" s="11">
        <f>IFERROR(VLOOKUP(INDEX('Policy Clause Build'!C$8:C$999,ROW()-1,1),'Clauses List'!A:B,2,FALSE),"")</f>
      </c>
      <c r="B830" s="11"/>
      <c r="C830" s="27" t="e">
        <f>IFERROR(IF(VLOOKUP('Policy Clause Build'!C837,'Clauses List'!A:B,2,)=A830,"",VLOOKUP('Policy Clause Build'!C837,'Clauses List'!A:B,2,)),"")</f>
        <v>#VALUE!</v>
      </c>
      <c r="D830" s="28">
        <f>IFERROR(INDEX('Clauses List'!D:D,MATCH('Policy Clause Build'!C837,'Clauses List'!A:A,0),1),"")</f>
      </c>
    </row>
    <row r="831">
      <c r="A831" s="11">
        <f>IFERROR(VLOOKUP(INDEX('Policy Clause Build'!C$8:C$999,ROW()-1,1),'Clauses List'!A:B,2,FALSE),"")</f>
      </c>
      <c r="B831" s="11"/>
      <c r="C831" s="27" t="e">
        <f>IFERROR(IF(VLOOKUP('Policy Clause Build'!C838,'Clauses List'!A:B,2,)=A831,"",VLOOKUP('Policy Clause Build'!C838,'Clauses List'!A:B,2,)),"")</f>
        <v>#VALUE!</v>
      </c>
      <c r="D831" s="28">
        <f>IFERROR(INDEX('Clauses List'!D:D,MATCH('Policy Clause Build'!C838,'Clauses List'!A:A,0),1),"")</f>
      </c>
    </row>
    <row r="832">
      <c r="A832" s="11">
        <f>IFERROR(VLOOKUP(INDEX('Policy Clause Build'!C$8:C$999,ROW()-1,1),'Clauses List'!A:B,2,FALSE),"")</f>
      </c>
      <c r="B832" s="11"/>
      <c r="C832" s="27" t="e">
        <f>IFERROR(IF(VLOOKUP('Policy Clause Build'!C839,'Clauses List'!A:B,2,)=A832,"",VLOOKUP('Policy Clause Build'!C839,'Clauses List'!A:B,2,)),"")</f>
        <v>#VALUE!</v>
      </c>
      <c r="D832" s="28">
        <f>IFERROR(INDEX('Clauses List'!D:D,MATCH('Policy Clause Build'!C839,'Clauses List'!A:A,0),1),"")</f>
      </c>
    </row>
    <row r="833">
      <c r="A833" s="11">
        <f>IFERROR(VLOOKUP(INDEX('Policy Clause Build'!C$8:C$999,ROW()-1,1),'Clauses List'!A:B,2,FALSE),"")</f>
      </c>
      <c r="B833" s="11"/>
      <c r="C833" s="27" t="e">
        <f>IFERROR(IF(VLOOKUP('Policy Clause Build'!C840,'Clauses List'!A:B,2,)=A833,"",VLOOKUP('Policy Clause Build'!C840,'Clauses List'!A:B,2,)),"")</f>
        <v>#VALUE!</v>
      </c>
      <c r="D833" s="28">
        <f>IFERROR(INDEX('Clauses List'!D:D,MATCH('Policy Clause Build'!C840,'Clauses List'!A:A,0),1),"")</f>
      </c>
    </row>
    <row r="834">
      <c r="A834" s="11">
        <f>IFERROR(VLOOKUP(INDEX('Policy Clause Build'!C$8:C$999,ROW()-1,1),'Clauses List'!A:B,2,FALSE),"")</f>
      </c>
      <c r="B834" s="11"/>
      <c r="C834" s="27" t="e">
        <f>IFERROR(IF(VLOOKUP('Policy Clause Build'!C841,'Clauses List'!A:B,2,)=A834,"",VLOOKUP('Policy Clause Build'!C841,'Clauses List'!A:B,2,)),"")</f>
        <v>#VALUE!</v>
      </c>
      <c r="D834" s="28">
        <f>IFERROR(INDEX('Clauses List'!D:D,MATCH('Policy Clause Build'!C841,'Clauses List'!A:A,0),1),"")</f>
      </c>
    </row>
    <row r="835">
      <c r="A835" s="11">
        <f>IFERROR(VLOOKUP(INDEX('Policy Clause Build'!C$8:C$999,ROW()-1,1),'Clauses List'!A:B,2,FALSE),"")</f>
      </c>
      <c r="B835" s="11"/>
      <c r="C835" s="27" t="e">
        <f>IFERROR(IF(VLOOKUP('Policy Clause Build'!C842,'Clauses List'!A:B,2,)=A835,"",VLOOKUP('Policy Clause Build'!C842,'Clauses List'!A:B,2,)),"")</f>
        <v>#VALUE!</v>
      </c>
      <c r="D835" s="28">
        <f>IFERROR(INDEX('Clauses List'!D:D,MATCH('Policy Clause Build'!C842,'Clauses List'!A:A,0),1),"")</f>
      </c>
    </row>
    <row r="836">
      <c r="A836" s="11">
        <f>IFERROR(VLOOKUP(INDEX('Policy Clause Build'!C$8:C$999,ROW()-1,1),'Clauses List'!A:B,2,FALSE),"")</f>
      </c>
      <c r="B836" s="11"/>
      <c r="C836" s="27" t="e">
        <f>IFERROR(IF(VLOOKUP('Policy Clause Build'!C843,'Clauses List'!A:B,2,)=A836,"",VLOOKUP('Policy Clause Build'!C843,'Clauses List'!A:B,2,)),"")</f>
        <v>#VALUE!</v>
      </c>
      <c r="D836" s="28">
        <f>IFERROR(INDEX('Clauses List'!D:D,MATCH('Policy Clause Build'!C843,'Clauses List'!A:A,0),1),"")</f>
      </c>
    </row>
    <row r="837">
      <c r="A837" s="11">
        <f>IFERROR(VLOOKUP(INDEX('Policy Clause Build'!C$8:C$999,ROW()-1,1),'Clauses List'!A:B,2,FALSE),"")</f>
      </c>
      <c r="B837" s="11"/>
      <c r="C837" s="27" t="e">
        <f>IFERROR(IF(VLOOKUP('Policy Clause Build'!C844,'Clauses List'!A:B,2,)=A837,"",VLOOKUP('Policy Clause Build'!C844,'Clauses List'!A:B,2,)),"")</f>
        <v>#VALUE!</v>
      </c>
      <c r="D837" s="28">
        <f>IFERROR(INDEX('Clauses List'!D:D,MATCH('Policy Clause Build'!C844,'Clauses List'!A:A,0),1),"")</f>
      </c>
    </row>
    <row r="838">
      <c r="A838" s="11">
        <f>IFERROR(VLOOKUP(INDEX('Policy Clause Build'!C$8:C$999,ROW()-1,1),'Clauses List'!A:B,2,FALSE),"")</f>
      </c>
      <c r="B838" s="11"/>
      <c r="C838" s="27" t="e">
        <f>IFERROR(IF(VLOOKUP('Policy Clause Build'!C845,'Clauses List'!A:B,2,)=A838,"",VLOOKUP('Policy Clause Build'!C845,'Clauses List'!A:B,2,)),"")</f>
        <v>#VALUE!</v>
      </c>
      <c r="D838" s="28">
        <f>IFERROR(INDEX('Clauses List'!D:D,MATCH('Policy Clause Build'!C845,'Clauses List'!A:A,0),1),"")</f>
      </c>
    </row>
    <row r="839">
      <c r="A839" s="11">
        <f>IFERROR(VLOOKUP(INDEX('Policy Clause Build'!C$8:C$999,ROW()-1,1),'Clauses List'!A:B,2,FALSE),"")</f>
      </c>
      <c r="B839" s="11"/>
      <c r="C839" s="27" t="e">
        <f>IFERROR(IF(VLOOKUP('Policy Clause Build'!C846,'Clauses List'!A:B,2,)=A839,"",VLOOKUP('Policy Clause Build'!C846,'Clauses List'!A:B,2,)),"")</f>
        <v>#VALUE!</v>
      </c>
      <c r="D839" s="28">
        <f>IFERROR(INDEX('Clauses List'!D:D,MATCH('Policy Clause Build'!C846,'Clauses List'!A:A,0),1),"")</f>
      </c>
    </row>
    <row r="840">
      <c r="A840" s="11">
        <f>IFERROR(VLOOKUP(INDEX('Policy Clause Build'!C$8:C$999,ROW()-1,1),'Clauses List'!A:B,2,FALSE),"")</f>
      </c>
      <c r="B840" s="11"/>
      <c r="C840" s="27" t="e">
        <f>IFERROR(IF(VLOOKUP('Policy Clause Build'!C847,'Clauses List'!A:B,2,)=A840,"",VLOOKUP('Policy Clause Build'!C847,'Clauses List'!A:B,2,)),"")</f>
        <v>#VALUE!</v>
      </c>
      <c r="D840" s="28">
        <f>IFERROR(INDEX('Clauses List'!D:D,MATCH('Policy Clause Build'!C847,'Clauses List'!A:A,0),1),"")</f>
      </c>
    </row>
    <row r="841">
      <c r="A841" s="11">
        <f>IFERROR(VLOOKUP(INDEX('Policy Clause Build'!C$8:C$999,ROW()-1,1),'Clauses List'!A:B,2,FALSE),"")</f>
      </c>
      <c r="B841" s="11"/>
      <c r="C841" s="27" t="e">
        <f>IFERROR(IF(VLOOKUP('Policy Clause Build'!C848,'Clauses List'!A:B,2,)=A841,"",VLOOKUP('Policy Clause Build'!C848,'Clauses List'!A:B,2,)),"")</f>
        <v>#VALUE!</v>
      </c>
      <c r="D841" s="28">
        <f>IFERROR(INDEX('Clauses List'!D:D,MATCH('Policy Clause Build'!C848,'Clauses List'!A:A,0),1),"")</f>
      </c>
    </row>
    <row r="842">
      <c r="A842" s="11">
        <f>IFERROR(VLOOKUP(INDEX('Policy Clause Build'!C$8:C$999,ROW()-1,1),'Clauses List'!A:B,2,FALSE),"")</f>
      </c>
      <c r="B842" s="11"/>
      <c r="C842" s="27" t="e">
        <f>IFERROR(IF(VLOOKUP('Policy Clause Build'!C849,'Clauses List'!A:B,2,)=A842,"",VLOOKUP('Policy Clause Build'!C849,'Clauses List'!A:B,2,)),"")</f>
        <v>#VALUE!</v>
      </c>
      <c r="D842" s="28">
        <f>IFERROR(INDEX('Clauses List'!D:D,MATCH('Policy Clause Build'!C849,'Clauses List'!A:A,0),1),"")</f>
      </c>
    </row>
    <row r="843">
      <c r="A843" s="11">
        <f>IFERROR(VLOOKUP(INDEX('Policy Clause Build'!C$8:C$999,ROW()-1,1),'Clauses List'!A:B,2,FALSE),"")</f>
      </c>
      <c r="B843" s="11"/>
      <c r="C843" s="27" t="e">
        <f>IFERROR(IF(VLOOKUP('Policy Clause Build'!C850,'Clauses List'!A:B,2,)=A843,"",VLOOKUP('Policy Clause Build'!C850,'Clauses List'!A:B,2,)),"")</f>
        <v>#VALUE!</v>
      </c>
      <c r="D843" s="28">
        <f>IFERROR(INDEX('Clauses List'!D:D,MATCH('Policy Clause Build'!C850,'Clauses List'!A:A,0),1),"")</f>
      </c>
    </row>
    <row r="844">
      <c r="A844" s="11">
        <f>IFERROR(VLOOKUP(INDEX('Policy Clause Build'!C$8:C$999,ROW()-1,1),'Clauses List'!A:B,2,FALSE),"")</f>
      </c>
      <c r="B844" s="11"/>
      <c r="C844" s="27" t="e">
        <f>IFERROR(IF(VLOOKUP('Policy Clause Build'!C851,'Clauses List'!A:B,2,)=A844,"",VLOOKUP('Policy Clause Build'!C851,'Clauses List'!A:B,2,)),"")</f>
        <v>#VALUE!</v>
      </c>
      <c r="D844" s="28">
        <f>IFERROR(INDEX('Clauses List'!D:D,MATCH('Policy Clause Build'!C851,'Clauses List'!A:A,0),1),"")</f>
      </c>
    </row>
    <row r="845">
      <c r="A845" s="11">
        <f>IFERROR(VLOOKUP(INDEX('Policy Clause Build'!C$8:C$999,ROW()-1,1),'Clauses List'!A:B,2,FALSE),"")</f>
      </c>
      <c r="B845" s="11"/>
      <c r="C845" s="27" t="e">
        <f>IFERROR(IF(VLOOKUP('Policy Clause Build'!C852,'Clauses List'!A:B,2,)=A845,"",VLOOKUP('Policy Clause Build'!C852,'Clauses List'!A:B,2,)),"")</f>
        <v>#VALUE!</v>
      </c>
      <c r="D845" s="28">
        <f>IFERROR(INDEX('Clauses List'!D:D,MATCH('Policy Clause Build'!C852,'Clauses List'!A:A,0),1),"")</f>
      </c>
    </row>
    <row r="846">
      <c r="A846" s="11">
        <f>IFERROR(VLOOKUP(INDEX('Policy Clause Build'!C$8:C$999,ROW()-1,1),'Clauses List'!A:B,2,FALSE),"")</f>
      </c>
      <c r="B846" s="11"/>
      <c r="C846" s="27" t="e">
        <f>IFERROR(IF(VLOOKUP('Policy Clause Build'!C853,'Clauses List'!A:B,2,)=A846,"",VLOOKUP('Policy Clause Build'!C853,'Clauses List'!A:B,2,)),"")</f>
        <v>#VALUE!</v>
      </c>
      <c r="D846" s="28">
        <f>IFERROR(INDEX('Clauses List'!D:D,MATCH('Policy Clause Build'!C853,'Clauses List'!A:A,0),1),"")</f>
      </c>
    </row>
    <row r="847">
      <c r="A847" s="11">
        <f>IFERROR(VLOOKUP(INDEX('Policy Clause Build'!C$8:C$999,ROW()-1,1),'Clauses List'!A:B,2,FALSE),"")</f>
      </c>
      <c r="B847" s="11"/>
      <c r="C847" s="27" t="e">
        <f>IFERROR(IF(VLOOKUP('Policy Clause Build'!C854,'Clauses List'!A:B,2,)=A847,"",VLOOKUP('Policy Clause Build'!C854,'Clauses List'!A:B,2,)),"")</f>
        <v>#VALUE!</v>
      </c>
      <c r="D847" s="28">
        <f>IFERROR(INDEX('Clauses List'!D:D,MATCH('Policy Clause Build'!C854,'Clauses List'!A:A,0),1),"")</f>
      </c>
    </row>
    <row r="848">
      <c r="A848" s="11">
        <f>IFERROR(VLOOKUP(INDEX('Policy Clause Build'!C$8:C$999,ROW()-1,1),'Clauses List'!A:B,2,FALSE),"")</f>
      </c>
      <c r="B848" s="11"/>
      <c r="C848" s="27" t="e">
        <f>IFERROR(IF(VLOOKUP('Policy Clause Build'!C855,'Clauses List'!A:B,2,)=A848,"",VLOOKUP('Policy Clause Build'!C855,'Clauses List'!A:B,2,)),"")</f>
        <v>#VALUE!</v>
      </c>
      <c r="D848" s="28">
        <f>IFERROR(INDEX('Clauses List'!D:D,MATCH('Policy Clause Build'!C855,'Clauses List'!A:A,0),1),"")</f>
      </c>
    </row>
    <row r="849">
      <c r="A849" s="11">
        <f>IFERROR(VLOOKUP(INDEX('Policy Clause Build'!C$8:C$999,ROW()-1,1),'Clauses List'!A:B,2,FALSE),"")</f>
      </c>
      <c r="B849" s="11"/>
      <c r="C849" s="27" t="e">
        <f>IFERROR(IF(VLOOKUP('Policy Clause Build'!C856,'Clauses List'!A:B,2,)=A849,"",VLOOKUP('Policy Clause Build'!C856,'Clauses List'!A:B,2,)),"")</f>
        <v>#VALUE!</v>
      </c>
      <c r="D849" s="28">
        <f>IFERROR(INDEX('Clauses List'!D:D,MATCH('Policy Clause Build'!C856,'Clauses List'!A:A,0),1),"")</f>
      </c>
    </row>
    <row r="850">
      <c r="A850" s="11">
        <f>IFERROR(VLOOKUP(INDEX('Policy Clause Build'!C$8:C$999,ROW()-1,1),'Clauses List'!A:B,2,FALSE),"")</f>
      </c>
      <c r="B850" s="11"/>
      <c r="C850" s="27" t="e">
        <f>IFERROR(IF(VLOOKUP('Policy Clause Build'!C857,'Clauses List'!A:B,2,)=A850,"",VLOOKUP('Policy Clause Build'!C857,'Clauses List'!A:B,2,)),"")</f>
        <v>#VALUE!</v>
      </c>
      <c r="D850" s="28">
        <f>IFERROR(INDEX('Clauses List'!D:D,MATCH('Policy Clause Build'!C857,'Clauses List'!A:A,0),1),"")</f>
      </c>
    </row>
    <row r="851">
      <c r="A851" s="11">
        <f>IFERROR(VLOOKUP(INDEX('Policy Clause Build'!C$8:C$999,ROW()-1,1),'Clauses List'!A:B,2,FALSE),"")</f>
      </c>
      <c r="B851" s="11"/>
      <c r="C851" s="27" t="e">
        <f>IFERROR(IF(VLOOKUP('Policy Clause Build'!C858,'Clauses List'!A:B,2,)=A851,"",VLOOKUP('Policy Clause Build'!C858,'Clauses List'!A:B,2,)),"")</f>
        <v>#VALUE!</v>
      </c>
      <c r="D851" s="28">
        <f>IFERROR(INDEX('Clauses List'!D:D,MATCH('Policy Clause Build'!C858,'Clauses List'!A:A,0),1),"")</f>
      </c>
    </row>
    <row r="852">
      <c r="A852" s="11">
        <f>IFERROR(VLOOKUP(INDEX('Policy Clause Build'!C$8:C$999,ROW()-1,1),'Clauses List'!A:B,2,FALSE),"")</f>
      </c>
      <c r="B852" s="11"/>
      <c r="C852" s="27" t="e">
        <f>IFERROR(IF(VLOOKUP('Policy Clause Build'!C859,'Clauses List'!A:B,2,)=A852,"",VLOOKUP('Policy Clause Build'!C859,'Clauses List'!A:B,2,)),"")</f>
        <v>#VALUE!</v>
      </c>
      <c r="D852" s="28">
        <f>IFERROR(INDEX('Clauses List'!D:D,MATCH('Policy Clause Build'!C859,'Clauses List'!A:A,0),1),"")</f>
      </c>
    </row>
    <row r="853">
      <c r="A853" s="11">
        <f>IFERROR(VLOOKUP(INDEX('Policy Clause Build'!C$8:C$999,ROW()-1,1),'Clauses List'!A:B,2,FALSE),"")</f>
      </c>
      <c r="B853" s="11"/>
      <c r="C853" s="27" t="e">
        <f>IFERROR(IF(VLOOKUP('Policy Clause Build'!C860,'Clauses List'!A:B,2,)=A853,"",VLOOKUP('Policy Clause Build'!C860,'Clauses List'!A:B,2,)),"")</f>
        <v>#VALUE!</v>
      </c>
      <c r="D853" s="28">
        <f>IFERROR(INDEX('Clauses List'!D:D,MATCH('Policy Clause Build'!C860,'Clauses List'!A:A,0),1),"")</f>
      </c>
    </row>
    <row r="854">
      <c r="A854" s="11">
        <f>IFERROR(VLOOKUP(INDEX('Policy Clause Build'!C$8:C$999,ROW()-1,1),'Clauses List'!A:B,2,FALSE),"")</f>
      </c>
      <c r="B854" s="11"/>
      <c r="C854" s="27" t="e">
        <f>IFERROR(IF(VLOOKUP('Policy Clause Build'!C861,'Clauses List'!A:B,2,)=A854,"",VLOOKUP('Policy Clause Build'!C861,'Clauses List'!A:B,2,)),"")</f>
        <v>#VALUE!</v>
      </c>
      <c r="D854" s="28">
        <f>IFERROR(INDEX('Clauses List'!D:D,MATCH('Policy Clause Build'!C861,'Clauses List'!A:A,0),1),"")</f>
      </c>
    </row>
    <row r="855">
      <c r="A855" s="11">
        <f>IFERROR(VLOOKUP(INDEX('Policy Clause Build'!C$8:C$999,ROW()-1,1),'Clauses List'!A:B,2,FALSE),"")</f>
      </c>
      <c r="B855" s="11"/>
      <c r="C855" s="27" t="e">
        <f>IFERROR(IF(VLOOKUP('Policy Clause Build'!C862,'Clauses List'!A:B,2,)=A855,"",VLOOKUP('Policy Clause Build'!C862,'Clauses List'!A:B,2,)),"")</f>
        <v>#VALUE!</v>
      </c>
      <c r="D855" s="28">
        <f>IFERROR(INDEX('Clauses List'!D:D,MATCH('Policy Clause Build'!C862,'Clauses List'!A:A,0),1),"")</f>
      </c>
    </row>
    <row r="856">
      <c r="A856" s="11">
        <f>IFERROR(VLOOKUP(INDEX('Policy Clause Build'!C$8:C$999,ROW()-1,1),'Clauses List'!A:B,2,FALSE),"")</f>
      </c>
      <c r="B856" s="11"/>
      <c r="C856" s="27" t="e">
        <f>IFERROR(IF(VLOOKUP('Policy Clause Build'!C863,'Clauses List'!A:B,2,)=A856,"",VLOOKUP('Policy Clause Build'!C863,'Clauses List'!A:B,2,)),"")</f>
        <v>#VALUE!</v>
      </c>
      <c r="D856" s="28">
        <f>IFERROR(INDEX('Clauses List'!D:D,MATCH('Policy Clause Build'!C863,'Clauses List'!A:A,0),1),"")</f>
      </c>
    </row>
    <row r="857">
      <c r="A857" s="11">
        <f>IFERROR(VLOOKUP(INDEX('Policy Clause Build'!C$8:C$999,ROW()-1,1),'Clauses List'!A:B,2,FALSE),"")</f>
      </c>
      <c r="B857" s="11"/>
      <c r="C857" s="27" t="e">
        <f>IFERROR(IF(VLOOKUP('Policy Clause Build'!C864,'Clauses List'!A:B,2,)=A857,"",VLOOKUP('Policy Clause Build'!C864,'Clauses List'!A:B,2,)),"")</f>
        <v>#VALUE!</v>
      </c>
      <c r="D857" s="28">
        <f>IFERROR(INDEX('Clauses List'!D:D,MATCH('Policy Clause Build'!C864,'Clauses List'!A:A,0),1),"")</f>
      </c>
    </row>
    <row r="858">
      <c r="A858" s="11">
        <f>IFERROR(VLOOKUP(INDEX('Policy Clause Build'!C$8:C$999,ROW()-1,1),'Clauses List'!A:B,2,FALSE),"")</f>
      </c>
      <c r="B858" s="11"/>
      <c r="C858" s="27" t="e">
        <f>IFERROR(IF(VLOOKUP('Policy Clause Build'!C865,'Clauses List'!A:B,2,)=A858,"",VLOOKUP('Policy Clause Build'!C865,'Clauses List'!A:B,2,)),"")</f>
        <v>#VALUE!</v>
      </c>
      <c r="D858" s="28">
        <f>IFERROR(INDEX('Clauses List'!D:D,MATCH('Policy Clause Build'!C865,'Clauses List'!A:A,0),1),"")</f>
      </c>
    </row>
    <row r="859">
      <c r="A859" s="11">
        <f>IFERROR(VLOOKUP(INDEX('Policy Clause Build'!C$8:C$999,ROW()-1,1),'Clauses List'!A:B,2,FALSE),"")</f>
      </c>
      <c r="B859" s="11"/>
      <c r="C859" s="27" t="e">
        <f>IFERROR(IF(VLOOKUP('Policy Clause Build'!C866,'Clauses List'!A:B,2,)=A859,"",VLOOKUP('Policy Clause Build'!C866,'Clauses List'!A:B,2,)),"")</f>
        <v>#VALUE!</v>
      </c>
      <c r="D859" s="28">
        <f>IFERROR(INDEX('Clauses List'!D:D,MATCH('Policy Clause Build'!C866,'Clauses List'!A:A,0),1),"")</f>
      </c>
    </row>
    <row r="860">
      <c r="A860" s="11">
        <f>IFERROR(VLOOKUP(INDEX('Policy Clause Build'!C$8:C$999,ROW()-1,1),'Clauses List'!A:B,2,FALSE),"")</f>
      </c>
      <c r="B860" s="11"/>
      <c r="C860" s="27" t="e">
        <f>IFERROR(IF(VLOOKUP('Policy Clause Build'!C867,'Clauses List'!A:B,2,)=A860,"",VLOOKUP('Policy Clause Build'!C867,'Clauses List'!A:B,2,)),"")</f>
        <v>#VALUE!</v>
      </c>
      <c r="D860" s="28">
        <f>IFERROR(INDEX('Clauses List'!D:D,MATCH('Policy Clause Build'!C867,'Clauses List'!A:A,0),1),"")</f>
      </c>
    </row>
    <row r="861">
      <c r="A861" s="11">
        <f>IFERROR(VLOOKUP(INDEX('Policy Clause Build'!C$8:C$999,ROW()-1,1),'Clauses List'!A:B,2,FALSE),"")</f>
      </c>
      <c r="B861" s="11"/>
      <c r="C861" s="27" t="e">
        <f>IFERROR(IF(VLOOKUP('Policy Clause Build'!C868,'Clauses List'!A:B,2,)=A861,"",VLOOKUP('Policy Clause Build'!C868,'Clauses List'!A:B,2,)),"")</f>
        <v>#VALUE!</v>
      </c>
      <c r="D861" s="28">
        <f>IFERROR(INDEX('Clauses List'!D:D,MATCH('Policy Clause Build'!C868,'Clauses List'!A:A,0),1),"")</f>
      </c>
    </row>
    <row r="862">
      <c r="A862" s="11">
        <f>IFERROR(VLOOKUP(INDEX('Policy Clause Build'!C$8:C$999,ROW()-1,1),'Clauses List'!A:B,2,FALSE),"")</f>
      </c>
      <c r="B862" s="11"/>
      <c r="C862" s="27" t="e">
        <f>IFERROR(IF(VLOOKUP('Policy Clause Build'!C869,'Clauses List'!A:B,2,)=A862,"",VLOOKUP('Policy Clause Build'!C869,'Clauses List'!A:B,2,)),"")</f>
        <v>#VALUE!</v>
      </c>
      <c r="D862" s="28">
        <f>IFERROR(INDEX('Clauses List'!D:D,MATCH('Policy Clause Build'!C869,'Clauses List'!A:A,0),1),"")</f>
      </c>
    </row>
    <row r="863">
      <c r="A863" s="11">
        <f>IFERROR(VLOOKUP(INDEX('Policy Clause Build'!C$8:C$999,ROW()-1,1),'Clauses List'!A:B,2,FALSE),"")</f>
      </c>
      <c r="B863" s="11"/>
      <c r="C863" s="27" t="e">
        <f>IFERROR(IF(VLOOKUP('Policy Clause Build'!C870,'Clauses List'!A:B,2,)=A863,"",VLOOKUP('Policy Clause Build'!C870,'Clauses List'!A:B,2,)),"")</f>
        <v>#VALUE!</v>
      </c>
      <c r="D863" s="28">
        <f>IFERROR(INDEX('Clauses List'!D:D,MATCH('Policy Clause Build'!C870,'Clauses List'!A:A,0),1),"")</f>
      </c>
    </row>
    <row r="864">
      <c r="A864" s="11">
        <f>IFERROR(VLOOKUP(INDEX('Policy Clause Build'!C$8:C$999,ROW()-1,1),'Clauses List'!A:B,2,FALSE),"")</f>
      </c>
      <c r="B864" s="11"/>
      <c r="C864" s="27" t="e">
        <f>IFERROR(IF(VLOOKUP('Policy Clause Build'!C871,'Clauses List'!A:B,2,)=A864,"",VLOOKUP('Policy Clause Build'!C871,'Clauses List'!A:B,2,)),"")</f>
        <v>#VALUE!</v>
      </c>
      <c r="D864" s="28">
        <f>IFERROR(INDEX('Clauses List'!D:D,MATCH('Policy Clause Build'!C871,'Clauses List'!A:A,0),1),"")</f>
      </c>
    </row>
    <row r="865">
      <c r="A865" s="11">
        <f>IFERROR(VLOOKUP(INDEX('Policy Clause Build'!C$8:C$999,ROW()-1,1),'Clauses List'!A:B,2,FALSE),"")</f>
      </c>
      <c r="B865" s="11"/>
      <c r="C865" s="27" t="e">
        <f>IFERROR(IF(VLOOKUP('Policy Clause Build'!C872,'Clauses List'!A:B,2,)=A865,"",VLOOKUP('Policy Clause Build'!C872,'Clauses List'!A:B,2,)),"")</f>
        <v>#VALUE!</v>
      </c>
      <c r="D865" s="28">
        <f>IFERROR(INDEX('Clauses List'!D:D,MATCH('Policy Clause Build'!C872,'Clauses List'!A:A,0),1),"")</f>
      </c>
    </row>
    <row r="866">
      <c r="A866" s="11">
        <f>IFERROR(VLOOKUP(INDEX('Policy Clause Build'!C$8:C$999,ROW()-1,1),'Clauses List'!A:B,2,FALSE),"")</f>
      </c>
      <c r="B866" s="11"/>
      <c r="C866" s="27" t="e">
        <f>IFERROR(IF(VLOOKUP('Policy Clause Build'!C873,'Clauses List'!A:B,2,)=A866,"",VLOOKUP('Policy Clause Build'!C873,'Clauses List'!A:B,2,)),"")</f>
        <v>#VALUE!</v>
      </c>
      <c r="D866" s="28">
        <f>IFERROR(INDEX('Clauses List'!D:D,MATCH('Policy Clause Build'!C873,'Clauses List'!A:A,0),1),"")</f>
      </c>
    </row>
    <row r="867">
      <c r="A867" s="11">
        <f>IFERROR(VLOOKUP(INDEX('Policy Clause Build'!C$8:C$999,ROW()-1,1),'Clauses List'!A:B,2,FALSE),"")</f>
      </c>
      <c r="B867" s="11"/>
      <c r="C867" s="27" t="e">
        <f>IFERROR(IF(VLOOKUP('Policy Clause Build'!C874,'Clauses List'!A:B,2,)=A867,"",VLOOKUP('Policy Clause Build'!C874,'Clauses List'!A:B,2,)),"")</f>
        <v>#VALUE!</v>
      </c>
      <c r="D867" s="28">
        <f>IFERROR(INDEX('Clauses List'!D:D,MATCH('Policy Clause Build'!C874,'Clauses List'!A:A,0),1),"")</f>
      </c>
    </row>
    <row r="868">
      <c r="A868" s="11">
        <f>IFERROR(VLOOKUP(INDEX('Policy Clause Build'!C$8:C$999,ROW()-1,1),'Clauses List'!A:B,2,FALSE),"")</f>
      </c>
      <c r="B868" s="11"/>
      <c r="C868" s="27" t="e">
        <f>IFERROR(IF(VLOOKUP('Policy Clause Build'!C875,'Clauses List'!A:B,2,)=A868,"",VLOOKUP('Policy Clause Build'!C875,'Clauses List'!A:B,2,)),"")</f>
        <v>#VALUE!</v>
      </c>
      <c r="D868" s="28">
        <f>IFERROR(INDEX('Clauses List'!D:D,MATCH('Policy Clause Build'!C875,'Clauses List'!A:A,0),1),"")</f>
      </c>
    </row>
    <row r="869">
      <c r="A869" s="11">
        <f>IFERROR(VLOOKUP(INDEX('Policy Clause Build'!C$8:C$999,ROW()-1,1),'Clauses List'!A:B,2,FALSE),"")</f>
      </c>
      <c r="B869" s="11"/>
      <c r="C869" s="27" t="e">
        <f>IFERROR(IF(VLOOKUP('Policy Clause Build'!C876,'Clauses List'!A:B,2,)=A869,"",VLOOKUP('Policy Clause Build'!C876,'Clauses List'!A:B,2,)),"")</f>
        <v>#VALUE!</v>
      </c>
      <c r="D869" s="28">
        <f>IFERROR(INDEX('Clauses List'!D:D,MATCH('Policy Clause Build'!C876,'Clauses List'!A:A,0),1),"")</f>
      </c>
    </row>
    <row r="870">
      <c r="A870" s="11">
        <f>IFERROR(VLOOKUP(INDEX('Policy Clause Build'!C$8:C$999,ROW()-1,1),'Clauses List'!A:B,2,FALSE),"")</f>
      </c>
      <c r="B870" s="11"/>
      <c r="C870" s="27" t="e">
        <f>IFERROR(IF(VLOOKUP('Policy Clause Build'!C877,'Clauses List'!A:B,2,)=A870,"",VLOOKUP('Policy Clause Build'!C877,'Clauses List'!A:B,2,)),"")</f>
        <v>#VALUE!</v>
      </c>
      <c r="D870" s="28">
        <f>IFERROR(INDEX('Clauses List'!D:D,MATCH('Policy Clause Build'!C877,'Clauses List'!A:A,0),1),"")</f>
      </c>
    </row>
    <row r="871">
      <c r="A871" s="11">
        <f>IFERROR(VLOOKUP(INDEX('Policy Clause Build'!C$8:C$999,ROW()-1,1),'Clauses List'!A:B,2,FALSE),"")</f>
      </c>
      <c r="B871" s="11"/>
      <c r="C871" s="27" t="e">
        <f>IFERROR(IF(VLOOKUP('Policy Clause Build'!C878,'Clauses List'!A:B,2,)=A871,"",VLOOKUP('Policy Clause Build'!C878,'Clauses List'!A:B,2,)),"")</f>
        <v>#VALUE!</v>
      </c>
      <c r="D871" s="28">
        <f>IFERROR(INDEX('Clauses List'!D:D,MATCH('Policy Clause Build'!C878,'Clauses List'!A:A,0),1),"")</f>
      </c>
    </row>
    <row r="872">
      <c r="A872" s="11">
        <f>IFERROR(VLOOKUP(INDEX('Policy Clause Build'!C$8:C$999,ROW()-1,1),'Clauses List'!A:B,2,FALSE),"")</f>
      </c>
      <c r="B872" s="11"/>
      <c r="C872" s="27" t="e">
        <f>IFERROR(IF(VLOOKUP('Policy Clause Build'!C879,'Clauses List'!A:B,2,)=A872,"",VLOOKUP('Policy Clause Build'!C879,'Clauses List'!A:B,2,)),"")</f>
        <v>#VALUE!</v>
      </c>
      <c r="D872" s="28">
        <f>IFERROR(INDEX('Clauses List'!D:D,MATCH('Policy Clause Build'!C879,'Clauses List'!A:A,0),1),"")</f>
      </c>
    </row>
    <row r="873">
      <c r="A873" s="11">
        <f>IFERROR(VLOOKUP(INDEX('Policy Clause Build'!C$8:C$999,ROW()-1,1),'Clauses List'!A:B,2,FALSE),"")</f>
      </c>
      <c r="B873" s="11"/>
      <c r="C873" s="27" t="e">
        <f>IFERROR(IF(VLOOKUP('Policy Clause Build'!C880,'Clauses List'!A:B,2,)=A873,"",VLOOKUP('Policy Clause Build'!C880,'Clauses List'!A:B,2,)),"")</f>
        <v>#VALUE!</v>
      </c>
      <c r="D873" s="28">
        <f>IFERROR(INDEX('Clauses List'!D:D,MATCH('Policy Clause Build'!C880,'Clauses List'!A:A,0),1),"")</f>
      </c>
    </row>
    <row r="874">
      <c r="A874" s="11">
        <f>IFERROR(VLOOKUP(INDEX('Policy Clause Build'!C$8:C$999,ROW()-1,1),'Clauses List'!A:B,2,FALSE),"")</f>
      </c>
      <c r="B874" s="11"/>
      <c r="C874" s="27" t="e">
        <f>IFERROR(IF(VLOOKUP('Policy Clause Build'!C881,'Clauses List'!A:B,2,)=A874,"",VLOOKUP('Policy Clause Build'!C881,'Clauses List'!A:B,2,)),"")</f>
        <v>#VALUE!</v>
      </c>
      <c r="D874" s="28">
        <f>IFERROR(INDEX('Clauses List'!D:D,MATCH('Policy Clause Build'!C881,'Clauses List'!A:A,0),1),"")</f>
      </c>
    </row>
    <row r="875">
      <c r="A875" s="11">
        <f>IFERROR(VLOOKUP(INDEX('Policy Clause Build'!C$8:C$999,ROW()-1,1),'Clauses List'!A:B,2,FALSE),"")</f>
      </c>
      <c r="B875" s="11"/>
      <c r="C875" s="27" t="e">
        <f>IFERROR(IF(VLOOKUP('Policy Clause Build'!C882,'Clauses List'!A:B,2,)=A875,"",VLOOKUP('Policy Clause Build'!C882,'Clauses List'!A:B,2,)),"")</f>
        <v>#VALUE!</v>
      </c>
      <c r="D875" s="28">
        <f>IFERROR(INDEX('Clauses List'!D:D,MATCH('Policy Clause Build'!C882,'Clauses List'!A:A,0),1),"")</f>
      </c>
    </row>
    <row r="876">
      <c r="A876" s="11">
        <f>IFERROR(VLOOKUP(INDEX('Policy Clause Build'!C$8:C$999,ROW()-1,1),'Clauses List'!A:B,2,FALSE),"")</f>
      </c>
      <c r="B876" s="11"/>
      <c r="C876" s="27" t="e">
        <f>IFERROR(IF(VLOOKUP('Policy Clause Build'!C883,'Clauses List'!A:B,2,)=A876,"",VLOOKUP('Policy Clause Build'!C883,'Clauses List'!A:B,2,)),"")</f>
        <v>#VALUE!</v>
      </c>
      <c r="D876" s="28">
        <f>IFERROR(INDEX('Clauses List'!D:D,MATCH('Policy Clause Build'!C883,'Clauses List'!A:A,0),1),"")</f>
      </c>
    </row>
    <row r="877">
      <c r="A877" s="11">
        <f>IFERROR(VLOOKUP(INDEX('Policy Clause Build'!C$8:C$999,ROW()-1,1),'Clauses List'!A:B,2,FALSE),"")</f>
      </c>
      <c r="B877" s="11"/>
      <c r="C877" s="27" t="e">
        <f>IFERROR(IF(VLOOKUP('Policy Clause Build'!C884,'Clauses List'!A:B,2,)=A877,"",VLOOKUP('Policy Clause Build'!C884,'Clauses List'!A:B,2,)),"")</f>
        <v>#VALUE!</v>
      </c>
      <c r="D877" s="28">
        <f>IFERROR(INDEX('Clauses List'!D:D,MATCH('Policy Clause Build'!C884,'Clauses List'!A:A,0),1),"")</f>
      </c>
    </row>
    <row r="878">
      <c r="A878" s="11">
        <f>IFERROR(VLOOKUP(INDEX('Policy Clause Build'!C$8:C$999,ROW()-1,1),'Clauses List'!A:B,2,FALSE),"")</f>
      </c>
      <c r="B878" s="11"/>
      <c r="C878" s="27" t="e">
        <f>IFERROR(IF(VLOOKUP('Policy Clause Build'!C885,'Clauses List'!A:B,2,)=A878,"",VLOOKUP('Policy Clause Build'!C885,'Clauses List'!A:B,2,)),"")</f>
        <v>#VALUE!</v>
      </c>
      <c r="D878" s="28">
        <f>IFERROR(INDEX('Clauses List'!D:D,MATCH('Policy Clause Build'!C885,'Clauses List'!A:A,0),1),"")</f>
      </c>
    </row>
    <row r="879">
      <c r="A879" s="11">
        <f>IFERROR(VLOOKUP(INDEX('Policy Clause Build'!C$8:C$999,ROW()-1,1),'Clauses List'!A:B,2,FALSE),"")</f>
      </c>
      <c r="B879" s="11"/>
      <c r="C879" s="27" t="e">
        <f>IFERROR(IF(VLOOKUP('Policy Clause Build'!C886,'Clauses List'!A:B,2,)=A879,"",VLOOKUP('Policy Clause Build'!C886,'Clauses List'!A:B,2,)),"")</f>
        <v>#VALUE!</v>
      </c>
      <c r="D879" s="28">
        <f>IFERROR(INDEX('Clauses List'!D:D,MATCH('Policy Clause Build'!C886,'Clauses List'!A:A,0),1),"")</f>
      </c>
    </row>
    <row r="880">
      <c r="A880" s="11">
        <f>IFERROR(VLOOKUP(INDEX('Policy Clause Build'!C$8:C$999,ROW()-1,1),'Clauses List'!A:B,2,FALSE),"")</f>
      </c>
      <c r="B880" s="11"/>
      <c r="C880" s="27" t="e">
        <f>IFERROR(IF(VLOOKUP('Policy Clause Build'!C887,'Clauses List'!A:B,2,)=A880,"",VLOOKUP('Policy Clause Build'!C887,'Clauses List'!A:B,2,)),"")</f>
        <v>#VALUE!</v>
      </c>
      <c r="D880" s="28">
        <f>IFERROR(INDEX('Clauses List'!D:D,MATCH('Policy Clause Build'!C887,'Clauses List'!A:A,0),1),"")</f>
      </c>
    </row>
    <row r="881">
      <c r="A881" s="11">
        <f>IFERROR(VLOOKUP(INDEX('Policy Clause Build'!C$8:C$999,ROW()-1,1),'Clauses List'!A:B,2,FALSE),"")</f>
      </c>
      <c r="B881" s="11"/>
      <c r="C881" s="27" t="e">
        <f>IFERROR(IF(VLOOKUP('Policy Clause Build'!C888,'Clauses List'!A:B,2,)=A881,"",VLOOKUP('Policy Clause Build'!C888,'Clauses List'!A:B,2,)),"")</f>
        <v>#VALUE!</v>
      </c>
      <c r="D881" s="28">
        <f>IFERROR(INDEX('Clauses List'!D:D,MATCH('Policy Clause Build'!C888,'Clauses List'!A:A,0),1),"")</f>
      </c>
    </row>
    <row r="882">
      <c r="A882" s="11">
        <f>IFERROR(VLOOKUP(INDEX('Policy Clause Build'!C$8:C$999,ROW()-1,1),'Clauses List'!A:B,2,FALSE),"")</f>
      </c>
      <c r="B882" s="11"/>
      <c r="C882" s="27" t="e">
        <f>IFERROR(IF(VLOOKUP('Policy Clause Build'!C889,'Clauses List'!A:B,2,)=A882,"",VLOOKUP('Policy Clause Build'!C889,'Clauses List'!A:B,2,)),"")</f>
        <v>#VALUE!</v>
      </c>
      <c r="D882" s="28">
        <f>IFERROR(INDEX('Clauses List'!D:D,MATCH('Policy Clause Build'!C889,'Clauses List'!A:A,0),1),"")</f>
      </c>
    </row>
    <row r="883">
      <c r="A883" s="11">
        <f>IFERROR(VLOOKUP(INDEX('Policy Clause Build'!C$8:C$999,ROW()-1,1),'Clauses List'!A:B,2,FALSE),"")</f>
      </c>
      <c r="B883" s="11"/>
      <c r="C883" s="27" t="e">
        <f>IFERROR(IF(VLOOKUP('Policy Clause Build'!C890,'Clauses List'!A:B,2,)=A883,"",VLOOKUP('Policy Clause Build'!C890,'Clauses List'!A:B,2,)),"")</f>
        <v>#VALUE!</v>
      </c>
      <c r="D883" s="28">
        <f>IFERROR(INDEX('Clauses List'!D:D,MATCH('Policy Clause Build'!C890,'Clauses List'!A:A,0),1),"")</f>
      </c>
    </row>
    <row r="884">
      <c r="A884" s="11">
        <f>IFERROR(VLOOKUP(INDEX('Policy Clause Build'!C$8:C$999,ROW()-1,1),'Clauses List'!A:B,2,FALSE),"")</f>
      </c>
      <c r="B884" s="11"/>
      <c r="C884" s="27" t="e">
        <f>IFERROR(IF(VLOOKUP('Policy Clause Build'!C891,'Clauses List'!A:B,2,)=A884,"",VLOOKUP('Policy Clause Build'!C891,'Clauses List'!A:B,2,)),"")</f>
        <v>#VALUE!</v>
      </c>
      <c r="D884" s="28">
        <f>IFERROR(INDEX('Clauses List'!D:D,MATCH('Policy Clause Build'!C891,'Clauses List'!A:A,0),1),"")</f>
      </c>
    </row>
    <row r="885">
      <c r="A885" s="11">
        <f>IFERROR(VLOOKUP(INDEX('Policy Clause Build'!C$8:C$999,ROW()-1,1),'Clauses List'!A:B,2,FALSE),"")</f>
      </c>
      <c r="B885" s="11"/>
      <c r="C885" s="27" t="e">
        <f>IFERROR(IF(VLOOKUP('Policy Clause Build'!C892,'Clauses List'!A:B,2,)=A885,"",VLOOKUP('Policy Clause Build'!C892,'Clauses List'!A:B,2,)),"")</f>
        <v>#VALUE!</v>
      </c>
      <c r="D885" s="28">
        <f>IFERROR(INDEX('Clauses List'!D:D,MATCH('Policy Clause Build'!C892,'Clauses List'!A:A,0),1),"")</f>
      </c>
    </row>
    <row r="886">
      <c r="A886" s="11">
        <f>IFERROR(VLOOKUP(INDEX('Policy Clause Build'!C$8:C$999,ROW()-1,1),'Clauses List'!A:B,2,FALSE),"")</f>
      </c>
      <c r="B886" s="11"/>
      <c r="C886" s="27" t="e">
        <f>IFERROR(IF(VLOOKUP('Policy Clause Build'!C893,'Clauses List'!A:B,2,)=A886,"",VLOOKUP('Policy Clause Build'!C893,'Clauses List'!A:B,2,)),"")</f>
        <v>#VALUE!</v>
      </c>
      <c r="D886" s="28">
        <f>IFERROR(INDEX('Clauses List'!D:D,MATCH('Policy Clause Build'!C893,'Clauses List'!A:A,0),1),"")</f>
      </c>
    </row>
    <row r="887">
      <c r="A887" s="11">
        <f>IFERROR(VLOOKUP(INDEX('Policy Clause Build'!C$8:C$999,ROW()-1,1),'Clauses List'!A:B,2,FALSE),"")</f>
      </c>
      <c r="B887" s="11"/>
      <c r="C887" s="27" t="e">
        <f>IFERROR(IF(VLOOKUP('Policy Clause Build'!C894,'Clauses List'!A:B,2,)=A887,"",VLOOKUP('Policy Clause Build'!C894,'Clauses List'!A:B,2,)),"")</f>
        <v>#VALUE!</v>
      </c>
      <c r="D887" s="28">
        <f>IFERROR(INDEX('Clauses List'!D:D,MATCH('Policy Clause Build'!C894,'Clauses List'!A:A,0),1),"")</f>
      </c>
    </row>
    <row r="888">
      <c r="A888" s="11">
        <f>IFERROR(VLOOKUP(INDEX('Policy Clause Build'!C$8:C$999,ROW()-1,1),'Clauses List'!A:B,2,FALSE),"")</f>
      </c>
      <c r="B888" s="11"/>
      <c r="C888" s="27" t="e">
        <f>IFERROR(IF(VLOOKUP('Policy Clause Build'!C895,'Clauses List'!A:B,2,)=A888,"",VLOOKUP('Policy Clause Build'!C895,'Clauses List'!A:B,2,)),"")</f>
        <v>#VALUE!</v>
      </c>
      <c r="D888" s="28">
        <f>IFERROR(INDEX('Clauses List'!D:D,MATCH('Policy Clause Build'!C895,'Clauses List'!A:A,0),1),"")</f>
      </c>
    </row>
    <row r="889">
      <c r="A889" s="11">
        <f>IFERROR(VLOOKUP(INDEX('Policy Clause Build'!C$8:C$999,ROW()-1,1),'Clauses List'!A:B,2,FALSE),"")</f>
      </c>
      <c r="B889" s="11"/>
      <c r="C889" s="27" t="e">
        <f>IFERROR(IF(VLOOKUP('Policy Clause Build'!C896,'Clauses List'!A:B,2,)=A889,"",VLOOKUP('Policy Clause Build'!C896,'Clauses List'!A:B,2,)),"")</f>
        <v>#VALUE!</v>
      </c>
      <c r="D889" s="28">
        <f>IFERROR(INDEX('Clauses List'!D:D,MATCH('Policy Clause Build'!C896,'Clauses List'!A:A,0),1),"")</f>
      </c>
    </row>
    <row r="890">
      <c r="A890" s="11">
        <f>IFERROR(VLOOKUP(INDEX('Policy Clause Build'!C$8:C$999,ROW()-1,1),'Clauses List'!A:B,2,FALSE),"")</f>
      </c>
      <c r="B890" s="11"/>
      <c r="C890" s="27" t="e">
        <f>IFERROR(IF(VLOOKUP('Policy Clause Build'!C897,'Clauses List'!A:B,2,)=A890,"",VLOOKUP('Policy Clause Build'!C897,'Clauses List'!A:B,2,)),"")</f>
        <v>#VALUE!</v>
      </c>
      <c r="D890" s="28">
        <f>IFERROR(INDEX('Clauses List'!D:D,MATCH('Policy Clause Build'!C897,'Clauses List'!A:A,0),1),"")</f>
      </c>
    </row>
    <row r="891">
      <c r="A891" s="11">
        <f>IFERROR(VLOOKUP(INDEX('Policy Clause Build'!C$8:C$999,ROW()-1,1),'Clauses List'!A:B,2,FALSE),"")</f>
      </c>
      <c r="B891" s="11"/>
      <c r="C891" s="27" t="e">
        <f>IFERROR(IF(VLOOKUP('Policy Clause Build'!C898,'Clauses List'!A:B,2,)=A891,"",VLOOKUP('Policy Clause Build'!C898,'Clauses List'!A:B,2,)),"")</f>
        <v>#VALUE!</v>
      </c>
      <c r="D891" s="28">
        <f>IFERROR(INDEX('Clauses List'!D:D,MATCH('Policy Clause Build'!C898,'Clauses List'!A:A,0),1),"")</f>
      </c>
    </row>
    <row r="892">
      <c r="A892" s="11">
        <f>IFERROR(VLOOKUP(INDEX('Policy Clause Build'!C$8:C$999,ROW()-1,1),'Clauses List'!A:B,2,FALSE),"")</f>
      </c>
      <c r="B892" s="11"/>
      <c r="C892" s="27" t="e">
        <f>IFERROR(IF(VLOOKUP('Policy Clause Build'!C899,'Clauses List'!A:B,2,)=A892,"",VLOOKUP('Policy Clause Build'!C899,'Clauses List'!A:B,2,)),"")</f>
        <v>#VALUE!</v>
      </c>
      <c r="D892" s="28">
        <f>IFERROR(INDEX('Clauses List'!D:D,MATCH('Policy Clause Build'!C899,'Clauses List'!A:A,0),1),"")</f>
      </c>
    </row>
    <row r="893">
      <c r="A893" s="11">
        <f>IFERROR(VLOOKUP(INDEX('Policy Clause Build'!C$8:C$999,ROW()-1,1),'Clauses List'!A:B,2,FALSE),"")</f>
      </c>
      <c r="B893" s="11"/>
      <c r="C893" s="27" t="e">
        <f>IFERROR(IF(VLOOKUP('Policy Clause Build'!C900,'Clauses List'!A:B,2,)=A893,"",VLOOKUP('Policy Clause Build'!C900,'Clauses List'!A:B,2,)),"")</f>
        <v>#VALUE!</v>
      </c>
      <c r="D893" s="28">
        <f>IFERROR(INDEX('Clauses List'!D:D,MATCH('Policy Clause Build'!C900,'Clauses List'!A:A,0),1),"")</f>
      </c>
    </row>
    <row r="894">
      <c r="A894" s="11">
        <f>IFERROR(VLOOKUP(INDEX('Policy Clause Build'!C$8:C$999,ROW()-1,1),'Clauses List'!A:B,2,FALSE),"")</f>
      </c>
      <c r="B894" s="11"/>
      <c r="C894" s="27" t="e">
        <f>IFERROR(IF(VLOOKUP('Policy Clause Build'!C901,'Clauses List'!A:B,2,)=A894,"",VLOOKUP('Policy Clause Build'!C901,'Clauses List'!A:B,2,)),"")</f>
        <v>#VALUE!</v>
      </c>
      <c r="D894" s="28">
        <f>IFERROR(INDEX('Clauses List'!D:D,MATCH('Policy Clause Build'!C901,'Clauses List'!A:A,0),1),"")</f>
      </c>
    </row>
    <row r="895">
      <c r="A895" s="11">
        <f>IFERROR(VLOOKUP(INDEX('Policy Clause Build'!C$8:C$999,ROW()-1,1),'Clauses List'!A:B,2,FALSE),"")</f>
      </c>
      <c r="B895" s="11"/>
      <c r="C895" s="27" t="e">
        <f>IFERROR(IF(VLOOKUP('Policy Clause Build'!C902,'Clauses List'!A:B,2,)=A895,"",VLOOKUP('Policy Clause Build'!C902,'Clauses List'!A:B,2,)),"")</f>
        <v>#VALUE!</v>
      </c>
      <c r="D895" s="28">
        <f>IFERROR(INDEX('Clauses List'!D:D,MATCH('Policy Clause Build'!C902,'Clauses List'!A:A,0),1),"")</f>
      </c>
    </row>
    <row r="896">
      <c r="A896" s="11">
        <f>IFERROR(VLOOKUP(INDEX('Policy Clause Build'!C$8:C$999,ROW()-1,1),'Clauses List'!A:B,2,FALSE),"")</f>
      </c>
      <c r="B896" s="11"/>
      <c r="C896" s="27" t="e">
        <f>IFERROR(IF(VLOOKUP('Policy Clause Build'!C903,'Clauses List'!A:B,2,)=A896,"",VLOOKUP('Policy Clause Build'!C903,'Clauses List'!A:B,2,)),"")</f>
        <v>#VALUE!</v>
      </c>
      <c r="D896" s="28">
        <f>IFERROR(INDEX('Clauses List'!D:D,MATCH('Policy Clause Build'!C903,'Clauses List'!A:A,0),1),"")</f>
      </c>
    </row>
    <row r="897">
      <c r="A897" s="11">
        <f>IFERROR(VLOOKUP(INDEX('Policy Clause Build'!C$8:C$999,ROW()-1,1),'Clauses List'!A:B,2,FALSE),"")</f>
      </c>
      <c r="B897" s="11"/>
      <c r="C897" s="27" t="e">
        <f>IFERROR(IF(VLOOKUP('Policy Clause Build'!C904,'Clauses List'!A:B,2,)=A897,"",VLOOKUP('Policy Clause Build'!C904,'Clauses List'!A:B,2,)),"")</f>
        <v>#VALUE!</v>
      </c>
      <c r="D897" s="28">
        <f>IFERROR(INDEX('Clauses List'!D:D,MATCH('Policy Clause Build'!C904,'Clauses List'!A:A,0),1),"")</f>
      </c>
    </row>
    <row r="898">
      <c r="A898" s="11">
        <f>IFERROR(VLOOKUP(INDEX('Policy Clause Build'!C$8:C$999,ROW()-1,1),'Clauses List'!A:B,2,FALSE),"")</f>
      </c>
      <c r="B898" s="11"/>
      <c r="C898" s="27" t="e">
        <f>IFERROR(IF(VLOOKUP('Policy Clause Build'!C905,'Clauses List'!A:B,2,)=A898,"",VLOOKUP('Policy Clause Build'!C905,'Clauses List'!A:B,2,)),"")</f>
        <v>#VALUE!</v>
      </c>
      <c r="D898" s="28">
        <f>IFERROR(INDEX('Clauses List'!D:D,MATCH('Policy Clause Build'!C905,'Clauses List'!A:A,0),1),"")</f>
      </c>
    </row>
    <row r="899">
      <c r="A899" s="11">
        <f>IFERROR(VLOOKUP(INDEX('Policy Clause Build'!C$8:C$999,ROW()-1,1),'Clauses List'!A:B,2,FALSE),"")</f>
      </c>
      <c r="B899" s="11"/>
      <c r="C899" s="27" t="e">
        <f>IFERROR(IF(VLOOKUP('Policy Clause Build'!C906,'Clauses List'!A:B,2,)=A899,"",VLOOKUP('Policy Clause Build'!C906,'Clauses List'!A:B,2,)),"")</f>
        <v>#VALUE!</v>
      </c>
      <c r="D899" s="28">
        <f>IFERROR(INDEX('Clauses List'!D:D,MATCH('Policy Clause Build'!C906,'Clauses List'!A:A,0),1),"")</f>
      </c>
    </row>
    <row r="900">
      <c r="A900" s="11">
        <f>IFERROR(VLOOKUP(INDEX('Policy Clause Build'!C$8:C$999,ROW()-1,1),'Clauses List'!A:B,2,FALSE),"")</f>
      </c>
      <c r="B900" s="11"/>
      <c r="C900" s="27" t="e">
        <f>IFERROR(IF(VLOOKUP('Policy Clause Build'!C907,'Clauses List'!A:B,2,)=A900,"",VLOOKUP('Policy Clause Build'!C907,'Clauses List'!A:B,2,)),"")</f>
        <v>#VALUE!</v>
      </c>
      <c r="D900" s="28">
        <f>IFERROR(INDEX('Clauses List'!D:D,MATCH('Policy Clause Build'!C907,'Clauses List'!A:A,0),1),"")</f>
      </c>
    </row>
    <row r="901">
      <c r="A901" s="11">
        <f>IFERROR(VLOOKUP(INDEX('Policy Clause Build'!C$8:C$999,ROW()-1,1),'Clauses List'!A:B,2,FALSE),"")</f>
      </c>
      <c r="B901" s="11"/>
      <c r="C901" s="27" t="e">
        <f>IFERROR(IF(VLOOKUP('Policy Clause Build'!C908,'Clauses List'!A:B,2,)=A901,"",VLOOKUP('Policy Clause Build'!C908,'Clauses List'!A:B,2,)),"")</f>
        <v>#VALUE!</v>
      </c>
      <c r="D901" s="28">
        <f>IFERROR(INDEX('Clauses List'!D:D,MATCH('Policy Clause Build'!C908,'Clauses List'!A:A,0),1),"")</f>
      </c>
    </row>
    <row r="902">
      <c r="A902" s="11">
        <f>IFERROR(VLOOKUP(INDEX('Policy Clause Build'!C$8:C$999,ROW()-1,1),'Clauses List'!A:B,2,FALSE),"")</f>
      </c>
      <c r="B902" s="11"/>
      <c r="C902" s="27" t="e">
        <f>IFERROR(IF(VLOOKUP('Policy Clause Build'!C909,'Clauses List'!A:B,2,)=A902,"",VLOOKUP('Policy Clause Build'!C909,'Clauses List'!A:B,2,)),"")</f>
        <v>#VALUE!</v>
      </c>
      <c r="D902" s="28">
        <f>IFERROR(INDEX('Clauses List'!D:D,MATCH('Policy Clause Build'!C909,'Clauses List'!A:A,0),1),"")</f>
      </c>
    </row>
    <row r="903">
      <c r="A903" s="11">
        <f>IFERROR(VLOOKUP(INDEX('Policy Clause Build'!C$8:C$999,ROW()-1,1),'Clauses List'!A:B,2,FALSE),"")</f>
      </c>
      <c r="B903" s="11"/>
      <c r="C903" s="27" t="e">
        <f>IFERROR(IF(VLOOKUP('Policy Clause Build'!C910,'Clauses List'!A:B,2,)=A903,"",VLOOKUP('Policy Clause Build'!C910,'Clauses List'!A:B,2,)),"")</f>
        <v>#VALUE!</v>
      </c>
      <c r="D903" s="28">
        <f>IFERROR(INDEX('Clauses List'!D:D,MATCH('Policy Clause Build'!C910,'Clauses List'!A:A,0),1),"")</f>
      </c>
    </row>
    <row r="904">
      <c r="A904" s="11">
        <f>IFERROR(VLOOKUP(INDEX('Policy Clause Build'!C$8:C$999,ROW()-1,1),'Clauses List'!A:B,2,FALSE),"")</f>
      </c>
      <c r="B904" s="11"/>
      <c r="C904" s="27" t="e">
        <f>IFERROR(IF(VLOOKUP('Policy Clause Build'!C911,'Clauses List'!A:B,2,)=A904,"",VLOOKUP('Policy Clause Build'!C911,'Clauses List'!A:B,2,)),"")</f>
        <v>#VALUE!</v>
      </c>
      <c r="D904" s="28">
        <f>IFERROR(INDEX('Clauses List'!D:D,MATCH('Policy Clause Build'!C911,'Clauses List'!A:A,0),1),"")</f>
      </c>
    </row>
    <row r="905">
      <c r="A905" s="11">
        <f>IFERROR(VLOOKUP(INDEX('Policy Clause Build'!C$8:C$999,ROW()-1,1),'Clauses List'!A:B,2,FALSE),"")</f>
      </c>
      <c r="B905" s="11"/>
      <c r="C905" s="27" t="e">
        <f>IFERROR(IF(VLOOKUP('Policy Clause Build'!C912,'Clauses List'!A:B,2,)=A905,"",VLOOKUP('Policy Clause Build'!C912,'Clauses List'!A:B,2,)),"")</f>
        <v>#VALUE!</v>
      </c>
      <c r="D905" s="28">
        <f>IFERROR(INDEX('Clauses List'!D:D,MATCH('Policy Clause Build'!C912,'Clauses List'!A:A,0),1),"")</f>
      </c>
    </row>
    <row r="906">
      <c r="A906" s="11">
        <f>IFERROR(VLOOKUP(INDEX('Policy Clause Build'!C$8:C$999,ROW()-1,1),'Clauses List'!A:B,2,FALSE),"")</f>
      </c>
      <c r="B906" s="11"/>
      <c r="C906" s="27" t="e">
        <f>IFERROR(IF(VLOOKUP('Policy Clause Build'!C913,'Clauses List'!A:B,2,)=A906,"",VLOOKUP('Policy Clause Build'!C913,'Clauses List'!A:B,2,)),"")</f>
        <v>#VALUE!</v>
      </c>
      <c r="D906" s="28">
        <f>IFERROR(INDEX('Clauses List'!D:D,MATCH('Policy Clause Build'!C913,'Clauses List'!A:A,0),1),"")</f>
      </c>
    </row>
    <row r="907">
      <c r="A907" s="11">
        <f>IFERROR(VLOOKUP(INDEX('Policy Clause Build'!C$8:C$999,ROW()-1,1),'Clauses List'!A:B,2,FALSE),"")</f>
      </c>
      <c r="B907" s="11"/>
      <c r="C907" s="27" t="e">
        <f>IFERROR(IF(VLOOKUP('Policy Clause Build'!C914,'Clauses List'!A:B,2,)=A907,"",VLOOKUP('Policy Clause Build'!C914,'Clauses List'!A:B,2,)),"")</f>
        <v>#VALUE!</v>
      </c>
      <c r="D907" s="28">
        <f>IFERROR(INDEX('Clauses List'!D:D,MATCH('Policy Clause Build'!C914,'Clauses List'!A:A,0),1),"")</f>
      </c>
    </row>
    <row r="908">
      <c r="A908" s="11">
        <f>IFERROR(VLOOKUP(INDEX('Policy Clause Build'!C$8:C$999,ROW()-1,1),'Clauses List'!A:B,2,FALSE),"")</f>
      </c>
      <c r="B908" s="11"/>
      <c r="C908" s="27" t="e">
        <f>IFERROR(IF(VLOOKUP('Policy Clause Build'!C915,'Clauses List'!A:B,2,)=A908,"",VLOOKUP('Policy Clause Build'!C915,'Clauses List'!A:B,2,)),"")</f>
        <v>#VALUE!</v>
      </c>
      <c r="D908" s="28">
        <f>IFERROR(INDEX('Clauses List'!D:D,MATCH('Policy Clause Build'!C915,'Clauses List'!A:A,0),1),"")</f>
      </c>
    </row>
    <row r="909">
      <c r="A909" s="11">
        <f>IFERROR(VLOOKUP(INDEX('Policy Clause Build'!C$8:C$999,ROW()-1,1),'Clauses List'!A:B,2,FALSE),"")</f>
      </c>
      <c r="B909" s="11"/>
      <c r="C909" s="27" t="e">
        <f>IFERROR(IF(VLOOKUP('Policy Clause Build'!C916,'Clauses List'!A:B,2,)=A909,"",VLOOKUP('Policy Clause Build'!C916,'Clauses List'!A:B,2,)),"")</f>
        <v>#VALUE!</v>
      </c>
      <c r="D909" s="28">
        <f>IFERROR(INDEX('Clauses List'!D:D,MATCH('Policy Clause Build'!C916,'Clauses List'!A:A,0),1),"")</f>
      </c>
    </row>
    <row r="910">
      <c r="A910" s="11">
        <f>IFERROR(VLOOKUP(INDEX('Policy Clause Build'!C$8:C$999,ROW()-1,1),'Clauses List'!A:B,2,FALSE),"")</f>
      </c>
      <c r="B910" s="11"/>
      <c r="C910" s="27" t="e">
        <f>IFERROR(IF(VLOOKUP('Policy Clause Build'!C917,'Clauses List'!A:B,2,)=A910,"",VLOOKUP('Policy Clause Build'!C917,'Clauses List'!A:B,2,)),"")</f>
        <v>#VALUE!</v>
      </c>
      <c r="D910" s="28">
        <f>IFERROR(INDEX('Clauses List'!D:D,MATCH('Policy Clause Build'!C917,'Clauses List'!A:A,0),1),"")</f>
      </c>
    </row>
    <row r="911">
      <c r="A911" s="11">
        <f>IFERROR(VLOOKUP(INDEX('Policy Clause Build'!C$8:C$999,ROW()-1,1),'Clauses List'!A:B,2,FALSE),"")</f>
      </c>
      <c r="B911" s="11"/>
      <c r="C911" s="27" t="e">
        <f>IFERROR(IF(VLOOKUP('Policy Clause Build'!C918,'Clauses List'!A:B,2,)=A911,"",VLOOKUP('Policy Clause Build'!C918,'Clauses List'!A:B,2,)),"")</f>
        <v>#VALUE!</v>
      </c>
      <c r="D911" s="28">
        <f>IFERROR(INDEX('Clauses List'!D:D,MATCH('Policy Clause Build'!C918,'Clauses List'!A:A,0),1),"")</f>
      </c>
    </row>
    <row r="912">
      <c r="A912" s="11">
        <f>IFERROR(VLOOKUP(INDEX('Policy Clause Build'!C$8:C$999,ROW()-1,1),'Clauses List'!A:B,2,FALSE),"")</f>
      </c>
      <c r="B912" s="11"/>
      <c r="C912" s="27" t="e">
        <f>IFERROR(IF(VLOOKUP('Policy Clause Build'!C919,'Clauses List'!A:B,2,)=A912,"",VLOOKUP('Policy Clause Build'!C919,'Clauses List'!A:B,2,)),"")</f>
        <v>#VALUE!</v>
      </c>
      <c r="D912" s="28">
        <f>IFERROR(INDEX('Clauses List'!D:D,MATCH('Policy Clause Build'!C919,'Clauses List'!A:A,0),1),"")</f>
      </c>
    </row>
    <row r="913">
      <c r="A913" s="11">
        <f>IFERROR(VLOOKUP(INDEX('Policy Clause Build'!C$8:C$999,ROW()-1,1),'Clauses List'!A:B,2,FALSE),"")</f>
      </c>
      <c r="B913" s="11"/>
      <c r="C913" s="27" t="e">
        <f>IFERROR(IF(VLOOKUP('Policy Clause Build'!C920,'Clauses List'!A:B,2,)=A913,"",VLOOKUP('Policy Clause Build'!C920,'Clauses List'!A:B,2,)),"")</f>
        <v>#VALUE!</v>
      </c>
      <c r="D913" s="28">
        <f>IFERROR(INDEX('Clauses List'!D:D,MATCH('Policy Clause Build'!C920,'Clauses List'!A:A,0),1),"")</f>
      </c>
    </row>
    <row r="914">
      <c r="A914" s="11">
        <f>IFERROR(VLOOKUP(INDEX('Policy Clause Build'!C$8:C$999,ROW()-1,1),'Clauses List'!A:B,2,FALSE),"")</f>
      </c>
      <c r="B914" s="11"/>
      <c r="C914" s="27" t="e">
        <f>IFERROR(IF(VLOOKUP('Policy Clause Build'!C921,'Clauses List'!A:B,2,)=A914,"",VLOOKUP('Policy Clause Build'!C921,'Clauses List'!A:B,2,)),"")</f>
        <v>#VALUE!</v>
      </c>
      <c r="D914" s="28">
        <f>IFERROR(INDEX('Clauses List'!D:D,MATCH('Policy Clause Build'!C921,'Clauses List'!A:A,0),1),"")</f>
      </c>
    </row>
    <row r="915">
      <c r="A915" s="11">
        <f>IFERROR(VLOOKUP(INDEX('Policy Clause Build'!C$8:C$999,ROW()-1,1),'Clauses List'!A:B,2,FALSE),"")</f>
      </c>
      <c r="B915" s="11"/>
      <c r="C915" s="27" t="e">
        <f>IFERROR(IF(VLOOKUP('Policy Clause Build'!C922,'Clauses List'!A:B,2,)=A915,"",VLOOKUP('Policy Clause Build'!C922,'Clauses List'!A:B,2,)),"")</f>
        <v>#VALUE!</v>
      </c>
      <c r="D915" s="28">
        <f>IFERROR(INDEX('Clauses List'!D:D,MATCH('Policy Clause Build'!C922,'Clauses List'!A:A,0),1),"")</f>
      </c>
    </row>
    <row r="916">
      <c r="A916" s="11">
        <f>IFERROR(VLOOKUP(INDEX('Policy Clause Build'!C$8:C$999,ROW()-1,1),'Clauses List'!A:B,2,FALSE),"")</f>
      </c>
      <c r="B916" s="11"/>
      <c r="C916" s="27" t="e">
        <f>IFERROR(IF(VLOOKUP('Policy Clause Build'!C923,'Clauses List'!A:B,2,)=A916,"",VLOOKUP('Policy Clause Build'!C923,'Clauses List'!A:B,2,)),"")</f>
        <v>#VALUE!</v>
      </c>
      <c r="D916" s="28">
        <f>IFERROR(INDEX('Clauses List'!D:D,MATCH('Policy Clause Build'!C923,'Clauses List'!A:A,0),1),"")</f>
      </c>
    </row>
    <row r="917">
      <c r="A917" s="11">
        <f>IFERROR(VLOOKUP(INDEX('Policy Clause Build'!C$8:C$999,ROW()-1,1),'Clauses List'!A:B,2,FALSE),"")</f>
      </c>
      <c r="B917" s="11"/>
      <c r="C917" s="27" t="e">
        <f>IFERROR(IF(VLOOKUP('Policy Clause Build'!C924,'Clauses List'!A:B,2,)=A917,"",VLOOKUP('Policy Clause Build'!C924,'Clauses List'!A:B,2,)),"")</f>
        <v>#VALUE!</v>
      </c>
      <c r="D917" s="28">
        <f>IFERROR(INDEX('Clauses List'!D:D,MATCH('Policy Clause Build'!C924,'Clauses List'!A:A,0),1),"")</f>
      </c>
    </row>
    <row r="918">
      <c r="A918" s="11">
        <f>IFERROR(VLOOKUP(INDEX('Policy Clause Build'!C$8:C$999,ROW()-1,1),'Clauses List'!A:B,2,FALSE),"")</f>
      </c>
      <c r="B918" s="11"/>
      <c r="C918" s="27" t="e">
        <f>IFERROR(IF(VLOOKUP('Policy Clause Build'!C925,'Clauses List'!A:B,2,)=A918,"",VLOOKUP('Policy Clause Build'!C925,'Clauses List'!A:B,2,)),"")</f>
        <v>#VALUE!</v>
      </c>
      <c r="D918" s="28">
        <f>IFERROR(INDEX('Clauses List'!D:D,MATCH('Policy Clause Build'!C925,'Clauses List'!A:A,0),1),"")</f>
      </c>
    </row>
    <row r="919">
      <c r="A919" s="11">
        <f>IFERROR(VLOOKUP(INDEX('Policy Clause Build'!C$8:C$999,ROW()-1,1),'Clauses List'!A:B,2,FALSE),"")</f>
      </c>
      <c r="B919" s="11"/>
      <c r="C919" s="27" t="e">
        <f>IFERROR(IF(VLOOKUP('Policy Clause Build'!C926,'Clauses List'!A:B,2,)=A919,"",VLOOKUP('Policy Clause Build'!C926,'Clauses List'!A:B,2,)),"")</f>
        <v>#VALUE!</v>
      </c>
      <c r="D919" s="28">
        <f>IFERROR(INDEX('Clauses List'!D:D,MATCH('Policy Clause Build'!C926,'Clauses List'!A:A,0),1),"")</f>
      </c>
    </row>
    <row r="920">
      <c r="A920" s="11">
        <f>IFERROR(VLOOKUP(INDEX('Policy Clause Build'!C$8:C$999,ROW()-1,1),'Clauses List'!A:B,2,FALSE),"")</f>
      </c>
      <c r="B920" s="11"/>
      <c r="C920" s="27" t="e">
        <f>IFERROR(IF(VLOOKUP('Policy Clause Build'!C927,'Clauses List'!A:B,2,)=A920,"",VLOOKUP('Policy Clause Build'!C927,'Clauses List'!A:B,2,)),"")</f>
        <v>#VALUE!</v>
      </c>
      <c r="D920" s="28">
        <f>IFERROR(INDEX('Clauses List'!D:D,MATCH('Policy Clause Build'!C927,'Clauses List'!A:A,0),1),"")</f>
      </c>
    </row>
    <row r="921">
      <c r="A921" s="11">
        <f>IFERROR(VLOOKUP(INDEX('Policy Clause Build'!C$8:C$999,ROW()-1,1),'Clauses List'!A:B,2,FALSE),"")</f>
      </c>
      <c r="B921" s="11"/>
      <c r="C921" s="27" t="e">
        <f>IFERROR(IF(VLOOKUP('Policy Clause Build'!C928,'Clauses List'!A:B,2,)=A921,"",VLOOKUP('Policy Clause Build'!C928,'Clauses List'!A:B,2,)),"")</f>
        <v>#VALUE!</v>
      </c>
      <c r="D921" s="28">
        <f>IFERROR(INDEX('Clauses List'!D:D,MATCH('Policy Clause Build'!C928,'Clauses List'!A:A,0),1),"")</f>
      </c>
    </row>
    <row r="922">
      <c r="A922" s="11">
        <f>IFERROR(VLOOKUP(INDEX('Policy Clause Build'!C$8:C$999,ROW()-1,1),'Clauses List'!A:B,2,FALSE),"")</f>
      </c>
      <c r="B922" s="11"/>
      <c r="C922" s="27" t="e">
        <f>IFERROR(IF(VLOOKUP('Policy Clause Build'!C929,'Clauses List'!A:B,2,)=A922,"",VLOOKUP('Policy Clause Build'!C929,'Clauses List'!A:B,2,)),"")</f>
        <v>#VALUE!</v>
      </c>
      <c r="D922" s="28">
        <f>IFERROR(INDEX('Clauses List'!D:D,MATCH('Policy Clause Build'!C929,'Clauses List'!A:A,0),1),"")</f>
      </c>
    </row>
    <row r="923">
      <c r="A923" s="11">
        <f>IFERROR(VLOOKUP(INDEX('Policy Clause Build'!C$8:C$999,ROW()-1,1),'Clauses List'!A:B,2,FALSE),"")</f>
      </c>
      <c r="B923" s="11"/>
      <c r="C923" s="27" t="e">
        <f>IFERROR(IF(VLOOKUP('Policy Clause Build'!C930,'Clauses List'!A:B,2,)=A923,"",VLOOKUP('Policy Clause Build'!C930,'Clauses List'!A:B,2,)),"")</f>
        <v>#VALUE!</v>
      </c>
      <c r="D923" s="28">
        <f>IFERROR(INDEX('Clauses List'!D:D,MATCH('Policy Clause Build'!C930,'Clauses List'!A:A,0),1),"")</f>
      </c>
    </row>
    <row r="924">
      <c r="A924" s="11">
        <f>IFERROR(VLOOKUP(INDEX('Policy Clause Build'!C$8:C$999,ROW()-1,1),'Clauses List'!A:B,2,FALSE),"")</f>
      </c>
      <c r="B924" s="11"/>
      <c r="C924" s="27" t="e">
        <f>IFERROR(IF(VLOOKUP('Policy Clause Build'!C931,'Clauses List'!A:B,2,)=A924,"",VLOOKUP('Policy Clause Build'!C931,'Clauses List'!A:B,2,)),"")</f>
        <v>#VALUE!</v>
      </c>
      <c r="D924" s="28">
        <f>IFERROR(INDEX('Clauses List'!D:D,MATCH('Policy Clause Build'!C931,'Clauses List'!A:A,0),1),"")</f>
      </c>
    </row>
    <row r="925">
      <c r="A925" s="11">
        <f>IFERROR(VLOOKUP(INDEX('Policy Clause Build'!C$8:C$999,ROW()-1,1),'Clauses List'!A:B,2,FALSE),"")</f>
      </c>
      <c r="B925" s="11"/>
      <c r="C925" s="27" t="e">
        <f>IFERROR(IF(VLOOKUP('Policy Clause Build'!C932,'Clauses List'!A:B,2,)=A925,"",VLOOKUP('Policy Clause Build'!C932,'Clauses List'!A:B,2,)),"")</f>
        <v>#VALUE!</v>
      </c>
      <c r="D925" s="28">
        <f>IFERROR(INDEX('Clauses List'!D:D,MATCH('Policy Clause Build'!C932,'Clauses List'!A:A,0),1),"")</f>
      </c>
    </row>
    <row r="926">
      <c r="A926" s="11">
        <f>IFERROR(VLOOKUP(INDEX('Policy Clause Build'!C$8:C$999,ROW()-1,1),'Clauses List'!A:B,2,FALSE),"")</f>
      </c>
      <c r="B926" s="11"/>
      <c r="C926" s="27" t="e">
        <f>IFERROR(IF(VLOOKUP('Policy Clause Build'!C933,'Clauses List'!A:B,2,)=A926,"",VLOOKUP('Policy Clause Build'!C933,'Clauses List'!A:B,2,)),"")</f>
        <v>#VALUE!</v>
      </c>
      <c r="D926" s="28">
        <f>IFERROR(INDEX('Clauses List'!D:D,MATCH('Policy Clause Build'!C933,'Clauses List'!A:A,0),1),"")</f>
      </c>
    </row>
    <row r="927">
      <c r="A927" s="11">
        <f>IFERROR(VLOOKUP(INDEX('Policy Clause Build'!C$8:C$999,ROW()-1,1),'Clauses List'!A:B,2,FALSE),"")</f>
      </c>
      <c r="B927" s="11"/>
      <c r="C927" s="27" t="e">
        <f>IFERROR(IF(VLOOKUP('Policy Clause Build'!C934,'Clauses List'!A:B,2,)=A927,"",VLOOKUP('Policy Clause Build'!C934,'Clauses List'!A:B,2,)),"")</f>
        <v>#VALUE!</v>
      </c>
      <c r="D927" s="28">
        <f>IFERROR(INDEX('Clauses List'!D:D,MATCH('Policy Clause Build'!C934,'Clauses List'!A:A,0),1),"")</f>
      </c>
    </row>
    <row r="928">
      <c r="A928" s="11">
        <f>IFERROR(VLOOKUP(INDEX('Policy Clause Build'!C$8:C$999,ROW()-1,1),'Clauses List'!A:B,2,FALSE),"")</f>
      </c>
      <c r="B928" s="11"/>
      <c r="C928" s="27" t="e">
        <f>IFERROR(IF(VLOOKUP('Policy Clause Build'!C935,'Clauses List'!A:B,2,)=A928,"",VLOOKUP('Policy Clause Build'!C935,'Clauses List'!A:B,2,)),"")</f>
        <v>#VALUE!</v>
      </c>
      <c r="D928" s="28">
        <f>IFERROR(INDEX('Clauses List'!D:D,MATCH('Policy Clause Build'!C935,'Clauses List'!A:A,0),1),"")</f>
      </c>
    </row>
    <row r="929">
      <c r="A929" s="11">
        <f>IFERROR(VLOOKUP(INDEX('Policy Clause Build'!C$8:C$999,ROW()-1,1),'Clauses List'!A:B,2,FALSE),"")</f>
      </c>
      <c r="B929" s="11"/>
      <c r="C929" s="27" t="e">
        <f>IFERROR(IF(VLOOKUP('Policy Clause Build'!C936,'Clauses List'!A:B,2,)=A929,"",VLOOKUP('Policy Clause Build'!C936,'Clauses List'!A:B,2,)),"")</f>
        <v>#VALUE!</v>
      </c>
      <c r="D929" s="28">
        <f>IFERROR(INDEX('Clauses List'!D:D,MATCH('Policy Clause Build'!C936,'Clauses List'!A:A,0),1),"")</f>
      </c>
    </row>
    <row r="930">
      <c r="A930" s="11">
        <f>IFERROR(VLOOKUP(INDEX('Policy Clause Build'!C$8:C$999,ROW()-1,1),'Clauses List'!A:B,2,FALSE),"")</f>
      </c>
      <c r="B930" s="11"/>
      <c r="C930" s="27" t="e">
        <f>IFERROR(IF(VLOOKUP('Policy Clause Build'!C937,'Clauses List'!A:B,2,)=A930,"",VLOOKUP('Policy Clause Build'!C937,'Clauses List'!A:B,2,)),"")</f>
        <v>#VALUE!</v>
      </c>
      <c r="D930" s="28">
        <f>IFERROR(INDEX('Clauses List'!D:D,MATCH('Policy Clause Build'!C937,'Clauses List'!A:A,0),1),"")</f>
      </c>
    </row>
    <row r="931">
      <c r="A931" s="11">
        <f>IFERROR(VLOOKUP(INDEX('Policy Clause Build'!C$8:C$999,ROW()-1,1),'Clauses List'!A:B,2,FALSE),"")</f>
      </c>
      <c r="B931" s="11"/>
      <c r="C931" s="27" t="e">
        <f>IFERROR(IF(VLOOKUP('Policy Clause Build'!C938,'Clauses List'!A:B,2,)=A931,"",VLOOKUP('Policy Clause Build'!C938,'Clauses List'!A:B,2,)),"")</f>
        <v>#VALUE!</v>
      </c>
      <c r="D931" s="28">
        <f>IFERROR(INDEX('Clauses List'!D:D,MATCH('Policy Clause Build'!C938,'Clauses List'!A:A,0),1),"")</f>
      </c>
    </row>
    <row r="932">
      <c r="A932" s="11">
        <f>IFERROR(VLOOKUP(INDEX('Policy Clause Build'!C$8:C$999,ROW()-1,1),'Clauses List'!A:B,2,FALSE),"")</f>
      </c>
      <c r="B932" s="11"/>
      <c r="C932" s="27" t="e">
        <f>IFERROR(IF(VLOOKUP('Policy Clause Build'!C939,'Clauses List'!A:B,2,)=A932,"",VLOOKUP('Policy Clause Build'!C939,'Clauses List'!A:B,2,)),"")</f>
        <v>#VALUE!</v>
      </c>
      <c r="D932" s="28">
        <f>IFERROR(INDEX('Clauses List'!D:D,MATCH('Policy Clause Build'!C939,'Clauses List'!A:A,0),1),"")</f>
      </c>
    </row>
    <row r="933">
      <c r="A933" s="11">
        <f>IFERROR(VLOOKUP(INDEX('Policy Clause Build'!C$8:C$999,ROW()-1,1),'Clauses List'!A:B,2,FALSE),"")</f>
      </c>
      <c r="B933" s="11"/>
      <c r="C933" s="27" t="e">
        <f>IFERROR(IF(VLOOKUP('Policy Clause Build'!C940,'Clauses List'!A:B,2,)=A933,"",VLOOKUP('Policy Clause Build'!C940,'Clauses List'!A:B,2,)),"")</f>
        <v>#VALUE!</v>
      </c>
      <c r="D933" s="28">
        <f>IFERROR(INDEX('Clauses List'!D:D,MATCH('Policy Clause Build'!C940,'Clauses List'!A:A,0),1),"")</f>
      </c>
    </row>
    <row r="934">
      <c r="A934" s="11">
        <f>IFERROR(VLOOKUP(INDEX('Policy Clause Build'!C$8:C$999,ROW()-1,1),'Clauses List'!A:B,2,FALSE),"")</f>
      </c>
      <c r="B934" s="11"/>
      <c r="C934" s="27" t="e">
        <f>IFERROR(IF(VLOOKUP('Policy Clause Build'!C941,'Clauses List'!A:B,2,)=A934,"",VLOOKUP('Policy Clause Build'!C941,'Clauses List'!A:B,2,)),"")</f>
        <v>#VALUE!</v>
      </c>
      <c r="D934" s="28">
        <f>IFERROR(INDEX('Clauses List'!D:D,MATCH('Policy Clause Build'!C941,'Clauses List'!A:A,0),1),"")</f>
      </c>
    </row>
    <row r="935">
      <c r="A935" s="11">
        <f>IFERROR(VLOOKUP(INDEX('Policy Clause Build'!C$8:C$999,ROW()-1,1),'Clauses List'!A:B,2,FALSE),"")</f>
      </c>
      <c r="B935" s="11"/>
      <c r="C935" s="27" t="e">
        <f>IFERROR(IF(VLOOKUP('Policy Clause Build'!C942,'Clauses List'!A:B,2,)=A935,"",VLOOKUP('Policy Clause Build'!C942,'Clauses List'!A:B,2,)),"")</f>
        <v>#VALUE!</v>
      </c>
      <c r="D935" s="28">
        <f>IFERROR(INDEX('Clauses List'!D:D,MATCH('Policy Clause Build'!C942,'Clauses List'!A:A,0),1),"")</f>
      </c>
    </row>
    <row r="936">
      <c r="A936" s="11">
        <f>IFERROR(VLOOKUP(INDEX('Policy Clause Build'!C$8:C$999,ROW()-1,1),'Clauses List'!A:B,2,FALSE),"")</f>
      </c>
      <c r="B936" s="11"/>
      <c r="C936" s="27" t="e">
        <f>IFERROR(IF(VLOOKUP('Policy Clause Build'!C943,'Clauses List'!A:B,2,)=A936,"",VLOOKUP('Policy Clause Build'!C943,'Clauses List'!A:B,2,)),"")</f>
        <v>#VALUE!</v>
      </c>
      <c r="D936" s="28">
        <f>IFERROR(INDEX('Clauses List'!D:D,MATCH('Policy Clause Build'!C943,'Clauses List'!A:A,0),1),"")</f>
      </c>
    </row>
    <row r="937">
      <c r="A937" s="11">
        <f>IFERROR(VLOOKUP(INDEX('Policy Clause Build'!C$8:C$999,ROW()-1,1),'Clauses List'!A:B,2,FALSE),"")</f>
      </c>
      <c r="B937" s="11"/>
      <c r="C937" s="27" t="e">
        <f>IFERROR(IF(VLOOKUP('Policy Clause Build'!C944,'Clauses List'!A:B,2,)=A937,"",VLOOKUP('Policy Clause Build'!C944,'Clauses List'!A:B,2,)),"")</f>
        <v>#VALUE!</v>
      </c>
      <c r="D937" s="28">
        <f>IFERROR(INDEX('Clauses List'!D:D,MATCH('Policy Clause Build'!C944,'Clauses List'!A:A,0),1),"")</f>
      </c>
    </row>
    <row r="938">
      <c r="A938" s="11">
        <f>IFERROR(VLOOKUP(INDEX('Policy Clause Build'!C$8:C$999,ROW()-1,1),'Clauses List'!A:B,2,FALSE),"")</f>
      </c>
      <c r="B938" s="11"/>
      <c r="C938" s="27" t="e">
        <f>IFERROR(IF(VLOOKUP('Policy Clause Build'!C945,'Clauses List'!A:B,2,)=A938,"",VLOOKUP('Policy Clause Build'!C945,'Clauses List'!A:B,2,)),"")</f>
        <v>#VALUE!</v>
      </c>
      <c r="D938" s="28">
        <f>IFERROR(INDEX('Clauses List'!D:D,MATCH('Policy Clause Build'!C945,'Clauses List'!A:A,0),1),"")</f>
      </c>
    </row>
    <row r="939">
      <c r="A939" s="11">
        <f>IFERROR(VLOOKUP(INDEX('Policy Clause Build'!C$8:C$999,ROW()-1,1),'Clauses List'!A:B,2,FALSE),"")</f>
      </c>
      <c r="B939" s="11"/>
      <c r="C939" s="27" t="e">
        <f>IFERROR(IF(VLOOKUP('Policy Clause Build'!C946,'Clauses List'!A:B,2,)=A939,"",VLOOKUP('Policy Clause Build'!C946,'Clauses List'!A:B,2,)),"")</f>
        <v>#VALUE!</v>
      </c>
      <c r="D939" s="28">
        <f>IFERROR(INDEX('Clauses List'!D:D,MATCH('Policy Clause Build'!C946,'Clauses List'!A:A,0),1),"")</f>
      </c>
    </row>
    <row r="940">
      <c r="A940" s="11">
        <f>IFERROR(VLOOKUP(INDEX('Policy Clause Build'!C$8:C$999,ROW()-1,1),'Clauses List'!A:B,2,FALSE),"")</f>
      </c>
      <c r="B940" s="11"/>
      <c r="C940" s="27" t="e">
        <f>IFERROR(IF(VLOOKUP('Policy Clause Build'!C947,'Clauses List'!A:B,2,)=A940,"",VLOOKUP('Policy Clause Build'!C947,'Clauses List'!A:B,2,)),"")</f>
        <v>#VALUE!</v>
      </c>
      <c r="D940" s="28">
        <f>IFERROR(INDEX('Clauses List'!D:D,MATCH('Policy Clause Build'!C947,'Clauses List'!A:A,0),1),"")</f>
      </c>
    </row>
    <row r="941">
      <c r="A941" s="11">
        <f>IFERROR(VLOOKUP(INDEX('Policy Clause Build'!C$8:C$999,ROW()-1,1),'Clauses List'!A:B,2,FALSE),"")</f>
      </c>
      <c r="B941" s="11"/>
      <c r="C941" s="27" t="e">
        <f>IFERROR(IF(VLOOKUP('Policy Clause Build'!C948,'Clauses List'!A:B,2,)=A941,"",VLOOKUP('Policy Clause Build'!C948,'Clauses List'!A:B,2,)),"")</f>
        <v>#VALUE!</v>
      </c>
      <c r="D941" s="28">
        <f>IFERROR(INDEX('Clauses List'!D:D,MATCH('Policy Clause Build'!C948,'Clauses List'!A:A,0),1),"")</f>
      </c>
    </row>
    <row r="942">
      <c r="A942" s="11">
        <f>IFERROR(VLOOKUP(INDEX('Policy Clause Build'!C$8:C$999,ROW()-1,1),'Clauses List'!A:B,2,FALSE),"")</f>
      </c>
      <c r="B942" s="11"/>
      <c r="C942" s="27" t="e">
        <f>IFERROR(IF(VLOOKUP('Policy Clause Build'!C949,'Clauses List'!A:B,2,)=A942,"",VLOOKUP('Policy Clause Build'!C949,'Clauses List'!A:B,2,)),"")</f>
        <v>#VALUE!</v>
      </c>
      <c r="D942" s="28">
        <f>IFERROR(INDEX('Clauses List'!D:D,MATCH('Policy Clause Build'!C949,'Clauses List'!A:A,0),1),"")</f>
      </c>
    </row>
    <row r="943">
      <c r="A943" s="11">
        <f>IFERROR(VLOOKUP(INDEX('Policy Clause Build'!C$8:C$999,ROW()-1,1),'Clauses List'!A:B,2,FALSE),"")</f>
      </c>
      <c r="B943" s="11"/>
      <c r="C943" s="27" t="e">
        <f>IFERROR(IF(VLOOKUP('Policy Clause Build'!C950,'Clauses List'!A:B,2,)=A943,"",VLOOKUP('Policy Clause Build'!C950,'Clauses List'!A:B,2,)),"")</f>
        <v>#VALUE!</v>
      </c>
      <c r="D943" s="28">
        <f>IFERROR(INDEX('Clauses List'!D:D,MATCH('Policy Clause Build'!C950,'Clauses List'!A:A,0),1),"")</f>
      </c>
    </row>
    <row r="944">
      <c r="A944" s="11">
        <f>IFERROR(VLOOKUP(INDEX('Policy Clause Build'!C$8:C$999,ROW()-1,1),'Clauses List'!A:B,2,FALSE),"")</f>
      </c>
      <c r="B944" s="11"/>
      <c r="C944" s="27" t="e">
        <f>IFERROR(IF(VLOOKUP('Policy Clause Build'!C951,'Clauses List'!A:B,2,)=A944,"",VLOOKUP('Policy Clause Build'!C951,'Clauses List'!A:B,2,)),"")</f>
        <v>#VALUE!</v>
      </c>
      <c r="D944" s="28">
        <f>IFERROR(INDEX('Clauses List'!D:D,MATCH('Policy Clause Build'!C951,'Clauses List'!A:A,0),1),"")</f>
      </c>
    </row>
    <row r="945">
      <c r="A945" s="11">
        <f>IFERROR(VLOOKUP(INDEX('Policy Clause Build'!C$8:C$999,ROW()-1,1),'Clauses List'!A:B,2,FALSE),"")</f>
      </c>
      <c r="B945" s="11"/>
      <c r="C945" s="27" t="e">
        <f>IFERROR(IF(VLOOKUP('Policy Clause Build'!C952,'Clauses List'!A:B,2,)=A945,"",VLOOKUP('Policy Clause Build'!C952,'Clauses List'!A:B,2,)),"")</f>
        <v>#VALUE!</v>
      </c>
      <c r="D945" s="28">
        <f>IFERROR(INDEX('Clauses List'!D:D,MATCH('Policy Clause Build'!C952,'Clauses List'!A:A,0),1),"")</f>
      </c>
    </row>
    <row r="946">
      <c r="A946" s="11">
        <f>IFERROR(VLOOKUP(INDEX('Policy Clause Build'!C$8:C$999,ROW()-1,1),'Clauses List'!A:B,2,FALSE),"")</f>
      </c>
      <c r="B946" s="11"/>
      <c r="C946" s="27" t="e">
        <f>IFERROR(IF(VLOOKUP('Policy Clause Build'!C953,'Clauses List'!A:B,2,)=A946,"",VLOOKUP('Policy Clause Build'!C953,'Clauses List'!A:B,2,)),"")</f>
        <v>#VALUE!</v>
      </c>
      <c r="D946" s="28">
        <f>IFERROR(INDEX('Clauses List'!D:D,MATCH('Policy Clause Build'!C953,'Clauses List'!A:A,0),1),"")</f>
      </c>
    </row>
    <row r="947">
      <c r="A947" s="11">
        <f>IFERROR(VLOOKUP(INDEX('Policy Clause Build'!C$8:C$999,ROW()-1,1),'Clauses List'!A:B,2,FALSE),"")</f>
      </c>
      <c r="B947" s="11"/>
      <c r="C947" s="27" t="e">
        <f>IFERROR(IF(VLOOKUP('Policy Clause Build'!C954,'Clauses List'!A:B,2,)=A947,"",VLOOKUP('Policy Clause Build'!C954,'Clauses List'!A:B,2,)),"")</f>
        <v>#VALUE!</v>
      </c>
      <c r="D947" s="28">
        <f>IFERROR(INDEX('Clauses List'!D:D,MATCH('Policy Clause Build'!C954,'Clauses List'!A:A,0),1),"")</f>
      </c>
    </row>
    <row r="948">
      <c r="A948" s="11">
        <f>IFERROR(VLOOKUP(INDEX('Policy Clause Build'!C$8:C$999,ROW()-1,1),'Clauses List'!A:B,2,FALSE),"")</f>
      </c>
      <c r="B948" s="11"/>
      <c r="C948" s="27" t="e">
        <f>IFERROR(IF(VLOOKUP('Policy Clause Build'!C955,'Clauses List'!A:B,2,)=A948,"",VLOOKUP('Policy Clause Build'!C955,'Clauses List'!A:B,2,)),"")</f>
        <v>#VALUE!</v>
      </c>
      <c r="D948" s="28">
        <f>IFERROR(INDEX('Clauses List'!D:D,MATCH('Policy Clause Build'!C955,'Clauses List'!A:A,0),1),"")</f>
      </c>
    </row>
    <row r="949">
      <c r="A949" s="11">
        <f>IFERROR(VLOOKUP(INDEX('Policy Clause Build'!C$8:C$999,ROW()-1,1),'Clauses List'!A:B,2,FALSE),"")</f>
      </c>
      <c r="B949" s="11"/>
      <c r="C949" s="27" t="e">
        <f>IFERROR(IF(VLOOKUP('Policy Clause Build'!C956,'Clauses List'!A:B,2,)=A949,"",VLOOKUP('Policy Clause Build'!C956,'Clauses List'!A:B,2,)),"")</f>
        <v>#VALUE!</v>
      </c>
      <c r="D949" s="28">
        <f>IFERROR(INDEX('Clauses List'!D:D,MATCH('Policy Clause Build'!C956,'Clauses List'!A:A,0),1),"")</f>
      </c>
    </row>
    <row r="950">
      <c r="A950" s="11">
        <f>IFERROR(VLOOKUP(INDEX('Policy Clause Build'!C$8:C$999,ROW()-1,1),'Clauses List'!A:B,2,FALSE),"")</f>
      </c>
      <c r="B950" s="11"/>
      <c r="C950" s="27" t="e">
        <f>IFERROR(IF(VLOOKUP('Policy Clause Build'!C957,'Clauses List'!A:B,2,)=A950,"",VLOOKUP('Policy Clause Build'!C957,'Clauses List'!A:B,2,)),"")</f>
        <v>#VALUE!</v>
      </c>
      <c r="D950" s="28">
        <f>IFERROR(INDEX('Clauses List'!D:D,MATCH('Policy Clause Build'!C957,'Clauses List'!A:A,0),1),"")</f>
      </c>
    </row>
    <row r="951">
      <c r="A951" s="11">
        <f>IFERROR(VLOOKUP(INDEX('Policy Clause Build'!C$8:C$999,ROW()-1,1),'Clauses List'!A:B,2,FALSE),"")</f>
      </c>
      <c r="B951" s="11"/>
      <c r="C951" s="27" t="e">
        <f>IFERROR(IF(VLOOKUP('Policy Clause Build'!C958,'Clauses List'!A:B,2,)=A951,"",VLOOKUP('Policy Clause Build'!C958,'Clauses List'!A:B,2,)),"")</f>
        <v>#VALUE!</v>
      </c>
      <c r="D951" s="28">
        <f>IFERROR(INDEX('Clauses List'!D:D,MATCH('Policy Clause Build'!C958,'Clauses List'!A:A,0),1),"")</f>
      </c>
    </row>
    <row r="952">
      <c r="A952" s="11">
        <f>IFERROR(VLOOKUP(INDEX('Policy Clause Build'!C$8:C$999,ROW()-1,1),'Clauses List'!A:B,2,FALSE),"")</f>
      </c>
      <c r="B952" s="11"/>
      <c r="C952" s="27" t="e">
        <f>IFERROR(IF(VLOOKUP('Policy Clause Build'!C959,'Clauses List'!A:B,2,)=A952,"",VLOOKUP('Policy Clause Build'!C959,'Clauses List'!A:B,2,)),"")</f>
        <v>#VALUE!</v>
      </c>
      <c r="D952" s="28">
        <f>IFERROR(INDEX('Clauses List'!D:D,MATCH('Policy Clause Build'!C959,'Clauses List'!A:A,0),1),"")</f>
      </c>
    </row>
    <row r="953">
      <c r="A953" s="11">
        <f>IFERROR(VLOOKUP(INDEX('Policy Clause Build'!C$8:C$999,ROW()-1,1),'Clauses List'!A:B,2,FALSE),"")</f>
      </c>
      <c r="B953" s="11"/>
      <c r="C953" s="27" t="e">
        <f>IFERROR(IF(VLOOKUP('Policy Clause Build'!C960,'Clauses List'!A:B,2,)=A953,"",VLOOKUP('Policy Clause Build'!C960,'Clauses List'!A:B,2,)),"")</f>
        <v>#VALUE!</v>
      </c>
      <c r="D953" s="28">
        <f>IFERROR(INDEX('Clauses List'!D:D,MATCH('Policy Clause Build'!C960,'Clauses List'!A:A,0),1),"")</f>
      </c>
    </row>
    <row r="954">
      <c r="A954" s="11">
        <f>IFERROR(VLOOKUP(INDEX('Policy Clause Build'!C$8:C$999,ROW()-1,1),'Clauses List'!A:B,2,FALSE),"")</f>
      </c>
      <c r="B954" s="11"/>
      <c r="C954" s="27" t="e">
        <f>IFERROR(IF(VLOOKUP('Policy Clause Build'!C961,'Clauses List'!A:B,2,)=A954,"",VLOOKUP('Policy Clause Build'!C961,'Clauses List'!A:B,2,)),"")</f>
        <v>#VALUE!</v>
      </c>
      <c r="D954" s="28">
        <f>IFERROR(INDEX('Clauses List'!D:D,MATCH('Policy Clause Build'!C961,'Clauses List'!A:A,0),1),"")</f>
      </c>
    </row>
    <row r="955">
      <c r="A955" s="11">
        <f>IFERROR(VLOOKUP(INDEX('Policy Clause Build'!C$8:C$999,ROW()-1,1),'Clauses List'!A:B,2,FALSE),"")</f>
      </c>
      <c r="B955" s="11"/>
      <c r="C955" s="27" t="e">
        <f>IFERROR(IF(VLOOKUP('Policy Clause Build'!C962,'Clauses List'!A:B,2,)=A955,"",VLOOKUP('Policy Clause Build'!C962,'Clauses List'!A:B,2,)),"")</f>
        <v>#VALUE!</v>
      </c>
      <c r="D955" s="28">
        <f>IFERROR(INDEX('Clauses List'!D:D,MATCH('Policy Clause Build'!C962,'Clauses List'!A:A,0),1),"")</f>
      </c>
    </row>
    <row r="956">
      <c r="A956" s="11">
        <f>IFERROR(VLOOKUP(INDEX('Policy Clause Build'!C$8:C$999,ROW()-1,1),'Clauses List'!A:B,2,FALSE),"")</f>
      </c>
      <c r="B956" s="11"/>
      <c r="C956" s="27" t="e">
        <f>IFERROR(IF(VLOOKUP('Policy Clause Build'!C963,'Clauses List'!A:B,2,)=A956,"",VLOOKUP('Policy Clause Build'!C963,'Clauses List'!A:B,2,)),"")</f>
        <v>#VALUE!</v>
      </c>
      <c r="D956" s="28">
        <f>IFERROR(INDEX('Clauses List'!D:D,MATCH('Policy Clause Build'!C963,'Clauses List'!A:A,0),1),"")</f>
      </c>
    </row>
    <row r="957">
      <c r="A957" s="11">
        <f>IFERROR(VLOOKUP(INDEX('Policy Clause Build'!C$8:C$999,ROW()-1,1),'Clauses List'!A:B,2,FALSE),"")</f>
      </c>
      <c r="B957" s="11"/>
      <c r="C957" s="27" t="e">
        <f>IFERROR(IF(VLOOKUP('Policy Clause Build'!C964,'Clauses List'!A:B,2,)=A957,"",VLOOKUP('Policy Clause Build'!C964,'Clauses List'!A:B,2,)),"")</f>
        <v>#VALUE!</v>
      </c>
      <c r="D957" s="28">
        <f>IFERROR(INDEX('Clauses List'!D:D,MATCH('Policy Clause Build'!C964,'Clauses List'!A:A,0),1),"")</f>
      </c>
    </row>
    <row r="958">
      <c r="A958" s="11">
        <f>IFERROR(VLOOKUP(INDEX('Policy Clause Build'!C$8:C$999,ROW()-1,1),'Clauses List'!A:B,2,FALSE),"")</f>
      </c>
      <c r="B958" s="11"/>
      <c r="C958" s="27" t="e">
        <f>IFERROR(IF(VLOOKUP('Policy Clause Build'!C965,'Clauses List'!A:B,2,)=A958,"",VLOOKUP('Policy Clause Build'!C965,'Clauses List'!A:B,2,)),"")</f>
        <v>#VALUE!</v>
      </c>
      <c r="D958" s="28">
        <f>IFERROR(INDEX('Clauses List'!D:D,MATCH('Policy Clause Build'!C965,'Clauses List'!A:A,0),1),"")</f>
      </c>
    </row>
    <row r="959">
      <c r="A959" s="11">
        <f>IFERROR(VLOOKUP(INDEX('Policy Clause Build'!C$8:C$999,ROW()-1,1),'Clauses List'!A:B,2,FALSE),"")</f>
      </c>
      <c r="B959" s="11"/>
      <c r="C959" s="27" t="e">
        <f>IFERROR(IF(VLOOKUP('Policy Clause Build'!C966,'Clauses List'!A:B,2,)=A959,"",VLOOKUP('Policy Clause Build'!C966,'Clauses List'!A:B,2,)),"")</f>
        <v>#VALUE!</v>
      </c>
      <c r="D959" s="28">
        <f>IFERROR(INDEX('Clauses List'!D:D,MATCH('Policy Clause Build'!C966,'Clauses List'!A:A,0),1),"")</f>
      </c>
    </row>
    <row r="960">
      <c r="A960" s="11">
        <f>IFERROR(VLOOKUP(INDEX('Policy Clause Build'!C$8:C$999,ROW()-1,1),'Clauses List'!A:B,2,FALSE),"")</f>
      </c>
      <c r="B960" s="11"/>
      <c r="C960" s="27" t="e">
        <f>IFERROR(IF(VLOOKUP('Policy Clause Build'!C967,'Clauses List'!A:B,2,)=A960,"",VLOOKUP('Policy Clause Build'!C967,'Clauses List'!A:B,2,)),"")</f>
        <v>#VALUE!</v>
      </c>
      <c r="D960" s="28">
        <f>IFERROR(INDEX('Clauses List'!D:D,MATCH('Policy Clause Build'!C967,'Clauses List'!A:A,0),1),"")</f>
      </c>
    </row>
    <row r="961">
      <c r="A961" s="11">
        <f>IFERROR(VLOOKUP(INDEX('Policy Clause Build'!C$8:C$999,ROW()-1,1),'Clauses List'!A:B,2,FALSE),"")</f>
      </c>
      <c r="B961" s="11"/>
      <c r="C961" s="27" t="e">
        <f>IFERROR(IF(VLOOKUP('Policy Clause Build'!C968,'Clauses List'!A:B,2,)=A961,"",VLOOKUP('Policy Clause Build'!C968,'Clauses List'!A:B,2,)),"")</f>
        <v>#VALUE!</v>
      </c>
      <c r="D961" s="28">
        <f>IFERROR(INDEX('Clauses List'!D:D,MATCH('Policy Clause Build'!C968,'Clauses List'!A:A,0),1),"")</f>
      </c>
    </row>
    <row r="962">
      <c r="A962" s="11">
        <f>IFERROR(VLOOKUP(INDEX('Policy Clause Build'!C$8:C$999,ROW()-1,1),'Clauses List'!A:B,2,FALSE),"")</f>
      </c>
      <c r="B962" s="11"/>
      <c r="C962" s="27" t="e">
        <f>IFERROR(IF(VLOOKUP('Policy Clause Build'!C969,'Clauses List'!A:B,2,)=A962,"",VLOOKUP('Policy Clause Build'!C969,'Clauses List'!A:B,2,)),"")</f>
        <v>#VALUE!</v>
      </c>
      <c r="D962" s="28">
        <f>IFERROR(INDEX('Clauses List'!D:D,MATCH('Policy Clause Build'!C969,'Clauses List'!A:A,0),1),"")</f>
      </c>
    </row>
    <row r="963">
      <c r="A963" s="11">
        <f>IFERROR(VLOOKUP(INDEX('Policy Clause Build'!C$8:C$999,ROW()-1,1),'Clauses List'!A:B,2,FALSE),"")</f>
      </c>
      <c r="B963" s="11"/>
      <c r="C963" s="27" t="e">
        <f>IFERROR(IF(VLOOKUP('Policy Clause Build'!C970,'Clauses List'!A:B,2,)=A963,"",VLOOKUP('Policy Clause Build'!C970,'Clauses List'!A:B,2,)),"")</f>
        <v>#VALUE!</v>
      </c>
      <c r="D963" s="28">
        <f>IFERROR(INDEX('Clauses List'!D:D,MATCH('Policy Clause Build'!C970,'Clauses List'!A:A,0),1),"")</f>
      </c>
    </row>
    <row r="964">
      <c r="A964" s="11">
        <f>IFERROR(VLOOKUP(INDEX('Policy Clause Build'!C$8:C$999,ROW()-1,1),'Clauses List'!A:B,2,FALSE),"")</f>
      </c>
      <c r="B964" s="11"/>
      <c r="C964" s="27" t="e">
        <f>IFERROR(IF(VLOOKUP('Policy Clause Build'!C971,'Clauses List'!A:B,2,)=A964,"",VLOOKUP('Policy Clause Build'!C971,'Clauses List'!A:B,2,)),"")</f>
        <v>#VALUE!</v>
      </c>
      <c r="D964" s="28">
        <f>IFERROR(INDEX('Clauses List'!D:D,MATCH('Policy Clause Build'!C971,'Clauses List'!A:A,0),1),"")</f>
      </c>
    </row>
    <row r="965">
      <c r="A965" s="11">
        <f>IFERROR(VLOOKUP(INDEX('Policy Clause Build'!C$8:C$999,ROW()-1,1),'Clauses List'!A:B,2,FALSE),"")</f>
      </c>
      <c r="B965" s="11"/>
      <c r="C965" s="27" t="e">
        <f>IFERROR(IF(VLOOKUP('Policy Clause Build'!C972,'Clauses List'!A:B,2,)=A965,"",VLOOKUP('Policy Clause Build'!C972,'Clauses List'!A:B,2,)),"")</f>
        <v>#VALUE!</v>
      </c>
      <c r="D965" s="28">
        <f>IFERROR(INDEX('Clauses List'!D:D,MATCH('Policy Clause Build'!C972,'Clauses List'!A:A,0),1),"")</f>
      </c>
    </row>
    <row r="966">
      <c r="A966" s="11">
        <f>IFERROR(VLOOKUP(INDEX('Policy Clause Build'!C$8:C$999,ROW()-1,1),'Clauses List'!A:B,2,FALSE),"")</f>
      </c>
      <c r="B966" s="11"/>
      <c r="C966" s="27" t="e">
        <f>IFERROR(IF(VLOOKUP('Policy Clause Build'!C973,'Clauses List'!A:B,2,)=A966,"",VLOOKUP('Policy Clause Build'!C973,'Clauses List'!A:B,2,)),"")</f>
        <v>#VALUE!</v>
      </c>
      <c r="D966" s="28">
        <f>IFERROR(INDEX('Clauses List'!D:D,MATCH('Policy Clause Build'!C973,'Clauses List'!A:A,0),1),"")</f>
      </c>
    </row>
    <row r="967">
      <c r="A967" s="11">
        <f>IFERROR(VLOOKUP(INDEX('Policy Clause Build'!C$8:C$999,ROW()-1,1),'Clauses List'!A:B,2,FALSE),"")</f>
      </c>
      <c r="B967" s="11"/>
      <c r="C967" s="27" t="e">
        <f>IFERROR(IF(VLOOKUP('Policy Clause Build'!C974,'Clauses List'!A:B,2,)=A967,"",VLOOKUP('Policy Clause Build'!C974,'Clauses List'!A:B,2,)),"")</f>
        <v>#VALUE!</v>
      </c>
      <c r="D967" s="28">
        <f>IFERROR(INDEX('Clauses List'!D:D,MATCH('Policy Clause Build'!C974,'Clauses List'!A:A,0),1),"")</f>
      </c>
    </row>
    <row r="968">
      <c r="A968" s="11">
        <f>IFERROR(VLOOKUP(INDEX('Policy Clause Build'!C$8:C$999,ROW()-1,1),'Clauses List'!A:B,2,FALSE),"")</f>
      </c>
      <c r="B968" s="11"/>
      <c r="C968" s="27" t="e">
        <f>IFERROR(IF(VLOOKUP('Policy Clause Build'!C975,'Clauses List'!A:B,2,)=A968,"",VLOOKUP('Policy Clause Build'!C975,'Clauses List'!A:B,2,)),"")</f>
        <v>#VALUE!</v>
      </c>
      <c r="D968" s="28">
        <f>IFERROR(INDEX('Clauses List'!D:D,MATCH('Policy Clause Build'!C975,'Clauses List'!A:A,0),1),"")</f>
      </c>
    </row>
    <row r="969">
      <c r="A969" s="11">
        <f>IFERROR(VLOOKUP(INDEX('Policy Clause Build'!C$8:C$999,ROW()-1,1),'Clauses List'!A:B,2,FALSE),"")</f>
      </c>
      <c r="B969" s="11"/>
      <c r="C969" s="27" t="e">
        <f>IFERROR(IF(VLOOKUP('Policy Clause Build'!C976,'Clauses List'!A:B,2,)=A969,"",VLOOKUP('Policy Clause Build'!C976,'Clauses List'!A:B,2,)),"")</f>
        <v>#VALUE!</v>
      </c>
      <c r="D969" s="28">
        <f>IFERROR(INDEX('Clauses List'!D:D,MATCH('Policy Clause Build'!C976,'Clauses List'!A:A,0),1),"")</f>
      </c>
    </row>
    <row r="970">
      <c r="A970" s="11">
        <f>IFERROR(VLOOKUP(INDEX('Policy Clause Build'!C$8:C$999,ROW()-1,1),'Clauses List'!A:B,2,FALSE),"")</f>
      </c>
      <c r="B970" s="11"/>
      <c r="C970" s="27" t="e">
        <f>IFERROR(IF(VLOOKUP('Policy Clause Build'!C977,'Clauses List'!A:B,2,)=A970,"",VLOOKUP('Policy Clause Build'!C977,'Clauses List'!A:B,2,)),"")</f>
        <v>#VALUE!</v>
      </c>
      <c r="D970" s="28">
        <f>IFERROR(INDEX('Clauses List'!D:D,MATCH('Policy Clause Build'!C977,'Clauses List'!A:A,0),1),"")</f>
      </c>
    </row>
    <row r="971">
      <c r="A971" s="11">
        <f>IFERROR(VLOOKUP(INDEX('Policy Clause Build'!C$8:C$999,ROW()-1,1),'Clauses List'!A:B,2,FALSE),"")</f>
      </c>
      <c r="B971" s="11"/>
      <c r="C971" s="27" t="e">
        <f>IFERROR(IF(VLOOKUP('Policy Clause Build'!C978,'Clauses List'!A:B,2,)=A971,"",VLOOKUP('Policy Clause Build'!C978,'Clauses List'!A:B,2,)),"")</f>
        <v>#VALUE!</v>
      </c>
      <c r="D971" s="28">
        <f>IFERROR(INDEX('Clauses List'!D:D,MATCH('Policy Clause Build'!C978,'Clauses List'!A:A,0),1),"")</f>
      </c>
    </row>
    <row r="972">
      <c r="A972" s="11">
        <f>IFERROR(VLOOKUP(INDEX('Policy Clause Build'!C$8:C$999,ROW()-1,1),'Clauses List'!A:B,2,FALSE),"")</f>
      </c>
      <c r="B972" s="11"/>
      <c r="C972" s="27" t="e">
        <f>IFERROR(IF(VLOOKUP('Policy Clause Build'!C979,'Clauses List'!A:B,2,)=A972,"",VLOOKUP('Policy Clause Build'!C979,'Clauses List'!A:B,2,)),"")</f>
        <v>#VALUE!</v>
      </c>
      <c r="D972" s="28">
        <f>IFERROR(INDEX('Clauses List'!D:D,MATCH('Policy Clause Build'!C979,'Clauses List'!A:A,0),1),"")</f>
      </c>
    </row>
    <row r="973">
      <c r="A973" s="11">
        <f>IFERROR(VLOOKUP(INDEX('Policy Clause Build'!C$8:C$999,ROW()-1,1),'Clauses List'!A:B,2,FALSE),"")</f>
      </c>
      <c r="B973" s="11"/>
      <c r="C973" s="27" t="e">
        <f>IFERROR(IF(VLOOKUP('Policy Clause Build'!C980,'Clauses List'!A:B,2,)=A973,"",VLOOKUP('Policy Clause Build'!C980,'Clauses List'!A:B,2,)),"")</f>
        <v>#VALUE!</v>
      </c>
      <c r="D973" s="28">
        <f>IFERROR(INDEX('Clauses List'!D:D,MATCH('Policy Clause Build'!C980,'Clauses List'!A:A,0),1),"")</f>
      </c>
    </row>
    <row r="974">
      <c r="A974" s="11">
        <f>IFERROR(VLOOKUP(INDEX('Policy Clause Build'!C$8:C$999,ROW()-1,1),'Clauses List'!A:B,2,FALSE),"")</f>
      </c>
      <c r="B974" s="11"/>
      <c r="C974" s="27" t="e">
        <f>IFERROR(IF(VLOOKUP('Policy Clause Build'!C981,'Clauses List'!A:B,2,)=A974,"",VLOOKUP('Policy Clause Build'!C981,'Clauses List'!A:B,2,)),"")</f>
        <v>#VALUE!</v>
      </c>
      <c r="D974" s="28">
        <f>IFERROR(INDEX('Clauses List'!D:D,MATCH('Policy Clause Build'!C981,'Clauses List'!A:A,0),1),"")</f>
      </c>
    </row>
    <row r="975">
      <c r="A975" s="11">
        <f>IFERROR(VLOOKUP(INDEX('Policy Clause Build'!C$8:C$999,ROW()-1,1),'Clauses List'!A:B,2,FALSE),"")</f>
      </c>
      <c r="B975" s="11"/>
      <c r="C975" s="27" t="e">
        <f>IFERROR(IF(VLOOKUP('Policy Clause Build'!C982,'Clauses List'!A:B,2,)=A975,"",VLOOKUP('Policy Clause Build'!C982,'Clauses List'!A:B,2,)),"")</f>
        <v>#VALUE!</v>
      </c>
      <c r="D975" s="28">
        <f>IFERROR(INDEX('Clauses List'!D:D,MATCH('Policy Clause Build'!C982,'Clauses List'!A:A,0),1),"")</f>
      </c>
    </row>
    <row r="976">
      <c r="A976" s="11">
        <f>IFERROR(VLOOKUP(INDEX('Policy Clause Build'!C$8:C$999,ROW()-1,1),'Clauses List'!A:B,2,FALSE),"")</f>
      </c>
      <c r="B976" s="11"/>
      <c r="C976" s="27" t="e">
        <f>IFERROR(IF(VLOOKUP('Policy Clause Build'!C983,'Clauses List'!A:B,2,)=A976,"",VLOOKUP('Policy Clause Build'!C983,'Clauses List'!A:B,2,)),"")</f>
        <v>#VALUE!</v>
      </c>
      <c r="D976" s="28">
        <f>IFERROR(INDEX('Clauses List'!D:D,MATCH('Policy Clause Build'!C983,'Clauses List'!A:A,0),1),"")</f>
      </c>
    </row>
    <row r="977">
      <c r="A977" s="11">
        <f>IFERROR(VLOOKUP(INDEX('Policy Clause Build'!C$8:C$999,ROW()-1,1),'Clauses List'!A:B,2,FALSE),"")</f>
      </c>
      <c r="B977" s="11"/>
      <c r="C977" s="27" t="e">
        <f>IFERROR(IF(VLOOKUP('Policy Clause Build'!C984,'Clauses List'!A:B,2,)=A977,"",VLOOKUP('Policy Clause Build'!C984,'Clauses List'!A:B,2,)),"")</f>
        <v>#VALUE!</v>
      </c>
      <c r="D977" s="28">
        <f>IFERROR(INDEX('Clauses List'!D:D,MATCH('Policy Clause Build'!C984,'Clauses List'!A:A,0),1),"")</f>
      </c>
    </row>
    <row r="978">
      <c r="A978" s="11">
        <f>IFERROR(VLOOKUP(INDEX('Policy Clause Build'!C$8:C$999,ROW()-1,1),'Clauses List'!A:B,2,FALSE),"")</f>
      </c>
      <c r="B978" s="11"/>
      <c r="C978" s="27" t="e">
        <f>IFERROR(IF(VLOOKUP('Policy Clause Build'!C985,'Clauses List'!A:B,2,)=A978,"",VLOOKUP('Policy Clause Build'!C985,'Clauses List'!A:B,2,)),"")</f>
        <v>#VALUE!</v>
      </c>
      <c r="D978" s="28">
        <f>IFERROR(INDEX('Clauses List'!D:D,MATCH('Policy Clause Build'!C985,'Clauses List'!A:A,0),1),"")</f>
      </c>
    </row>
    <row r="979">
      <c r="A979" s="11">
        <f>IFERROR(VLOOKUP(INDEX('Policy Clause Build'!C$8:C$999,ROW()-1,1),'Clauses List'!A:B,2,FALSE),"")</f>
      </c>
      <c r="B979" s="11"/>
      <c r="C979" s="27" t="e">
        <f>IFERROR(IF(VLOOKUP('Policy Clause Build'!C986,'Clauses List'!A:B,2,)=A979,"",VLOOKUP('Policy Clause Build'!C986,'Clauses List'!A:B,2,)),"")</f>
        <v>#VALUE!</v>
      </c>
      <c r="D979" s="28">
        <f>IFERROR(INDEX('Clauses List'!D:D,MATCH('Policy Clause Build'!C986,'Clauses List'!A:A,0),1),"")</f>
      </c>
    </row>
    <row r="980">
      <c r="A980" s="11">
        <f>IFERROR(VLOOKUP(INDEX('Policy Clause Build'!C$8:C$999,ROW()-1,1),'Clauses List'!A:B,2,FALSE),"")</f>
      </c>
      <c r="B980" s="11"/>
      <c r="C980" s="27" t="e">
        <f>IFERROR(IF(VLOOKUP('Policy Clause Build'!C987,'Clauses List'!A:B,2,)=A980,"",VLOOKUP('Policy Clause Build'!C987,'Clauses List'!A:B,2,)),"")</f>
        <v>#VALUE!</v>
      </c>
      <c r="D980" s="28">
        <f>IFERROR(INDEX('Clauses List'!D:D,MATCH('Policy Clause Build'!C987,'Clauses List'!A:A,0),1),"")</f>
      </c>
    </row>
    <row r="981">
      <c r="A981" s="11">
        <f>IFERROR(VLOOKUP(INDEX('Policy Clause Build'!C$8:C$999,ROW()-1,1),'Clauses List'!A:B,2,FALSE),"")</f>
      </c>
      <c r="B981" s="11"/>
      <c r="C981" s="27" t="e">
        <f>IFERROR(IF(VLOOKUP('Policy Clause Build'!C988,'Clauses List'!A:B,2,)=A981,"",VLOOKUP('Policy Clause Build'!C988,'Clauses List'!A:B,2,)),"")</f>
        <v>#VALUE!</v>
      </c>
      <c r="D981" s="28">
        <f>IFERROR(INDEX('Clauses List'!D:D,MATCH('Policy Clause Build'!C988,'Clauses List'!A:A,0),1),"")</f>
      </c>
    </row>
    <row r="982">
      <c r="A982" s="11">
        <f>IFERROR(VLOOKUP(INDEX('Policy Clause Build'!C$8:C$999,ROW()-1,1),'Clauses List'!A:B,2,FALSE),"")</f>
      </c>
      <c r="B982" s="11"/>
      <c r="C982" s="27" t="e">
        <f>IFERROR(IF(VLOOKUP('Policy Clause Build'!C989,'Clauses List'!A:B,2,)=A982,"",VLOOKUP('Policy Clause Build'!C989,'Clauses List'!A:B,2,)),"")</f>
        <v>#VALUE!</v>
      </c>
      <c r="D982" s="28">
        <f>IFERROR(INDEX('Clauses List'!D:D,MATCH('Policy Clause Build'!C989,'Clauses List'!A:A,0),1),"")</f>
      </c>
    </row>
    <row r="983">
      <c r="A983" s="11">
        <f>IFERROR(VLOOKUP(INDEX('Policy Clause Build'!C$8:C$999,ROW()-1,1),'Clauses List'!A:B,2,FALSE),"")</f>
      </c>
      <c r="B983" s="11"/>
      <c r="C983" s="27" t="e">
        <f>IFERROR(IF(VLOOKUP('Policy Clause Build'!C990,'Clauses List'!A:B,2,)=A983,"",VLOOKUP('Policy Clause Build'!C990,'Clauses List'!A:B,2,)),"")</f>
        <v>#VALUE!</v>
      </c>
      <c r="D983" s="28">
        <f>IFERROR(INDEX('Clauses List'!D:D,MATCH('Policy Clause Build'!C990,'Clauses List'!A:A,0),1),"")</f>
      </c>
    </row>
    <row r="984">
      <c r="A984" s="11">
        <f>IFERROR(VLOOKUP(INDEX('Policy Clause Build'!C$8:C$999,ROW()-1,1),'Clauses List'!A:B,2,FALSE),"")</f>
      </c>
      <c r="B984" s="11"/>
      <c r="C984" s="27" t="e">
        <f>IFERROR(IF(VLOOKUP('Policy Clause Build'!C991,'Clauses List'!A:B,2,)=A984,"",VLOOKUP('Policy Clause Build'!C991,'Clauses List'!A:B,2,)),"")</f>
        <v>#VALUE!</v>
      </c>
      <c r="D984" s="28">
        <f>IFERROR(INDEX('Clauses List'!D:D,MATCH('Policy Clause Build'!C991,'Clauses List'!A:A,0),1),"")</f>
      </c>
    </row>
    <row r="985">
      <c r="A985" s="11">
        <f>IFERROR(VLOOKUP(INDEX('Policy Clause Build'!C$8:C$999,ROW()-1,1),'Clauses List'!A:B,2,FALSE),"")</f>
      </c>
      <c r="B985" s="11"/>
      <c r="C985" s="27" t="e">
        <f>IFERROR(IF(VLOOKUP('Policy Clause Build'!C992,'Clauses List'!A:B,2,)=A985,"",VLOOKUP('Policy Clause Build'!C992,'Clauses List'!A:B,2,)),"")</f>
        <v>#VALUE!</v>
      </c>
      <c r="D985" s="28">
        <f>IFERROR(INDEX('Clauses List'!D:D,MATCH('Policy Clause Build'!C992,'Clauses List'!A:A,0),1),"")</f>
      </c>
    </row>
    <row r="986">
      <c r="A986" s="11">
        <f>IFERROR(VLOOKUP(INDEX('Policy Clause Build'!C$8:C$999,ROW()-1,1),'Clauses List'!A:B,2,FALSE),"")</f>
      </c>
      <c r="B986" s="11"/>
      <c r="C986" s="27" t="e">
        <f>IFERROR(IF(VLOOKUP('Policy Clause Build'!C993,'Clauses List'!A:B,2,)=A986,"",VLOOKUP('Policy Clause Build'!C993,'Clauses List'!A:B,2,)),"")</f>
        <v>#VALUE!</v>
      </c>
      <c r="D986" s="28">
        <f>IFERROR(INDEX('Clauses List'!D:D,MATCH('Policy Clause Build'!C993,'Clauses List'!A:A,0),1),"")</f>
      </c>
    </row>
    <row r="987">
      <c r="A987" s="11">
        <f>IFERROR(VLOOKUP(INDEX('Policy Clause Build'!C$8:C$999,ROW()-1,1),'Clauses List'!A:B,2,FALSE),"")</f>
      </c>
      <c r="B987" s="11"/>
      <c r="C987" s="27" t="e">
        <f>IFERROR(IF(VLOOKUP('Policy Clause Build'!C994,'Clauses List'!A:B,2,)=A987,"",VLOOKUP('Policy Clause Build'!C994,'Clauses List'!A:B,2,)),"")</f>
        <v>#VALUE!</v>
      </c>
      <c r="D987" s="28">
        <f>IFERROR(INDEX('Clauses List'!D:D,MATCH('Policy Clause Build'!C994,'Clauses List'!A:A,0),1),"")</f>
      </c>
    </row>
    <row r="988">
      <c r="A988" s="11">
        <f>IFERROR(VLOOKUP(INDEX('Policy Clause Build'!C$8:C$999,ROW()-1,1),'Clauses List'!A:B,2,FALSE),"")</f>
      </c>
      <c r="B988" s="11"/>
      <c r="C988" s="27" t="e">
        <f>IFERROR(IF(VLOOKUP('Policy Clause Build'!C995,'Clauses List'!A:B,2,)=A988,"",VLOOKUP('Policy Clause Build'!C995,'Clauses List'!A:B,2,)),"")</f>
        <v>#VALUE!</v>
      </c>
      <c r="D988" s="28">
        <f>IFERROR(INDEX('Clauses List'!D:D,MATCH('Policy Clause Build'!C995,'Clauses List'!A:A,0),1),"")</f>
      </c>
    </row>
    <row r="989">
      <c r="A989" s="11">
        <f>IFERROR(VLOOKUP(INDEX('Policy Clause Build'!C$8:C$999,ROW()-1,1),'Clauses List'!A:B,2,FALSE),"")</f>
      </c>
      <c r="B989" s="11"/>
      <c r="C989" s="27" t="e">
        <f>IFERROR(IF(VLOOKUP('Policy Clause Build'!C996,'Clauses List'!A:B,2,)=A989,"",VLOOKUP('Policy Clause Build'!C996,'Clauses List'!A:B,2,)),"")</f>
        <v>#VALUE!</v>
      </c>
      <c r="D989" s="28">
        <f>IFERROR(INDEX('Clauses List'!D:D,MATCH('Policy Clause Build'!C996,'Clauses List'!A:A,0),1),"")</f>
      </c>
    </row>
    <row r="990">
      <c r="A990" s="11">
        <f>IFERROR(VLOOKUP(INDEX('Policy Clause Build'!C$8:C$999,ROW()-1,1),'Clauses List'!A:B,2,FALSE),"")</f>
      </c>
      <c r="B990" s="11"/>
      <c r="C990" s="27" t="e">
        <f>IFERROR(IF(VLOOKUP('Policy Clause Build'!C997,'Clauses List'!A:B,2,)=A990,"",VLOOKUP('Policy Clause Build'!C997,'Clauses List'!A:B,2,)),"")</f>
        <v>#VALUE!</v>
      </c>
      <c r="D990" s="28">
        <f>IFERROR(INDEX('Clauses List'!D:D,MATCH('Policy Clause Build'!C997,'Clauses List'!A:A,0),1),"")</f>
      </c>
    </row>
    <row r="991">
      <c r="A991" s="11">
        <f>IFERROR(VLOOKUP(INDEX('Policy Clause Build'!C$8:C$999,ROW()-1,1),'Clauses List'!A:B,2,FALSE),"")</f>
      </c>
      <c r="B991" s="11"/>
      <c r="C991" s="27" t="e">
        <f>IFERROR(IF(VLOOKUP('Policy Clause Build'!C998,'Clauses List'!A:B,2,)=A991,"",VLOOKUP('Policy Clause Build'!C998,'Clauses List'!A:B,2,)),"")</f>
        <v>#VALUE!</v>
      </c>
      <c r="D991" s="28">
        <f>IFERROR(INDEX('Clauses List'!D:D,MATCH('Policy Clause Build'!C998,'Clauses List'!A:A,0),1),"")</f>
      </c>
    </row>
    <row r="992">
      <c r="A992" s="11">
        <f>IFERROR(VLOOKUP(INDEX('Policy Clause Build'!C$8:C$999,ROW()-1,1),'Clauses List'!A:B,2,FALSE),"")</f>
      </c>
      <c r="B992" s="11"/>
      <c r="C992" s="27" t="e">
        <f>IFERROR(IF(VLOOKUP('Policy Clause Build'!C999,'Clauses List'!A:B,2,)=A992,"",VLOOKUP('Policy Clause Build'!C999,'Clauses List'!A:B,2,)),"")</f>
        <v>#VALUE!</v>
      </c>
      <c r="D992" s="28">
        <f>IFERROR(INDEX('Clauses List'!D:D,MATCH('Policy Clause Build'!C999,'Clauses List'!A:A,0),1),"")</f>
      </c>
    </row>
    <row r="993">
      <c r="A993" s="11">
        <f>IFERROR(VLOOKUP(INDEX('Policy Clause Build'!C$8:C$999,ROW()-1,1),'Clauses List'!A:B,2,FALSE),"")</f>
      </c>
      <c r="B993" s="11"/>
      <c r="C993" s="27" t="e">
        <f>IFERROR(IF(VLOOKUP('Policy Clause Build'!C1000,'Clauses List'!A:B,2,)=A993,"",VLOOKUP('Policy Clause Build'!C1000,'Clauses List'!A:B,2,)),"")</f>
        <v>#VALUE!</v>
      </c>
      <c r="D993" s="28">
        <f>IFERROR(INDEX('Clauses List'!D:D,MATCH('Policy Clause Build'!C1000,'Clauses List'!A:A,0),1),"")</f>
      </c>
    </row>
    <row r="994">
      <c r="A994" s="11">
        <f>IFERROR(VLOOKUP(INDEX('Policy Clause Build'!C$8:C$999,ROW()-1,1),'Clauses List'!A:B,2,FALSE),"")</f>
      </c>
      <c r="B994" s="11"/>
      <c r="C994" s="27" t="e">
        <f>IFERROR(IF(VLOOKUP('Policy Clause Build'!C1001,'Clauses List'!A:B,2,)=A994,"",VLOOKUP('Policy Clause Build'!C1001,'Clauses List'!A:B,2,)),"")</f>
        <v>#VALUE!</v>
      </c>
      <c r="D994" s="28" t="str">
        <f>IFERROR(INDEX('Clauses List'!D:D,MATCH('Policy Clause Build'!C1001,'Clauses List'!A:A,0),1),"")</f>
        <v>All Risk Storage Clause_x000A_Risks Covered_x000A_1. This insurance covers all risks of loss of or damage to the subject matter insured except as provided in Clauses 2, 3, 4 and 5 below._x000A_Exclusions_x000A_2. In no case shall this insurance cover_x000A_2.1 storage where there is no incidental transit either immediately prior to or immediately following the storage_x000A_2.2 loss damage or expense attributable to wilful misconduct of the Assured_x000A_2.3 ordinary leakage, ordinary loss in weight or volume, ordinary wear and tear, or gradual deterioration of the subject matter insured_x000A_2.4 loss damage or expense caused by inherent vice or nature of the subject matter insured_x000A_2.5 loss damage or expense attributable to the subject matter being worked upon or modified or undergoing any form of process_x000A_2.6 misappropriation, unexplained disappearance or shortage revealed through stocktake or the taking of inventory_x000A_2.7 theft dishonesty or deception committed by an employee of the Assured (for the purpose of these Clauses “employee” shall not include independent contractors)_x000A_2.8 loss damage or expense arising from the absence shortage or withholding of labour of any description whatsoever resulting from any strike, lockout, labour disturbance, riot or civil commotion_x000A_2.9 loss damage or expense arising from confiscation, nationalization or requisition or destruction of or damage to the subject matter insured by or under the order of any government or public or local authority_x000A_3. In no case shall this insurance cover loss damage or expense directly or indirectly caused by or contributed to by or arising from_x000A_3.1 ionising radiations from or contamination by radioactivity from any nuclear fuel or from any nuclear waste or from combustion of nuclear fuel_x000A_3.2 the radioactive, toxic, explosive or other hazardous or contaminating properties of any nuclear installation, reactor or other nuclear assembly or nuclear component thereof_x000A_3.3 the use of any weapon or device employing atomic or nuclear fission and/or fusion or other like reaction or radioactive force or matter._x000A_3.4 the radioactive, toxic, explosive or other hazardous or contaminating properties of any radioactive matter._x000A_The exclusion in this sub clause does not extend to radioactive isotopes, other than nuclear fuel, when such isotopes are being prepared, carried, stored or used for commercial, agricultural, medical, scientific or other similar peaceful purposes_x000A_3.5 any chemical, biological, biochemical or electromagnetic weapon_x000A_3.6 the use or operation, as a means of inflicting harm, of any computer, computer system, computer software programme, malicious code, computer virus or process or any other electronic system._x000A_4. In no case shall this insurance cover loss damage or expense caused by_x000A_Page 65 of 68_x000A_4.1 war civil war revolution rebellion insurrection, or civil strife arising therefrom, or by any hostile act by or against a belligerent power_x000A_5 In no case shall this insurance cover loss damage or expense arising from_x000A_5.1 terrorism; and/or_x000A_5.2 steps taken to prevent, suppress, control or reduce the consequences of any actual, attempted, anticipated, threatened, suspected or perceived terrorism_x000A_For the purpose of this clause, “terrorism” means any act(s) of any person(s) or organisation(s) involving_x000A_5.3 the causing, occasioning or threatening of harm of whatever nature and by whatever means;_x000A_5.4 putting the public or any section of the public in fear_x000A_in circumstances in which it is reasonable to conclude that the purpose(s) of the person(s) or_x000A_organisation(s) concerned are wholly or partly of a political, religious, ideological or similar nature._x000A_Duration_x000A_6. Subject to clauses 2.1 and 7 this insurance attaches_x000A_6.1 from the termination of transit cover for the subject matter insured at the named or other agreed warehouse or place of storage or_x000A_6.2 from the time the subject matter insured is delivered to the named or other agreed warehouse or place of storage_x000A_whichever shall last occur_x000A_continues while at the named or other agreed warehouse or place of storage and terminates either_x000A_6.3 on the attachment of cover for transit to a destination outside of the named or other agreed warehouse or place of storage or_x000A_6.4 when the subject matter insured leaves the named or other agreed warehouse or place of storage for transit_x000A_to a destination outside of the storage location or whichever shall first occur._x000A_Claims_x000A_7. in order to recover under this insurance the Assured must have an insurable interest in the subject matter insured at the time of loss_x000A_Benefit of Insurance_x000A_8. This insurance_x000A_8.1 covers the Assured which includes the person claiming indemnity as the person by or on whose behalf the contract of insurance was effected._x000A_8.2 shall not extend to or otherwise benefit the bailee_x000A_Minimising Losses_x000A_Duty of Assured_x000A_9. it is the duty of the Assured and their employees and agents in respect of loss recoverable hereunder_x000A_9.1 to take such measures as may be reasonable for the purpose of averting or minimising such loss and_x000A_9.2 to ensure that all rights against bailees or other third parties are properly preserved and exercised_x000A_and the insurers will, in addition to any loss recoverable hereunder, reimburse the Assured for any charges properly and reasonably incurred in pursuance of these duties._x000A_Page 66 of 68_x000A_Waiver_x000A_10. Measures taken by the Assured or the Insurers with the object of saving, protecting or recovering the subject matter insured shall not be considered as a waiver or acceptance of abandonment or otherwise prejudice the rights of either party_x000A_Avoidance of Delay_x000A_11. It is a condition of this insurance that the Assured shall act with reasonable despatch in all circumstances within their control_x000A_Law and Practice_x000A_12. This insurance is subject to English law and practice</v>
      </c>
    </row>
    <row r="995">
      <c r="A995" s="11">
        <f>IFERROR(VLOOKUP(INDEX('Policy Clause Build'!C$8:C$999,ROW()-1,1),'Clauses List'!A:B,2,FALSE),"")</f>
      </c>
      <c r="B995" s="11"/>
      <c r="C995" s="27" t="e">
        <f>IFERROR(IF(VLOOKUP('Policy Clause Build'!C1002,'Clauses List'!A:B,2,)=A995,"",VLOOKUP('Policy Clause Build'!C1002,'Clauses List'!A:B,2,)),"")</f>
        <v>#VALUE!</v>
      </c>
      <c r="D995" s="28" t="str">
        <f>IFERROR(INDEX('Clauses List'!D:D,MATCH('Policy Clause Build'!C1002,'Clauses List'!A:A,0),1),"")</f>
        <v>All Risk Storage Clause_x000A_Risks Covered_x000A_1. This insurance covers all risks of loss of or damage to the subject matter insured except as provided in Clauses 2, 3, 4 and 5 below._x000A_Exclusions_x000A_2. In no case shall this insurance cover_x000A_2.1 storage where there is no incidental transit either immediately prior to or immediately following the storage_x000A_2.2 loss damage or expense attributable to wilful misconduct of the Assured_x000A_2.3 ordinary leakage, ordinary loss in weight or volume, ordinary wear and tear, or gradual deterioration of the subject matter insured_x000A_2.4 loss damage or expense caused by inherent vice or nature of the subject matter insured_x000A_2.5 loss damage or expense attributable to the subject matter being worked upon or modified or undergoing any form of process_x000A_2.6 misappropriation, unexplained disappearance or shortage revealed through stocktake or the taking of inventory_x000A_2.7 theft dishonesty or deception committed by an employee of the Assured (for the purpose of these Clauses “employee” shall not include independent contractors)_x000A_2.8 loss damage or expense arising from the absence shortage or withholding of labour of any description whatsoever resulting from any strike, lockout, labour disturbance, riot or civil commotion_x000A_2.9 loss damage or expense arising from confiscation, nationalization or requisition or destruction of or damage to the subject matter insured by or under the order of any government or public or local authority_x000A_3. In no case shall this insurance cover loss damage or expense directly or indirectly caused by or contributed to by or arising from_x000A_3.1 ionising radiations from or contamination by radioactivity from any nuclear fuel or from any nuclear waste or from combustion of nuclear fuel_x000A_3.2 the radioactive, toxic, explosive or other hazardous or contaminating properties of any nuclear installation, reactor or other nuclear assembly or nuclear component thereof_x000A_3.3 the use of any weapon or device employing atomic or nuclear fission and/or fusion or other like reaction or radioactive force or matter._x000A_3.4 the radioactive, toxic, explosive or other hazardous or contaminating properties of any radioactive matter._x000A_The exclusion in this sub clause does not extend to radioactive isotopes, other than nuclear fuel, when such isotopes are being prepared, carried, stored or used for commercial, agricultural, medical, scientific or other similar peaceful purposes_x000A_3.5 any chemical, biological, biochemical or electromagnetic weapon_x000A_3.6 the use or operation, as a means of inflicting harm, of any computer, computer system, computer software programme, malicious code, computer virus or process or any other electronic system._x000A_4. In no case shall this insurance cover loss damage or expense caused by_x000A_Page 65 of 68_x000A_4.1 war civil war revolution rebellion insurrection, or civil strife arising therefrom, or by any hostile act by or against a belligerent power_x000A_5 In no case shall this insurance cover loss damage or expense arising from_x000A_5.1 terrorism; and/or_x000A_5.2 steps taken to prevent, suppress, control or reduce the consequences of any actual, attempted, anticipated, threatened, suspected or perceived terrorism_x000A_For the purpose of this clause, “terrorism” means any act(s) of any person(s) or organisation(s) involving_x000A_5.3 the causing, occasioning or threatening of harm of whatever nature and by whatever means;_x000A_5.4 putting the public or any section of the public in fear_x000A_in circumstances in which it is reasonable to conclude that the purpose(s) of the person(s) or_x000A_organisation(s) concerned are wholly or partly of a political, religious, ideological or similar nature._x000A_Duration_x000A_6. Subject to clauses 2.1 and 7 this insurance attaches_x000A_6.1 from the termination of transit cover for the subject matter insured at the named or other agreed warehouse or place of storage or_x000A_6.2 from the time the subject matter insured is delivered to the named or other agreed warehouse or place of storage_x000A_whichever shall last occur_x000A_continues while at the named or other agreed warehouse or place of storage and terminates either_x000A_6.3 on the attachment of cover for transit to a destination outside of the named or other agreed warehouse or place of storage or_x000A_6.4 when the subject matter insured leaves the named or other agreed warehouse or place of storage for transit_x000A_to a destination outside of the storage location or whichever shall first occur._x000A_Claims_x000A_7. in order to recover under this insurance the Assured must have an insurable interest in the subject matter insured at the time of loss_x000A_Benefit of Insurance_x000A_8. This insurance_x000A_8.1 covers the Assured which includes the person claiming indemnity as the person by or on whose behalf the contract of insurance was effected._x000A_8.2 shall not extend to or otherwise benefit the bailee_x000A_Minimising Losses_x000A_Duty of Assured_x000A_9. it is the duty of the Assured and their employees and agents in respect of loss recoverable hereunder_x000A_9.1 to take such measures as may be reasonable for the purpose of averting or minimising such loss and_x000A_9.2 to ensure that all rights against bailees or other third parties are properly preserved and exercised_x000A_and the insurers will, in addition to any loss recoverable hereunder, reimburse the Assured for any charges properly and reasonably incurred in pursuance of these duties._x000A_Page 66 of 68_x000A_Waiver_x000A_10. Measures taken by the Assured or the Insurers with the object of saving, protecting or recovering the subject matter insured shall not be considered as a waiver or acceptance of abandonment or otherwise prejudice the rights of either party_x000A_Avoidance of Delay_x000A_11. It is a condition of this insurance that the Assured shall act with reasonable despatch in all circumstances within their control_x000A_Law and Practice_x000A_12. This insurance is subject to English law and practice</v>
      </c>
    </row>
    <row r="996">
      <c r="A996" s="11">
        <f>IFERROR(VLOOKUP(INDEX('Policy Clause Build'!C$8:C$999,ROW()-1,1),'Clauses List'!A:B,2,FALSE),"")</f>
      </c>
      <c r="B996" s="11"/>
      <c r="C996" s="27" t="e">
        <f>IFERROR(IF(VLOOKUP('Policy Clause Build'!C1003,'Clauses List'!A:B,2,)=A996,"",VLOOKUP('Policy Clause Build'!C1003,'Clauses List'!A:B,2,)),"")</f>
        <v>#VALUE!</v>
      </c>
      <c r="D996" s="28" t="str">
        <f>IFERROR(INDEX('Clauses List'!D:D,MATCH('Policy Clause Build'!C1003,'Clauses List'!A:A,0),1),"")</f>
        <v>All Risk Storage Clause_x000A_Risks Covered_x000A_1. This insurance covers all risks of loss of or damage to the subject matter insured except as provided in Clauses 2, 3, 4 and 5 below._x000A_Exclusions_x000A_2. In no case shall this insurance cover_x000A_2.1 storage where there is no incidental transit either immediately prior to or immediately following the storage_x000A_2.2 loss damage or expense attributable to wilful misconduct of the Assured_x000A_2.3 ordinary leakage, ordinary loss in weight or volume, ordinary wear and tear, or gradual deterioration of the subject matter insured_x000A_2.4 loss damage or expense caused by inherent vice or nature of the subject matter insured_x000A_2.5 loss damage or expense attributable to the subject matter being worked upon or modified or undergoing any form of process_x000A_2.6 misappropriation, unexplained disappearance or shortage revealed through stocktake or the taking of inventory_x000A_2.7 theft dishonesty or deception committed by an employee of the Assured (for the purpose of these Clauses “employee” shall not include independent contractors)_x000A_2.8 loss damage or expense arising from the absence shortage or withholding of labour of any description whatsoever resulting from any strike, lockout, labour disturbance, riot or civil commotion_x000A_2.9 loss damage or expense arising from confiscation, nationalization or requisition or destruction of or damage to the subject matter insured by or under the order of any government or public or local authority_x000A_3. In no case shall this insurance cover loss damage or expense directly or indirectly caused by or contributed to by or arising from_x000A_3.1 ionising radiations from or contamination by radioactivity from any nuclear fuel or from any nuclear waste or from combustion of nuclear fuel_x000A_3.2 the radioactive, toxic, explosive or other hazardous or contaminating properties of any nuclear installation, reactor or other nuclear assembly or nuclear component thereof_x000A_3.3 the use of any weapon or device employing atomic or nuclear fission and/or fusion or other like reaction or radioactive force or matter._x000A_3.4 the radioactive, toxic, explosive or other hazardous or contaminating properties of any radioactive matter._x000A_The exclusion in this sub clause does not extend to radioactive isotopes, other than nuclear fuel, when such isotopes are being prepared, carried, stored or used for commercial, agricultural, medical, scientific or other similar peaceful purposes_x000A_3.5 any chemical, biological, biochemical or electromagnetic weapon_x000A_3.6 the use or operation, as a means of inflicting harm, of any computer, computer system, computer software programme, malicious code, computer virus or process or any other electronic system._x000A_4. In no case shall this insurance cover loss damage or expense caused by_x000A_Page 65 of 68_x000A_4.1 war civil war revolution rebellion insurrection, or civil strife arising therefrom, or by any hostile act by or against a belligerent power_x000A_5 In no case shall this insurance cover loss damage or expense arising from_x000A_5.1 terrorism; and/or_x000A_5.2 steps taken to prevent, suppress, control or reduce the consequences of any actual, attempted, anticipated, threatened, suspected or perceived terrorism_x000A_For the purpose of this clause, “terrorism” means any act(s) of any person(s) or organisation(s) involving_x000A_5.3 the causing, occasioning or threatening of harm of whatever nature and by whatever means;_x000A_5.4 putting the public or any section of the public in fear_x000A_in circumstances in which it is reasonable to conclude that the purpose(s) of the person(s) or_x000A_organisation(s) concerned are wholly or partly of a political, religious, ideological or similar nature._x000A_Duration_x000A_6. Subject to clauses 2.1 and 7 this insurance attaches_x000A_6.1 from the termination of transit cover for the subject matter insured at the named or other agreed warehouse or place of storage or_x000A_6.2 from the time the subject matter insured is delivered to the named or other agreed warehouse or place of storage_x000A_whichever shall last occur_x000A_continues while at the named or other agreed warehouse or place of storage and terminates either_x000A_6.3 on the attachment of cover for transit to a destination outside of the named or other agreed warehouse or place of storage or_x000A_6.4 when the subject matter insured leaves the named or other agreed warehouse or place of storage for transit_x000A_to a destination outside of the storage location or whichever shall first occur._x000A_Claims_x000A_7. in order to recover under this insurance the Assured must have an insurable interest in the subject matter insured at the time of loss_x000A_Benefit of Insurance_x000A_8. This insurance_x000A_8.1 covers the Assured which includes the person claiming indemnity as the person by or on whose behalf the contract of insurance was effected._x000A_8.2 shall not extend to or otherwise benefit the bailee_x000A_Minimising Losses_x000A_Duty of Assured_x000A_9. it is the duty of the Assured and their employees and agents in respect of loss recoverable hereunder_x000A_9.1 to take such measures as may be reasonable for the purpose of averting or minimising such loss and_x000A_9.2 to ensure that all rights against bailees or other third parties are properly preserved and exercised_x000A_and the insurers will, in addition to any loss recoverable hereunder, reimburse the Assured for any charges properly and reasonably incurred in pursuance of these duties._x000A_Page 66 of 68_x000A_Waiver_x000A_10. Measures taken by the Assured or the Insurers with the object of saving, protecting or recovering the subject matter insured shall not be considered as a waiver or acceptance of abandonment or otherwise prejudice the rights of either party_x000A_Avoidance of Delay_x000A_11. It is a condition of this insurance that the Assured shall act with reasonable despatch in all circumstances within their control_x000A_Law and Practice_x000A_12. This insurance is subject to English law and practice</v>
      </c>
    </row>
    <row r="997">
      <c r="A997" s="11">
        <f>IFERROR(VLOOKUP(INDEX('Policy Clause Build'!C$8:C$999,ROW()-1,1),'Clauses List'!A:B,2,FALSE),"")</f>
      </c>
      <c r="B997" s="11"/>
      <c r="C997" s="27" t="e">
        <f>IFERROR(IF(VLOOKUP('Policy Clause Build'!C1004,'Clauses List'!A:B,2,)=A997,"",VLOOKUP('Policy Clause Build'!C1004,'Clauses List'!A:B,2,)),"")</f>
        <v>#VALUE!</v>
      </c>
      <c r="D997" s="28" t="str">
        <f>IFERROR(INDEX('Clauses List'!D:D,MATCH('Policy Clause Build'!C1004,'Clauses List'!A:A,0),1),"")</f>
        <v>All Risk Storage Clause_x000A_Risks Covered_x000A_1. This insurance covers all risks of loss of or damage to the subject matter insured except as provided in Clauses 2, 3, 4 and 5 below._x000A_Exclusions_x000A_2. In no case shall this insurance cover_x000A_2.1 storage where there is no incidental transit either immediately prior to or immediately following the storage_x000A_2.2 loss damage or expense attributable to wilful misconduct of the Assured_x000A_2.3 ordinary leakage, ordinary loss in weight or volume, ordinary wear and tear, or gradual deterioration of the subject matter insured_x000A_2.4 loss damage or expense caused by inherent vice or nature of the subject matter insured_x000A_2.5 loss damage or expense attributable to the subject matter being worked upon or modified or undergoing any form of process_x000A_2.6 misappropriation, unexplained disappearance or shortage revealed through stocktake or the taking of inventory_x000A_2.7 theft dishonesty or deception committed by an employee of the Assured (for the purpose of these Clauses “employee” shall not include independent contractors)_x000A_2.8 loss damage or expense arising from the absence shortage or withholding of labour of any description whatsoever resulting from any strike, lockout, labour disturbance, riot or civil commotion_x000A_2.9 loss damage or expense arising from confiscation, nationalization or requisition or destruction of or damage to the subject matter insured by or under the order of any government or public or local authority_x000A_3. In no case shall this insurance cover loss damage or expense directly or indirectly caused by or contributed to by or arising from_x000A_3.1 ionising radiations from or contamination by radioactivity from any nuclear fuel or from any nuclear waste or from combustion of nuclear fuel_x000A_3.2 the radioactive, toxic, explosive or other hazardous or contaminating properties of any nuclear installation, reactor or other nuclear assembly or nuclear component thereof_x000A_3.3 the use of any weapon or device employing atomic or nuclear fission and/or fusion or other like reaction or radioactive force or matter._x000A_3.4 the radioactive, toxic, explosive or other hazardous or contaminating properties of any radioactive matter._x000A_The exclusion in this sub clause does not extend to radioactive isotopes, other than nuclear fuel, when such isotopes are being prepared, carried, stored or used for commercial, agricultural, medical, scientific or other similar peaceful purposes_x000A_3.5 any chemical, biological, biochemical or electromagnetic weapon_x000A_3.6 the use or operation, as a means of inflicting harm, of any computer, computer system, computer software programme, malicious code, computer virus or process or any other electronic system._x000A_4. In no case shall this insurance cover loss damage or expense caused by_x000A_Page 65 of 68_x000A_4.1 war civil war revolution rebellion insurrection, or civil strife arising therefrom, or by any hostile act by or against a belligerent power_x000A_5 In no case shall this insurance cover loss damage or expense arising from_x000A_5.1 terrorism; and/or_x000A_5.2 steps taken to prevent, suppress, control or reduce the consequences of any actual, attempted, anticipated, threatened, suspected or perceived terrorism_x000A_For the purpose of this clause, “terrorism” means any act(s) of any person(s) or organisation(s) involving_x000A_5.3 the causing, occasioning or threatening of harm of whatever nature and by whatever means;_x000A_5.4 putting the public or any section of the public in fear_x000A_in circumstances in which it is reasonable to conclude that the purpose(s) of the person(s) or_x000A_organisation(s) concerned are wholly or partly of a political, religious, ideological or similar nature._x000A_Duration_x000A_6. Subject to clauses 2.1 and 7 this insurance attaches_x000A_6.1 from the termination of transit cover for the subject matter insured at the named or other agreed warehouse or place of storage or_x000A_6.2 from the time the subject matter insured is delivered to the named or other agreed warehouse or place of storage_x000A_whichever shall last occur_x000A_continues while at the named or other agreed warehouse or place of storage and terminates either_x000A_6.3 on the attachment of cover for transit to a destination outside of the named or other agreed warehouse or place of storage or_x000A_6.4 when the subject matter insured leaves the named or other agreed warehouse or place of storage for transit_x000A_to a destination outside of the storage location or whichever shall first occur._x000A_Claims_x000A_7. in order to recover under this insurance the Assured must have an insurable interest in the subject matter insured at the time of loss_x000A_Benefit of Insurance_x000A_8. This insurance_x000A_8.1 covers the Assured which includes the person claiming indemnity as the person by or on whose behalf the contract of insurance was effected._x000A_8.2 shall not extend to or otherwise benefit the bailee_x000A_Minimising Losses_x000A_Duty of Assured_x000A_9. it is the duty of the Assured and their employees and agents in respect of loss recoverable hereunder_x000A_9.1 to take such measures as may be reasonable for the purpose of averting or minimising such loss and_x000A_9.2 to ensure that all rights against bailees or other third parties are properly preserved and exercised_x000A_and the insurers will, in addition to any loss recoverable hereunder, reimburse the Assured for any charges properly and reasonably incurred in pursuance of these duties._x000A_Page 66 of 68_x000A_Waiver_x000A_10. Measures taken by the Assured or the Insurers with the object of saving, protecting or recovering the subject matter insured shall not be considered as a waiver or acceptance of abandonment or otherwise prejudice the rights of either party_x000A_Avoidance of Delay_x000A_11. It is a condition of this insurance that the Assured shall act with reasonable despatch in all circumstances within their control_x000A_Law and Practice_x000A_12. This insurance is subject to English law and practice</v>
      </c>
    </row>
    <row r="998">
      <c r="A998" s="11">
        <f>IFERROR(VLOOKUP(INDEX('Policy Clause Build'!C$8:C$999,ROW()-1,1),'Clauses List'!A:B,2,FALSE),"")</f>
      </c>
      <c r="B998" s="11"/>
      <c r="C998" s="27" t="e">
        <f>IFERROR(IF(VLOOKUP('Policy Clause Build'!C1005,'Clauses List'!A:B,2,)=A998,"",VLOOKUP('Policy Clause Build'!C1005,'Clauses List'!A:B,2,)),"")</f>
        <v>#VALUE!</v>
      </c>
      <c r="D998" s="28" t="str">
        <f>IFERROR(INDEX('Clauses List'!D:D,MATCH('Policy Clause Build'!C1005,'Clauses List'!A:A,0),1),"")</f>
        <v>All Risk Storage Clause_x000A_Risks Covered_x000A_1. This insurance covers all risks of loss of or damage to the subject matter insured except as provided in Clauses 2, 3, 4 and 5 below._x000A_Exclusions_x000A_2. In no case shall this insurance cover_x000A_2.1 storage where there is no incidental transit either immediately prior to or immediately following the storage_x000A_2.2 loss damage or expense attributable to wilful misconduct of the Assured_x000A_2.3 ordinary leakage, ordinary loss in weight or volume, ordinary wear and tear, or gradual deterioration of the subject matter insured_x000A_2.4 loss damage or expense caused by inherent vice or nature of the subject matter insured_x000A_2.5 loss damage or expense attributable to the subject matter being worked upon or modified or undergoing any form of process_x000A_2.6 misappropriation, unexplained disappearance or shortage revealed through stocktake or the taking of inventory_x000A_2.7 theft dishonesty or deception committed by an employee of the Assured (for the purpose of these Clauses “employee” shall not include independent contractors)_x000A_2.8 loss damage or expense arising from the absence shortage or withholding of labour of any description whatsoever resulting from any strike, lockout, labour disturbance, riot or civil commotion_x000A_2.9 loss damage or expense arising from confiscation, nationalization or requisition or destruction of or damage to the subject matter insured by or under the order of any government or public or local authority_x000A_3. In no case shall this insurance cover loss damage or expense directly or indirectly caused by or contributed to by or arising from_x000A_3.1 ionising radiations from or contamination by radioactivity from any nuclear fuel or from any nuclear waste or from combustion of nuclear fuel_x000A_3.2 the radioactive, toxic, explosive or other hazardous or contaminating properties of any nuclear installation, reactor or other nuclear assembly or nuclear component thereof_x000A_3.3 the use of any weapon or device employing atomic or nuclear fission and/or fusion or other like reaction or radioactive force or matter._x000A_3.4 the radioactive, toxic, explosive or other hazardous or contaminating properties of any radioactive matter._x000A_The exclusion in this sub clause does not extend to radioactive isotopes, other than nuclear fuel, when such isotopes are being prepared, carried, stored or used for commercial, agricultural, medical, scientific or other similar peaceful purposes_x000A_3.5 any chemical, biological, biochemical or electromagnetic weapon_x000A_3.6 the use or operation, as a means of inflicting harm, of any computer, computer system, computer software programme, malicious code, computer virus or process or any other electronic system._x000A_4. In no case shall this insurance cover loss damage or expense caused by_x000A_Page 65 of 68_x000A_4.1 war civil war revolution rebellion insurrection, or civil strife arising therefrom, or by any hostile act by or against a belligerent power_x000A_5 In no case shall this insurance cover loss damage or expense arising from_x000A_5.1 terrorism; and/or_x000A_5.2 steps taken to prevent, suppress, control or reduce the consequences of any actual, attempted, anticipated, threatened, suspected or perceived terrorism_x000A_For the purpose of this clause, “terrorism” means any act(s) of any person(s) or organisation(s) involving_x000A_5.3 the causing, occasioning or threatening of harm of whatever nature and by whatever means;_x000A_5.4 putting the public or any section of the public in fear_x000A_in circumstances in which it is reasonable to conclude that the purpose(s) of the person(s) or_x000A_organisation(s) concerned are wholly or partly of a political, religious, ideological or similar nature._x000A_Duration_x000A_6. Subject to clauses 2.1 and 7 this insurance attaches_x000A_6.1 from the termination of transit cover for the subject matter insured at the named or other agreed warehouse or place of storage or_x000A_6.2 from the time the subject matter insured is delivered to the named or other agreed warehouse or place of storage_x000A_whichever shall last occur_x000A_continues while at the named or other agreed warehouse or place of storage and terminates either_x000A_6.3 on the attachment of cover for transit to a destination outside of the named or other agreed warehouse or place of storage or_x000A_6.4 when the subject matter insured leaves the named or other agreed warehouse or place of storage for transit_x000A_to a destination outside of the storage location or whichever shall first occur._x000A_Claims_x000A_7. in order to recover under this insurance the Assured must have an insurable interest in the subject matter insured at the time of loss_x000A_Benefit of Insurance_x000A_8. This insurance_x000A_8.1 covers the Assured which includes the person claiming indemnity as the person by or on whose behalf the contract of insurance was effected._x000A_8.2 shall not extend to or otherwise benefit the bailee_x000A_Minimising Losses_x000A_Duty of Assured_x000A_9. it is the duty of the Assured and their employees and agents in respect of loss recoverable hereunder_x000A_9.1 to take such measures as may be reasonable for the purpose of averting or minimising such loss and_x000A_9.2 to ensure that all rights against bailees or other third parties are properly preserved and exercised_x000A_and the insurers will, in addition to any loss recoverable hereunder, reimburse the Assured for any charges properly and reasonably incurred in pursuance of these duties._x000A_Page 66 of 68_x000A_Waiver_x000A_10. Measures taken by the Assured or the Insurers with the object of saving, protecting or recovering the subject matter insured shall not be considered as a waiver or acceptance of abandonment or otherwise prejudice the rights of either party_x000A_Avoidance of Delay_x000A_11. It is a condition of this insurance that the Assured shall act with reasonable despatch in all circumstances within their control_x000A_Law and Practice_x000A_12. This insurance is subject to English law and practice</v>
      </c>
    </row>
    <row r="999">
      <c r="A999" s="11"/>
      <c r="B999" s="11"/>
      <c r="C999" s="27"/>
      <c r="D999" s="28"/>
    </row>
    <row r="1000">
      <c r="A1000" s="11"/>
      <c r="B1000" s="11"/>
      <c r="C1000" s="27"/>
      <c r="D1000" s="28"/>
    </row>
  </sheetData>
  <pageMargins left="0.7" right="0.7" top="0.75" bottom="0.75" header="0.3" footer="0.3"/>
  <pageSetup orientation="portrait"/>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H14" sqref="H14"/>
    </sheetView>
  </sheetViews>
  <sheetFormatPr defaultRowHeight="12.75"/>
  <cols>
    <col min="10" max="10" bestFit="1" width="9.5703125" customWidth="1"/>
  </cols>
  <sheetData>
    <row r="1">
      <c r="A1" s="2" t="s">
        <v>434</v>
      </c>
    </row>
    <row r="2">
      <c r="A2" s="2" t="s">
        <v>435</v>
      </c>
    </row>
    <row r="3">
      <c r="A3" s="2" t="s">
        <v>436</v>
      </c>
    </row>
  </sheetData>
  <pageMargins left="0.7" right="0.7" top="0.75" bottom="0.75" header="0.3" footer="0.3"/>
  <pageSetup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32CA-6EF0-4C50-A598-701C24CF9F14}">
  <dimension ref="A1:D999"/>
  <sheetViews>
    <sheetView workbookViewId="0">
      <selection activeCell="L23" sqref="L23"/>
    </sheetView>
  </sheetViews>
  <sheetFormatPr defaultRowHeight="12.75"/>
  <cols>
    <col min="1" max="2" width="22" customWidth="1"/>
    <col min="3" max="3" width="22" customWidth="1" style="44"/>
    <col min="4" max="4" width="22" customWidth="1"/>
  </cols>
  <sheetData>
    <row r="1">
      <c r="A1" s="2" t="s">
        <v>4</v>
      </c>
      <c r="B1" s="2" t="s">
        <v>5</v>
      </c>
      <c r="C1" s="50" t="s">
        <v>6</v>
      </c>
      <c r="D1" s="2" t="s">
        <v>437</v>
      </c>
    </row>
    <row r="2">
      <c r="A2" s="0">
        <f>IFERROR(INDEX('Policy Clause Build'!$1:$1048576,MATCH('Policy Clause Build'!B8,'Policy Clause Build'!B:B,0),2),"")</f>
        <v>10</v>
      </c>
      <c r="B2" s="0" t="str">
        <f>IFERROR(INDEX('Policy Clause Build'!$1:$1048576,MATCH('Policy Clause Build'!C8,'Policy Clause Build'!C:C,0),3),"")</f>
        <v>NA</v>
      </c>
      <c r="C2" s="44" t="str">
        <f>IFERROR(INDEX('Configuration Area'!$1:$1048576,MATCH(A2,'Configuration Area'!D:D,0),6),"")</f>
        <v>-</v>
      </c>
      <c r="D2" s="0" t="str">
        <f>IFERROR(INDEX('Configuration Area'!$1:$1048576,MATCH(A2,'Configuration Area'!D:D,0),7),"")</f>
        <v>-</v>
      </c>
    </row>
    <row r="3">
      <c r="A3" s="0">
        <f>IFERROR(INDEX('Policy Clause Build'!$1:$1048576,MATCH('Policy Clause Build'!B9,'Policy Clause Build'!B:B,0),2),"")</f>
        <v>20</v>
      </c>
      <c r="B3" s="0" t="str">
        <f>IFERROR(INDEX('Policy Clause Build'!$1:$1048576,MATCH('Policy Clause Build'!C9,'Policy Clause Build'!C:C,0),3),"")</f>
        <v>ABO001</v>
      </c>
      <c r="C3" s="44" t="str">
        <f>IFERROR(INDEX('Configuration Area'!$1:$1048576,MATCH(A3,'Configuration Area'!D:D,0),6),"")</f>
        <v>-</v>
      </c>
      <c r="D3" s="0" t="str">
        <f>IFERROR(INDEX('Configuration Area'!$1:$1048576,MATCH(A3,'Configuration Area'!D:D,0),7),"")</f>
        <v>-</v>
      </c>
    </row>
    <row r="4">
      <c r="A4" s="0">
        <f>IFERROR(INDEX('Policy Clause Build'!$1:$1048576,MATCH('Policy Clause Build'!B10,'Policy Clause Build'!B:B,0),2),"")</f>
        <v>30</v>
      </c>
      <c r="B4" s="0" t="str">
        <f>IFERROR(INDEX('Policy Clause Build'!$1:$1048576,MATCH('Policy Clause Build'!C10,'Policy Clause Build'!C:C,0),3),"")</f>
        <v>DEFI001</v>
      </c>
      <c r="C4" s="44" t="str">
        <f>IFERROR(INDEX('Configuration Area'!$1:$1048576,MATCH(A4,'Configuration Area'!D:D,0),6),"")</f>
        <v>-</v>
      </c>
      <c r="D4" s="0" t="str">
        <f>IFERROR(INDEX('Configuration Area'!$1:$1048576,MATCH(A4,'Configuration Area'!D:D,0),7),"")</f>
        <v>Yes</v>
      </c>
    </row>
    <row r="5">
      <c r="A5" s="0">
        <f>IFERROR(INDEX('Policy Clause Build'!$1:$1048576,MATCH('Policy Clause Build'!B11,'Policy Clause Build'!B:B,0),2),"")</f>
        <v>40</v>
      </c>
      <c r="B5" s="0" t="str">
        <f>IFERROR(INDEX('Policy Clause Build'!$1:$1048576,MATCH('Policy Clause Build'!C11,'Policy Clause Build'!C:C,0),3),"")</f>
        <v>DEFI002</v>
      </c>
      <c r="C5" s="44">
        <f>IFERROR(INDEX('Configuration Area'!$1:$1048576,MATCH(A5,'Configuration Area'!D:D,0),6),"")</f>
        <v>1</v>
      </c>
      <c r="D5" s="0" t="str">
        <f>IFERROR(INDEX('Configuration Area'!$1:$1048576,MATCH(A5,'Configuration Area'!D:D,0),7),"")</f>
        <v>-</v>
      </c>
    </row>
    <row r="6">
      <c r="A6" s="0">
        <f>IFERROR(INDEX('Policy Clause Build'!$1:$1048576,MATCH('Policy Clause Build'!B12,'Policy Clause Build'!B:B,0),2),"")</f>
        <v>50</v>
      </c>
      <c r="B6" s="0" t="str">
        <f>IFERROR(INDEX('Policy Clause Build'!$1:$1048576,MATCH('Policy Clause Build'!C12,'Policy Clause Build'!C:C,0),3),"")</f>
        <v>DEFI003</v>
      </c>
      <c r="C6" s="44">
        <f>IFERROR(INDEX('Configuration Area'!$1:$1048576,MATCH(A6,'Configuration Area'!D:D,0),6),"")</f>
        <v>1</v>
      </c>
      <c r="D6" s="0" t="str">
        <f>IFERROR(INDEX('Configuration Area'!$1:$1048576,MATCH(A6,'Configuration Area'!D:D,0),7),"")</f>
        <v>-</v>
      </c>
    </row>
    <row r="7">
      <c r="A7" s="0">
        <f>IFERROR(INDEX('Policy Clause Build'!$1:$1048576,MATCH('Policy Clause Build'!B13,'Policy Clause Build'!B:B,0),2),"")</f>
        <v>60</v>
      </c>
      <c r="B7" s="0" t="str">
        <f>IFERROR(INDEX('Policy Clause Build'!$1:$1048576,MATCH('Policy Clause Build'!C13,'Policy Clause Build'!C:C,0),3),"")</f>
        <v>DEFI004</v>
      </c>
      <c r="C7" s="44">
        <f>IFERROR(INDEX('Configuration Area'!$1:$1048576,MATCH(A7,'Configuration Area'!D:D,0),6),"")</f>
        <v>1</v>
      </c>
      <c r="D7" s="0" t="str">
        <f>IFERROR(INDEX('Configuration Area'!$1:$1048576,MATCH(A7,'Configuration Area'!D:D,0),7),"")</f>
        <v>-</v>
      </c>
    </row>
    <row r="8">
      <c r="A8" s="0">
        <f>IFERROR(INDEX('Policy Clause Build'!$1:$1048576,MATCH('Policy Clause Build'!B14,'Policy Clause Build'!B:B,0),2),"")</f>
        <v>70</v>
      </c>
      <c r="B8" s="0" t="str">
        <f>IFERROR(INDEX('Policy Clause Build'!$1:$1048576,MATCH('Policy Clause Build'!C14,'Policy Clause Build'!C:C,0),3),"")</f>
        <v>DEFI005</v>
      </c>
      <c r="C8" s="44">
        <f>IFERROR(INDEX('Configuration Area'!$1:$1048576,MATCH(A8,'Configuration Area'!D:D,0),6),"")</f>
        <v>1</v>
      </c>
      <c r="D8" s="0" t="str">
        <f>IFERROR(INDEX('Configuration Area'!$1:$1048576,MATCH(A8,'Configuration Area'!D:D,0),7),"")</f>
        <v>-</v>
      </c>
    </row>
    <row r="9">
      <c r="A9" s="0">
        <f>IFERROR(INDEX('Policy Clause Build'!$1:$1048576,MATCH('Policy Clause Build'!B15,'Policy Clause Build'!B:B,0),2),"")</f>
        <v>80</v>
      </c>
      <c r="B9" s="0" t="str">
        <f>IFERROR(INDEX('Policy Clause Build'!$1:$1048576,MATCH('Policy Clause Build'!C15,'Policy Clause Build'!C:C,0),3),"")</f>
        <v>DEFI006</v>
      </c>
      <c r="C9" s="44">
        <f>IFERROR(INDEX('Configuration Area'!$1:$1048576,MATCH(A9,'Configuration Area'!D:D,0),6),"")</f>
        <v>1</v>
      </c>
      <c r="D9" s="0" t="str">
        <f>IFERROR(INDEX('Configuration Area'!$1:$1048576,MATCH(A9,'Configuration Area'!D:D,0),7),"")</f>
        <v>-</v>
      </c>
    </row>
    <row r="10">
      <c r="A10" s="0">
        <f>IFERROR(INDEX('Policy Clause Build'!$1:$1048576,MATCH('Policy Clause Build'!B16,'Policy Clause Build'!B:B,0),2),"")</f>
        <v>90</v>
      </c>
      <c r="B10" s="0" t="str">
        <f>IFERROR(INDEX('Policy Clause Build'!$1:$1048576,MATCH('Policy Clause Build'!C16,'Policy Clause Build'!C:C,0),3),"")</f>
        <v>DEFI007</v>
      </c>
      <c r="C10" s="44">
        <f>IFERROR(INDEX('Configuration Area'!$1:$1048576,MATCH(A10,'Configuration Area'!D:D,0),6),"")</f>
        <v>1</v>
      </c>
      <c r="D10" s="0" t="str">
        <f>IFERROR(INDEX('Configuration Area'!$1:$1048576,MATCH(A10,'Configuration Area'!D:D,0),7),"")</f>
        <v>-</v>
      </c>
    </row>
    <row r="11">
      <c r="A11" s="0">
        <f>IFERROR(INDEX('Policy Clause Build'!$1:$1048576,MATCH('Policy Clause Build'!B17,'Policy Clause Build'!B:B,0),2),"")</f>
        <v>100</v>
      </c>
      <c r="B11" s="0" t="str">
        <f>IFERROR(INDEX('Policy Clause Build'!$1:$1048576,MATCH('Policy Clause Build'!C17,'Policy Clause Build'!C:C,0),3),"")</f>
        <v>DEFI008</v>
      </c>
      <c r="C11" s="44">
        <f>IFERROR(INDEX('Configuration Area'!$1:$1048576,MATCH(A11,'Configuration Area'!D:D,0),6),"")</f>
        <v>1</v>
      </c>
      <c r="D11" s="0" t="str">
        <f>IFERROR(INDEX('Configuration Area'!$1:$1048576,MATCH(A11,'Configuration Area'!D:D,0),7),"")</f>
        <v>-</v>
      </c>
    </row>
    <row r="12">
      <c r="A12" s="0">
        <f>IFERROR(INDEX('Policy Clause Build'!$1:$1048576,MATCH('Policy Clause Build'!B18,'Policy Clause Build'!B:B,0),2),"")</f>
        <v>110</v>
      </c>
      <c r="B12" s="0" t="str">
        <f>IFERROR(INDEX('Policy Clause Build'!$1:$1048576,MATCH('Policy Clause Build'!C18,'Policy Clause Build'!C:C,0),3),"")</f>
        <v>DEFI009</v>
      </c>
      <c r="C12" s="44">
        <f>IFERROR(INDEX('Configuration Area'!$1:$1048576,MATCH(A12,'Configuration Area'!D:D,0),6),"")</f>
        <v>1</v>
      </c>
      <c r="D12" s="0" t="str">
        <f>IFERROR(INDEX('Configuration Area'!$1:$1048576,MATCH(A12,'Configuration Area'!D:D,0),7),"")</f>
        <v>-</v>
      </c>
    </row>
    <row r="13">
      <c r="A13" s="0">
        <f>IFERROR(INDEX('Policy Clause Build'!$1:$1048576,MATCH('Policy Clause Build'!B19,'Policy Clause Build'!B:B,0),2),"")</f>
        <v>120</v>
      </c>
      <c r="B13" s="0" t="str">
        <f>IFERROR(INDEX('Policy Clause Build'!$1:$1048576,MATCH('Policy Clause Build'!C19,'Policy Clause Build'!C:C,0),3),"")</f>
        <v>COVE001</v>
      </c>
      <c r="C13" s="44" t="str">
        <f>IFERROR(INDEX('Configuration Area'!$1:$1048576,MATCH(A13,'Configuration Area'!D:D,0),6),"")</f>
        <v>-</v>
      </c>
      <c r="D13" s="0" t="str">
        <f>IFERROR(INDEX('Configuration Area'!$1:$1048576,MATCH(A13,'Configuration Area'!D:D,0),7),"")</f>
        <v>Yes</v>
      </c>
    </row>
    <row r="14">
      <c r="A14" s="0">
        <f>IFERROR(INDEX('Policy Clause Build'!$1:$1048576,MATCH('Policy Clause Build'!B20,'Policy Clause Build'!B:B,0),2),"")</f>
        <v>130</v>
      </c>
      <c r="B14" s="0" t="str">
        <f>IFERROR(INDEX('Policy Clause Build'!$1:$1048576,MATCH('Policy Clause Build'!C20,'Policy Clause Build'!C:C,0),3),"")</f>
        <v>STAC001</v>
      </c>
      <c r="C14" s="44" t="str">
        <f>IFERROR(INDEX('Configuration Area'!$1:$1048576,MATCH(A14,'Configuration Area'!D:D,0),6),"")</f>
        <v>-</v>
      </c>
      <c r="D14" s="0" t="str">
        <f>IFERROR(INDEX('Configuration Area'!$1:$1048576,MATCH(A14,'Configuration Area'!D:D,0),7),"")</f>
        <v>Yes</v>
      </c>
    </row>
    <row r="15">
      <c r="A15" s="0">
        <f>IFERROR(INDEX('Policy Clause Build'!$1:$1048576,MATCH('Policy Clause Build'!B21,'Policy Clause Build'!B:B,0),2),"")</f>
        <v>140</v>
      </c>
      <c r="B15" s="0" t="str">
        <f>IFERROR(INDEX('Policy Clause Build'!$1:$1048576,MATCH('Policy Clause Build'!C21,'Policy Clause Build'!C:C,0),3),"")</f>
        <v>STAC002</v>
      </c>
      <c r="C15" s="44" t="str">
        <f>IFERROR(INDEX('Configuration Area'!$1:$1048576,MATCH(A15,'Configuration Area'!D:D,0),6),"")</f>
        <v>-</v>
      </c>
      <c r="D15" s="0" t="str">
        <f>IFERROR(INDEX('Configuration Area'!$1:$1048576,MATCH(A15,'Configuration Area'!D:D,0),7),"")</f>
        <v>Yes</v>
      </c>
    </row>
    <row r="16">
      <c r="A16" s="0">
        <f>IFERROR(INDEX('Policy Clause Build'!$1:$1048576,MATCH('Policy Clause Build'!B22,'Policy Clause Build'!B:B,0),2),"")</f>
        <v>160</v>
      </c>
      <c r="B16" s="0" t="str">
        <f>IFERROR(INDEX('Policy Clause Build'!$1:$1048576,MATCH('Policy Clause Build'!C22,'Policy Clause Build'!C:C,0),3),"")</f>
        <v>CL 382</v>
      </c>
      <c r="C16" s="44" t="str">
        <f>IFERROR(INDEX('Configuration Area'!$1:$1048576,MATCH(A16,'Configuration Area'!D:D,0),6),"")</f>
        <v>-</v>
      </c>
      <c r="D16" s="0" t="str">
        <f>IFERROR(INDEX('Configuration Area'!$1:$1048576,MATCH(A16,'Configuration Area'!D:D,0),7),"")</f>
        <v>-</v>
      </c>
    </row>
    <row r="17">
      <c r="A17" s="0">
        <f>IFERROR(INDEX('Policy Clause Build'!$1:$1048576,MATCH('Policy Clause Build'!B23,'Policy Clause Build'!B:B,0),2),"")</f>
        <v>170</v>
      </c>
      <c r="B17" s="0" t="str">
        <f>IFERROR(INDEX('Policy Clause Build'!$1:$1048576,MATCH('Policy Clause Build'!C23,'Policy Clause Build'!C:C,0),3),"")</f>
        <v>CL 385</v>
      </c>
      <c r="C17" s="44" t="str">
        <f>IFERROR(INDEX('Configuration Area'!$1:$1048576,MATCH(A17,'Configuration Area'!D:D,0),6),"")</f>
        <v>-</v>
      </c>
      <c r="D17" s="0" t="str">
        <f>IFERROR(INDEX('Configuration Area'!$1:$1048576,MATCH(A17,'Configuration Area'!D:D,0),7),"")</f>
        <v>-</v>
      </c>
    </row>
    <row r="18">
      <c r="A18" s="0">
        <f>IFERROR(INDEX('Policy Clause Build'!$1:$1048576,MATCH('Policy Clause Build'!B24,'Policy Clause Build'!B:B,0),2),"")</f>
        <v>180</v>
      </c>
      <c r="B18" s="0" t="str">
        <f>IFERROR(INDEX('Policy Clause Build'!$1:$1048576,MATCH('Policy Clause Build'!C24,'Policy Clause Build'!C:C,0),3),"")</f>
        <v>CL 386</v>
      </c>
      <c r="C18" s="44" t="str">
        <f>IFERROR(INDEX('Configuration Area'!$1:$1048576,MATCH(A18,'Configuration Area'!D:D,0),6),"")</f>
        <v>-</v>
      </c>
      <c r="D18" s="0" t="str">
        <f>IFERROR(INDEX('Configuration Area'!$1:$1048576,MATCH(A18,'Configuration Area'!D:D,0),7),"")</f>
        <v>-</v>
      </c>
    </row>
    <row r="19">
      <c r="A19" s="0">
        <f>IFERROR(INDEX('Policy Clause Build'!$1:$1048576,MATCH('Policy Clause Build'!B25,'Policy Clause Build'!B:B,0),2),"")</f>
        <v>190</v>
      </c>
      <c r="B19" s="0" t="str">
        <f>IFERROR(INDEX('Policy Clause Build'!$1:$1048576,MATCH('Policy Clause Build'!C25,'Policy Clause Build'!C:C,0),3),"")</f>
        <v>CL 389</v>
      </c>
      <c r="C19" s="44" t="str">
        <f>IFERROR(INDEX('Configuration Area'!$1:$1048576,MATCH(A19,'Configuration Area'!D:D,0),6),"")</f>
        <v>-</v>
      </c>
      <c r="D19" s="0" t="str">
        <f>IFERROR(INDEX('Configuration Area'!$1:$1048576,MATCH(A19,'Configuration Area'!D:D,0),7),"")</f>
        <v>-</v>
      </c>
    </row>
    <row r="20">
      <c r="A20" s="0">
        <f>IFERROR(INDEX('Policy Clause Build'!$1:$1048576,MATCH('Policy Clause Build'!B26,'Policy Clause Build'!B:B,0),2),"")</f>
        <v>200</v>
      </c>
      <c r="B20" s="0" t="str">
        <f>IFERROR(INDEX('Policy Clause Build'!$1:$1048576,MATCH('Policy Clause Build'!C26,'Policy Clause Build'!C:C,0),3),"")</f>
        <v>CISM001</v>
      </c>
      <c r="C20" s="44" t="str">
        <f>IFERROR(INDEX('Configuration Area'!$1:$1048576,MATCH(A20,'Configuration Area'!D:D,0),6),"")</f>
        <v>-</v>
      </c>
      <c r="D20" s="0" t="str">
        <f>IFERROR(INDEX('Configuration Area'!$1:$1048576,MATCH(A20,'Configuration Area'!D:D,0),7),"")</f>
        <v>-</v>
      </c>
    </row>
    <row r="21">
      <c r="A21" s="0">
        <f>IFERROR(INDEX('Policy Clause Build'!$1:$1048576,MATCH('Policy Clause Build'!B27,'Policy Clause Build'!B:B,0),2),"")</f>
        <v>210</v>
      </c>
      <c r="B21" s="0" t="str">
        <f>IFERROR(INDEX('Policy Clause Build'!$1:$1048576,MATCH('Policy Clause Build'!C27,'Policy Clause Build'!C:C,0),3),"")</f>
        <v>CISM002</v>
      </c>
      <c r="C21" s="44" t="str">
        <f>IFERROR(INDEX('Configuration Area'!$1:$1048576,MATCH(A21,'Configuration Area'!D:D,0),6),"")</f>
        <v>-</v>
      </c>
      <c r="D21" s="0" t="str">
        <f>IFERROR(INDEX('Configuration Area'!$1:$1048576,MATCH(A21,'Configuration Area'!D:D,0),7),"")</f>
        <v>-</v>
      </c>
    </row>
    <row r="22">
      <c r="A22" s="0">
        <f>IFERROR(INDEX('Policy Clause Build'!$1:$1048576,MATCH('Policy Clause Build'!B28,'Policy Clause Build'!B:B,0),2),"")</f>
        <v>220</v>
      </c>
      <c r="B22" s="0" t="str">
        <f>IFERROR(INDEX('Policy Clause Build'!$1:$1048576,MATCH('Policy Clause Build'!C28,'Policy Clause Build'!C:C,0),3),"")</f>
        <v>WARR001</v>
      </c>
      <c r="C22" s="44" t="str">
        <f>IFERROR(INDEX('Configuration Area'!$1:$1048576,MATCH(A22,'Configuration Area'!D:D,0),6),"")</f>
        <v>-</v>
      </c>
      <c r="D22" s="0" t="str">
        <f>IFERROR(INDEX('Configuration Area'!$1:$1048576,MATCH(A22,'Configuration Area'!D:D,0),7),"")</f>
        <v>-</v>
      </c>
    </row>
    <row r="23">
      <c r="A23" s="0">
        <f>IFERROR(INDEX('Policy Clause Build'!$1:$1048576,MATCH('Policy Clause Build'!B29,'Policy Clause Build'!B:B,0),2),"")</f>
        <v>230</v>
      </c>
      <c r="B23" s="0" t="str">
        <f>IFERROR(INDEX('Policy Clause Build'!$1:$1048576,MATCH('Policy Clause Build'!C29,'Policy Clause Build'!C:C,0),3),"")</f>
        <v>STAC003</v>
      </c>
      <c r="C23" s="44" t="str">
        <f>IFERROR(INDEX('Configuration Area'!$1:$1048576,MATCH(A23,'Configuration Area'!D:D,0),6),"")</f>
        <v>-</v>
      </c>
      <c r="D23" s="0" t="str">
        <f>IFERROR(INDEX('Configuration Area'!$1:$1048576,MATCH(A23,'Configuration Area'!D:D,0),7),"")</f>
        <v>Yes</v>
      </c>
    </row>
    <row r="24">
      <c r="A24" s="0">
        <f>IFERROR(INDEX('Policy Clause Build'!$1:$1048576,MATCH('Policy Clause Build'!B30,'Policy Clause Build'!B:B,0),2),"")</f>
        <v>240</v>
      </c>
      <c r="B24" s="0" t="str">
        <f>IFERROR(INDEX('Policy Clause Build'!$1:$1048576,MATCH('Policy Clause Build'!C30,'Policy Clause Build'!C:C,0),3),"")</f>
        <v>CL 123</v>
      </c>
      <c r="C24" s="44" t="str">
        <f>IFERROR(INDEX('Configuration Area'!$1:$1048576,MATCH(A24,'Configuration Area'!D:D,0),6),"")</f>
        <v>-</v>
      </c>
      <c r="D24" s="0" t="str">
        <f>IFERROR(INDEX('Configuration Area'!$1:$1048576,MATCH(A24,'Configuration Area'!D:D,0),7),"")</f>
        <v>Yes</v>
      </c>
    </row>
    <row r="25">
      <c r="A25" s="0">
        <f>IFERROR(INDEX('Policy Clause Build'!$1:$1048576,MATCH('Policy Clause Build'!B31,'Policy Clause Build'!B:B,0),2),"")</f>
        <v>250</v>
      </c>
      <c r="B25" s="0" t="str">
        <f>IFERROR(INDEX('Policy Clause Build'!$1:$1048576,MATCH('Policy Clause Build'!C31,'Policy Clause Build'!C:C,0),3),"")</f>
        <v>CL 456</v>
      </c>
      <c r="C25" s="44" t="str">
        <f>IFERROR(INDEX('Configuration Area'!$1:$1048576,MATCH(A25,'Configuration Area'!D:D,0),6),"")</f>
        <v>-</v>
      </c>
      <c r="D25" s="0" t="str">
        <f>IFERROR(INDEX('Configuration Area'!$1:$1048576,MATCH(A25,'Configuration Area'!D:D,0),7),"")</f>
        <v>Yes</v>
      </c>
    </row>
    <row r="26">
      <c r="A26" s="0">
        <f>IFERROR(INDEX('Policy Clause Build'!$1:$1048576,MATCH('Policy Clause Build'!B32,'Policy Clause Build'!B:B,0),2),"")</f>
        <v>260</v>
      </c>
      <c r="B26" s="0" t="str">
        <f>IFERROR(INDEX('Policy Clause Build'!$1:$1048576,MATCH('Policy Clause Build'!C32,'Policy Clause Build'!C:C,0),3),"")</f>
        <v>CL 789</v>
      </c>
      <c r="C26" s="44" t="str">
        <f>IFERROR(INDEX('Configuration Area'!$1:$1048576,MATCH(A26,'Configuration Area'!D:D,0),6),"")</f>
        <v>-</v>
      </c>
      <c r="D26" s="0" t="str">
        <f>IFERROR(INDEX('Configuration Area'!$1:$1048576,MATCH(A26,'Configuration Area'!D:D,0),7),"")</f>
        <v>Yes</v>
      </c>
    </row>
    <row r="27">
      <c r="A27" s="0">
        <f>IFERROR(INDEX('Policy Clause Build'!$1:$1048576,MATCH('Policy Clause Build'!B33,'Policy Clause Build'!B:B,0),2),"")</f>
        <v>270</v>
      </c>
      <c r="B27" s="0" t="str">
        <f>IFERROR(INDEX('Policy Clause Build'!$1:$1048576,MATCH('Policy Clause Build'!C33,'Policy Clause Build'!C:C,0),3),"")</f>
        <v>STAC004</v>
      </c>
      <c r="C27" s="44" t="str">
        <f>IFERROR(INDEX('Configuration Area'!$1:$1048576,MATCH(A27,'Configuration Area'!D:D,0),6),"")</f>
        <v>-</v>
      </c>
      <c r="D27" s="0" t="str">
        <f>IFERROR(INDEX('Configuration Area'!$1:$1048576,MATCH(A27,'Configuration Area'!D:D,0),7),"")</f>
        <v>Yes</v>
      </c>
    </row>
    <row r="28">
      <c r="A28" s="0">
        <f>IFERROR(INDEX('Policy Clause Build'!$1:$1048576,MATCH('Policy Clause Build'!B34,'Policy Clause Build'!B:B,0),2),"")</f>
        <v>280</v>
      </c>
      <c r="B28" s="0" t="str">
        <f>IFERROR(INDEX('Policy Clause Build'!$1:$1048576,MATCH('Policy Clause Build'!C34,'Policy Clause Build'!C:C,0),3),"")</f>
        <v>CL 101112</v>
      </c>
      <c r="C28" s="44" t="str">
        <f>IFERROR(INDEX('Configuration Area'!$1:$1048576,MATCH(A28,'Configuration Area'!D:D,0),6),"")</f>
        <v>-</v>
      </c>
      <c r="D28" s="0" t="str">
        <f>IFERROR(INDEX('Configuration Area'!$1:$1048576,MATCH(A28,'Configuration Area'!D:D,0),7),"")</f>
        <v>Yes</v>
      </c>
    </row>
    <row r="29">
      <c r="A29" s="0">
        <f>IFERROR(INDEX('Policy Clause Build'!$1:$1048576,MATCH('Policy Clause Build'!B35,'Policy Clause Build'!B:B,0),2),"")</f>
        <v>290</v>
      </c>
      <c r="B29" s="0" t="str">
        <f>IFERROR(INDEX('Policy Clause Build'!$1:$1048576,MATCH('Policy Clause Build'!C35,'Policy Clause Build'!C:C,0),3),"")</f>
        <v>CL 386</v>
      </c>
      <c r="C29" s="44" t="str">
        <f>IFERROR(INDEX('Configuration Area'!$1:$1048576,MATCH(A29,'Configuration Area'!D:D,0),6),"")</f>
        <v>-</v>
      </c>
      <c r="D29" s="0" t="str">
        <f>IFERROR(INDEX('Configuration Area'!$1:$1048576,MATCH(A29,'Configuration Area'!D:D,0),7),"")</f>
        <v>Yes</v>
      </c>
    </row>
    <row r="30">
      <c r="A30" s="0">
        <f>IFERROR(INDEX('Policy Clause Build'!$1:$1048576,MATCH('Policy Clause Build'!B36,'Policy Clause Build'!B:B,0),2),"")</f>
        <v>300</v>
      </c>
      <c r="B30" s="0" t="str">
        <f>IFERROR(INDEX('Policy Clause Build'!$1:$1048576,MATCH('Policy Clause Build'!C36,'Policy Clause Build'!C:C,0),3),"")</f>
        <v>CLAUSE ID NOT SET</v>
      </c>
      <c r="C30" s="44" t="str">
        <f>IFERROR(INDEX('Configuration Area'!$1:$1048576,MATCH(A30,'Configuration Area'!D:D,0),6),"")</f>
        <v>-</v>
      </c>
      <c r="D30" s="0" t="str">
        <f>IFERROR(INDEX('Configuration Area'!$1:$1048576,MATCH(A30,'Configuration Area'!D:D,0),7),"")</f>
        <v>Yes</v>
      </c>
    </row>
    <row r="31">
      <c r="A31" s="0">
        <f>IFERROR(INDEX('Policy Clause Build'!$1:$1048576,MATCH('Policy Clause Build'!B37,'Policy Clause Build'!B:B,0),2),"")</f>
        <v>310</v>
      </c>
      <c r="B31" s="0" t="str">
        <f>IFERROR(INDEX('Policy Clause Build'!$1:$1048576,MATCH('Policy Clause Build'!C37,'Policy Clause Build'!C:C,0),3),"")</f>
        <v>STAC005</v>
      </c>
      <c r="C31" s="44" t="str">
        <f>IFERROR(INDEX('Configuration Area'!$1:$1048576,MATCH(A31,'Configuration Area'!D:D,0),6),"")</f>
        <v>-</v>
      </c>
      <c r="D31" s="0" t="str">
        <f>IFERROR(INDEX('Configuration Area'!$1:$1048576,MATCH(A31,'Configuration Area'!D:D,0),7),"")</f>
        <v>Yes</v>
      </c>
    </row>
    <row r="32">
      <c r="A32" s="0">
        <f>IFERROR(INDEX('Policy Clause Build'!$1:$1048576,MATCH('Policy Clause Build'!B38,'Policy Clause Build'!B:B,0),2),"")</f>
        <v>320</v>
      </c>
      <c r="B32" s="0" t="str">
        <f>IFERROR(INDEX('Policy Clause Build'!$1:$1048576,MATCH('Policy Clause Build'!C38,'Policy Clause Build'!C:C,0),3),"")</f>
        <v>CL 263</v>
      </c>
      <c r="C32" s="44" t="str">
        <f>IFERROR(INDEX('Configuration Area'!$1:$1048576,MATCH(A32,'Configuration Area'!D:D,0),6),"")</f>
        <v>-</v>
      </c>
      <c r="D32" s="0" t="str">
        <f>IFERROR(INDEX('Configuration Area'!$1:$1048576,MATCH(A32,'Configuration Area'!D:D,0),7),"")</f>
        <v>Yes</v>
      </c>
    </row>
    <row r="33">
      <c r="A33" s="0">
        <f>IFERROR(INDEX('Policy Clause Build'!$1:$1048576,MATCH('Policy Clause Build'!B39,'Policy Clause Build'!B:B,0),2),"")</f>
        <v>330</v>
      </c>
      <c r="B33" s="0" t="str">
        <f>IFERROR(INDEX('Policy Clause Build'!$1:$1048576,MATCH('Policy Clause Build'!C39,'Policy Clause Build'!C:C,0),3),"")</f>
        <v>CL 265</v>
      </c>
      <c r="C33" s="44" t="str">
        <f>IFERROR(INDEX('Configuration Area'!$1:$1048576,MATCH(A33,'Configuration Area'!D:D,0),6),"")</f>
        <v>-</v>
      </c>
      <c r="D33" s="0" t="str">
        <f>IFERROR(INDEX('Configuration Area'!$1:$1048576,MATCH(A33,'Configuration Area'!D:D,0),7),"")</f>
        <v>Yes</v>
      </c>
    </row>
    <row r="34">
      <c r="A34" s="0">
        <f>IFERROR(INDEX('Policy Clause Build'!$1:$1048576,MATCH('Policy Clause Build'!B40,'Policy Clause Build'!B:B,0),2),"")</f>
        <v>340</v>
      </c>
      <c r="B34" s="0" t="str">
        <f>IFERROR(INDEX('Policy Clause Build'!$1:$1048576,MATCH('Policy Clause Build'!C40,'Policy Clause Build'!C:C,0),3),"")</f>
        <v>CL 131415</v>
      </c>
      <c r="C34" s="44" t="str">
        <f>IFERROR(INDEX('Configuration Area'!$1:$1048576,MATCH(A34,'Configuration Area'!D:D,0),6),"")</f>
        <v>-</v>
      </c>
      <c r="D34" s="0" t="str">
        <f>IFERROR(INDEX('Configuration Area'!$1:$1048576,MATCH(A34,'Configuration Area'!D:D,0),7),"")</f>
        <v>Yes</v>
      </c>
    </row>
    <row r="35">
      <c r="A35" s="0">
        <f>IFERROR(INDEX('Policy Clause Build'!$1:$1048576,MATCH('Policy Clause Build'!B41,'Policy Clause Build'!B:B,0),2),"")</f>
        <v>350</v>
      </c>
      <c r="B35" s="0" t="str">
        <f>IFERROR(INDEX('Policy Clause Build'!$1:$1048576,MATCH('Policy Clause Build'!C41,'Policy Clause Build'!C:C,0),3),"")</f>
        <v>CL 326</v>
      </c>
      <c r="C35" s="44" t="str">
        <f>IFERROR(INDEX('Configuration Area'!$1:$1048576,MATCH(A35,'Configuration Area'!D:D,0),6),"")</f>
        <v>-</v>
      </c>
      <c r="D35" s="0" t="str">
        <f>IFERROR(INDEX('Configuration Area'!$1:$1048576,MATCH(A35,'Configuration Area'!D:D,0),7),"")</f>
        <v>Yes</v>
      </c>
    </row>
    <row r="36">
      <c r="A36" s="0">
        <f>IFERROR(INDEX('Policy Clause Build'!$1:$1048576,MATCH('Policy Clause Build'!B42,'Policy Clause Build'!B:B,0),2),"")</f>
        <v>360</v>
      </c>
      <c r="B36" s="0" t="str">
        <f>IFERROR(INDEX('Policy Clause Build'!$1:$1048576,MATCH('Policy Clause Build'!C42,'Policy Clause Build'!C:C,0),3),"")</f>
        <v>CL 385</v>
      </c>
      <c r="C36" s="44" t="str">
        <f>IFERROR(INDEX('Configuration Area'!$1:$1048576,MATCH(A36,'Configuration Area'!D:D,0),6),"")</f>
        <v>-</v>
      </c>
      <c r="D36" s="0" t="str">
        <f>IFERROR(INDEX('Configuration Area'!$1:$1048576,MATCH(A36,'Configuration Area'!D:D,0),7),"")</f>
        <v>Yes</v>
      </c>
    </row>
    <row r="37">
      <c r="A37" s="0">
        <f>IFERROR(INDEX('Policy Clause Build'!$1:$1048576,MATCH('Policy Clause Build'!B43,'Policy Clause Build'!B:B,0),2),"")</f>
        <v>370</v>
      </c>
      <c r="B37" s="0" t="str">
        <f>IFERROR(INDEX('Policy Clause Build'!$1:$1048576,MATCH('Policy Clause Build'!C43,'Policy Clause Build'!C:C,0),3),"")</f>
        <v>STAC006</v>
      </c>
      <c r="C37" s="44" t="str">
        <f>IFERROR(INDEX('Configuration Area'!$1:$1048576,MATCH(A37,'Configuration Area'!D:D,0),6),"")</f>
        <v>-</v>
      </c>
      <c r="D37" s="0" t="str">
        <f>IFERROR(INDEX('Configuration Area'!$1:$1048576,MATCH(A37,'Configuration Area'!D:D,0),7),"")</f>
        <v>-</v>
      </c>
    </row>
    <row r="38">
      <c r="A38" s="0">
        <f>IFERROR(INDEX('Policy Clause Build'!$1:$1048576,MATCH('Policy Clause Build'!B44,'Policy Clause Build'!B:B,0),2),"")</f>
        <v>380</v>
      </c>
      <c r="B38" s="0" t="str">
        <f>IFERROR(INDEX('Policy Clause Build'!$1:$1048576,MATCH('Policy Clause Build'!C44,'Policy Clause Build'!C:C,0),3),"")</f>
        <v>CISM001</v>
      </c>
      <c r="C38" s="44" t="str">
        <f>IFERROR(INDEX('Configuration Area'!$1:$1048576,MATCH(A38,'Configuration Area'!D:D,0),6),"")</f>
        <v>-</v>
      </c>
      <c r="D38" s="0" t="str">
        <f>IFERROR(INDEX('Configuration Area'!$1:$1048576,MATCH(A38,'Configuration Area'!D:D,0),7),"")</f>
        <v>-</v>
      </c>
    </row>
    <row r="39">
      <c r="A39" s="0">
        <f>IFERROR(INDEX('Policy Clause Build'!$1:$1048576,MATCH('Policy Clause Build'!B45,'Policy Clause Build'!B:B,0),2),"")</f>
        <v>390</v>
      </c>
      <c r="B39" s="0" t="str">
        <f>IFERROR(INDEX('Policy Clause Build'!$1:$1048576,MATCH('Policy Clause Build'!C45,'Policy Clause Build'!C:C,0),3),"")</f>
        <v>CISM002</v>
      </c>
      <c r="C39" s="44" t="str">
        <f>IFERROR(INDEX('Configuration Area'!$1:$1048576,MATCH(A39,'Configuration Area'!D:D,0),6),"")</f>
        <v>-</v>
      </c>
      <c r="D39" s="0" t="str">
        <f>IFERROR(INDEX('Configuration Area'!$1:$1048576,MATCH(A39,'Configuration Area'!D:D,0),7),"")</f>
        <v>-</v>
      </c>
    </row>
    <row r="40">
      <c r="A40" s="0">
        <f>IFERROR(INDEX('Policy Clause Build'!$1:$1048576,MATCH('Policy Clause Build'!B46,'Policy Clause Build'!B:B,0),2),"")</f>
        <v>400</v>
      </c>
      <c r="B40" s="0" t="str">
        <f>IFERROR(INDEX('Policy Clause Build'!$1:$1048576,MATCH('Policy Clause Build'!C46,'Policy Clause Build'!C:C,0),3),"")</f>
        <v>CLAUSE ID NOT SET</v>
      </c>
      <c r="C40" s="44" t="str">
        <f>IFERROR(INDEX('Configuration Area'!$1:$1048576,MATCH(A40,'Configuration Area'!D:D,0),6),"")</f>
        <v>-</v>
      </c>
      <c r="D40" s="0" t="str">
        <f>IFERROR(INDEX('Configuration Area'!$1:$1048576,MATCH(A40,'Configuration Area'!D:D,0),7),"")</f>
        <v>-</v>
      </c>
    </row>
    <row r="41">
      <c r="A41" s="0">
        <f>IFERROR(INDEX('Policy Clause Build'!$1:$1048576,MATCH('Policy Clause Build'!B47,'Policy Clause Build'!B:B,0),2),"")</f>
        <v>410</v>
      </c>
      <c r="B41" s="0" t="str">
        <f>IFERROR(INDEX('Policy Clause Build'!$1:$1048576,MATCH('Policy Clause Build'!C47,'Policy Clause Build'!C:C,0),3),"")</f>
        <v>STAC007</v>
      </c>
      <c r="C41" s="44" t="str">
        <f>IFERROR(INDEX('Configuration Area'!$1:$1048576,MATCH(A41,'Configuration Area'!D:D,0),6),"")</f>
        <v>-</v>
      </c>
      <c r="D41" s="0" t="str">
        <f>IFERROR(INDEX('Configuration Area'!$1:$1048576,MATCH(A41,'Configuration Area'!D:D,0),7),"")</f>
        <v>-</v>
      </c>
    </row>
    <row r="42">
      <c r="A42" s="0">
        <f>IFERROR(INDEX('Policy Clause Build'!$1:$1048576,MATCH('Policy Clause Build'!B48,'Policy Clause Build'!B:B,0),2),"")</f>
        <v>420</v>
      </c>
      <c r="B42" s="0" t="str">
        <f>IFERROR(INDEX('Policy Clause Build'!$1:$1048576,MATCH('Policy Clause Build'!C48,'Policy Clause Build'!C:C,0),3),"")</f>
        <v>CLAUSE ID NOT SET</v>
      </c>
      <c r="C42" s="44" t="str">
        <f>IFERROR(INDEX('Configuration Area'!$1:$1048576,MATCH(A42,'Configuration Area'!D:D,0),6),"")</f>
        <v>-</v>
      </c>
      <c r="D42" s="0" t="str">
        <f>IFERROR(INDEX('Configuration Area'!$1:$1048576,MATCH(A42,'Configuration Area'!D:D,0),7),"")</f>
        <v>-</v>
      </c>
    </row>
    <row r="43">
      <c r="A43" s="0">
        <f>IFERROR(INDEX('Policy Clause Build'!$1:$1048576,MATCH('Policy Clause Build'!B49,'Policy Clause Build'!B:B,0),2),"")</f>
        <v>430</v>
      </c>
      <c r="B43" s="0" t="str">
        <f>IFERROR(INDEX('Policy Clause Build'!$1:$1048576,MATCH('Policy Clause Build'!C49,'Policy Clause Build'!C:C,0),3),"")</f>
        <v>CLAUSE ID NOT SET</v>
      </c>
      <c r="C43" s="44" t="str">
        <f>IFERROR(INDEX('Configuration Area'!$1:$1048576,MATCH(A43,'Configuration Area'!D:D,0),6),"")</f>
        <v>-</v>
      </c>
      <c r="D43" s="0" t="str">
        <f>IFERROR(INDEX('Configuration Area'!$1:$1048576,MATCH(A43,'Configuration Area'!D:D,0),7),"")</f>
        <v>-</v>
      </c>
    </row>
    <row r="44">
      <c r="A44" s="0">
        <f>IFERROR(INDEX('Policy Clause Build'!$1:$1048576,MATCH('Policy Clause Build'!B50,'Policy Clause Build'!B:B,0),2),"")</f>
        <v>440</v>
      </c>
      <c r="B44" s="0" t="str">
        <f>IFERROR(INDEX('Policy Clause Build'!$1:$1048576,MATCH('Policy Clause Build'!C50,'Policy Clause Build'!C:C,0),3),"")</f>
        <v>STAC008</v>
      </c>
      <c r="C44" s="44" t="str">
        <f>IFERROR(INDEX('Configuration Area'!$1:$1048576,MATCH(A44,'Configuration Area'!D:D,0),6),"")</f>
        <v>-</v>
      </c>
      <c r="D44" s="0" t="str">
        <f>IFERROR(INDEX('Configuration Area'!$1:$1048576,MATCH(A44,'Configuration Area'!D:D,0),7),"")</f>
        <v>Yes</v>
      </c>
    </row>
    <row r="45">
      <c r="A45" s="0">
        <f>IFERROR(INDEX('Policy Clause Build'!$1:$1048576,MATCH('Policy Clause Build'!B51,'Policy Clause Build'!B:B,0),2),"")</f>
        <v>450</v>
      </c>
      <c r="B45" s="0" t="str">
        <f>IFERROR(INDEX('Policy Clause Build'!$1:$1048576,MATCH('Policy Clause Build'!C51,'Policy Clause Build'!C:C,0),3),"")</f>
        <v>CL 372</v>
      </c>
      <c r="C45" s="44" t="str">
        <f>IFERROR(INDEX('Configuration Area'!$1:$1048576,MATCH(A45,'Configuration Area'!D:D,0),6),"")</f>
        <v>-</v>
      </c>
      <c r="D45" s="0" t="str">
        <f>IFERROR(INDEX('Configuration Area'!$1:$1048576,MATCH(A45,'Configuration Area'!D:D,0),7),"")</f>
        <v>-</v>
      </c>
    </row>
    <row r="46">
      <c r="A46" s="0">
        <f>IFERROR(INDEX('Policy Clause Build'!$1:$1048576,MATCH('Policy Clause Build'!B52,'Policy Clause Build'!B:B,0),2),"")</f>
        <v>460</v>
      </c>
      <c r="B46" s="0" t="str">
        <f>IFERROR(INDEX('Policy Clause Build'!$1:$1048576,MATCH('Policy Clause Build'!C52,'Policy Clause Build'!C:C,0),3),"")</f>
        <v>CL 161718</v>
      </c>
      <c r="C46" s="44" t="str">
        <f>IFERROR(INDEX('Configuration Area'!$1:$1048576,MATCH(A46,'Configuration Area'!D:D,0),6),"")</f>
        <v>-</v>
      </c>
      <c r="D46" s="0" t="str">
        <f>IFERROR(INDEX('Configuration Area'!$1:$1048576,MATCH(A46,'Configuration Area'!D:D,0),7),"")</f>
        <v>-</v>
      </c>
    </row>
    <row r="47">
      <c r="A47" s="0">
        <f>IFERROR(INDEX('Policy Clause Build'!$1:$1048576,MATCH('Policy Clause Build'!B53,'Policy Clause Build'!B:B,0),2),"")</f>
        <v>470</v>
      </c>
      <c r="B47" s="0" t="str">
        <f>IFERROR(INDEX('Policy Clause Build'!$1:$1048576,MATCH('Policy Clause Build'!C53,'Policy Clause Build'!C:C,0),3),"")</f>
        <v>CL 370</v>
      </c>
      <c r="C47" s="44" t="str">
        <f>IFERROR(INDEX('Configuration Area'!$1:$1048576,MATCH(A47,'Configuration Area'!D:D,0),6),"")</f>
        <v>-</v>
      </c>
      <c r="D47" s="0" t="str">
        <f>IFERROR(INDEX('Configuration Area'!$1:$1048576,MATCH(A47,'Configuration Area'!D:D,0),7),"")</f>
        <v>-</v>
      </c>
    </row>
    <row r="48">
      <c r="A48" s="0">
        <f>IFERROR(INDEX('Policy Clause Build'!$1:$1048576,MATCH('Policy Clause Build'!B54,'Policy Clause Build'!B:B,0),2),"")</f>
        <v>480</v>
      </c>
      <c r="B48" s="0" t="str">
        <f>IFERROR(INDEX('Policy Clause Build'!$1:$1048576,MATCH('Policy Clause Build'!C54,'Policy Clause Build'!C:C,0),3),"")</f>
        <v>CL 192021</v>
      </c>
      <c r="C48" s="44" t="str">
        <f>IFERROR(INDEX('Configuration Area'!$1:$1048576,MATCH(A48,'Configuration Area'!D:D,0),6),"")</f>
        <v>-</v>
      </c>
      <c r="D48" s="0" t="str">
        <f>IFERROR(INDEX('Configuration Area'!$1:$1048576,MATCH(A48,'Configuration Area'!D:D,0),7),"")</f>
        <v>-</v>
      </c>
    </row>
    <row r="49">
      <c r="A49" s="0">
        <f>IFERROR(INDEX('Policy Clause Build'!$1:$1048576,MATCH('Policy Clause Build'!B55,'Policy Clause Build'!B:B,0),2),"")</f>
        <v>490</v>
      </c>
      <c r="B49" s="0" t="str">
        <f>IFERROR(INDEX('Policy Clause Build'!$1:$1048576,MATCH('Policy Clause Build'!C55,'Policy Clause Build'!C:C,0),3),"")</f>
        <v>JC2020-011</v>
      </c>
      <c r="C49" s="44" t="str">
        <f>IFERROR(INDEX('Configuration Area'!$1:$1048576,MATCH(A49,'Configuration Area'!D:D,0),6),"")</f>
        <v>-</v>
      </c>
      <c r="D49" s="0" t="str">
        <f>IFERROR(INDEX('Configuration Area'!$1:$1048576,MATCH(A49,'Configuration Area'!D:D,0),7),"")</f>
        <v>-</v>
      </c>
    </row>
    <row r="50">
      <c r="A50" s="0">
        <f>IFERROR(INDEX('Policy Clause Build'!$1:$1048576,MATCH('Policy Clause Build'!B56,'Policy Clause Build'!B:B,0),2),"")</f>
        <v>500</v>
      </c>
      <c r="B50" s="0" t="str">
        <f>IFERROR(INDEX('Policy Clause Build'!$1:$1048576,MATCH('Policy Clause Build'!C56,'Policy Clause Build'!C:C,0),3),"")</f>
        <v>SPEC001</v>
      </c>
      <c r="C50" s="44" t="str">
        <f>IFERROR(INDEX('Configuration Area'!$1:$1048576,MATCH(A50,'Configuration Area'!D:D,0),6),"")</f>
        <v>-</v>
      </c>
      <c r="D50" s="0" t="str">
        <f>IFERROR(INDEX('Configuration Area'!$1:$1048576,MATCH(A50,'Configuration Area'!D:D,0),7),"")</f>
        <v>Yes</v>
      </c>
    </row>
    <row r="51">
      <c r="A51" s="0">
        <f>IFERROR(INDEX('Policy Clause Build'!$1:$1048576,MATCH('Policy Clause Build'!B57,'Policy Clause Build'!B:B,0),2),"")</f>
        <v>510</v>
      </c>
      <c r="B51" s="0" t="str">
        <f>IFERROR(INDEX('Policy Clause Build'!$1:$1048576,MATCH('Policy Clause Build'!C57,'Policy Clause Build'!C:C,0),3),"")</f>
        <v>SPEC002</v>
      </c>
      <c r="C51" s="44">
        <f>IFERROR(INDEX('Configuration Area'!$1:$1048576,MATCH(A51,'Configuration Area'!D:D,0),6),"")</f>
        <v>1</v>
      </c>
      <c r="D51" s="0" t="str">
        <f>IFERROR(INDEX('Configuration Area'!$1:$1048576,MATCH(A51,'Configuration Area'!D:D,0),7),"")</f>
        <v>Yes</v>
      </c>
    </row>
    <row r="52">
      <c r="A52" s="0">
        <f>IFERROR(INDEX('Policy Clause Build'!$1:$1048576,MATCH('Policy Clause Build'!B58,'Policy Clause Build'!B:B,0),2),"")</f>
        <v>520</v>
      </c>
      <c r="B52" s="0" t="str">
        <f>IFERROR(INDEX('Policy Clause Build'!$1:$1048576,MATCH('Policy Clause Build'!C58,'Policy Clause Build'!C:C,0),3),"")</f>
        <v>SPEC003</v>
      </c>
      <c r="C52" s="44">
        <f>IFERROR(INDEX('Configuration Area'!$1:$1048576,MATCH(A52,'Configuration Area'!D:D,0),6),"")</f>
        <v>1</v>
      </c>
      <c r="D52" s="0" t="str">
        <f>IFERROR(INDEX('Configuration Area'!$1:$1048576,MATCH(A52,'Configuration Area'!D:D,0),7),"")</f>
        <v>Yes</v>
      </c>
    </row>
    <row r="53">
      <c r="A53" s="0">
        <f>IFERROR(INDEX('Policy Clause Build'!$1:$1048576,MATCH('Policy Clause Build'!B59,'Policy Clause Build'!B:B,0),2),"")</f>
        <v>530</v>
      </c>
      <c r="B53" s="0" t="str">
        <f>IFERROR(INDEX('Policy Clause Build'!$1:$1048576,MATCH('Policy Clause Build'!C59,'Policy Clause Build'!C:C,0),3),"")</f>
        <v>SPEC004</v>
      </c>
      <c r="C53" s="44">
        <f>IFERROR(INDEX('Configuration Area'!$1:$1048576,MATCH(A53,'Configuration Area'!D:D,0),6),"")</f>
        <v>1</v>
      </c>
      <c r="D53" s="0" t="str">
        <f>IFERROR(INDEX('Configuration Area'!$1:$1048576,MATCH(A53,'Configuration Area'!D:D,0),7),"")</f>
        <v>Yes</v>
      </c>
    </row>
    <row r="54">
      <c r="A54" s="0">
        <f>IFERROR(INDEX('Policy Clause Build'!$1:$1048576,MATCH('Policy Clause Build'!B60,'Policy Clause Build'!B:B,0),2),"")</f>
        <v>540</v>
      </c>
      <c r="B54" s="0" t="str">
        <f>IFERROR(INDEX('Policy Clause Build'!$1:$1048576,MATCH('Policy Clause Build'!C60,'Policy Clause Build'!C:C,0),3),"")</f>
        <v>SPEC005</v>
      </c>
      <c r="C54" s="44">
        <f>IFERROR(INDEX('Configuration Area'!$1:$1048576,MATCH(A54,'Configuration Area'!D:D,0),6),"")</f>
        <v>1</v>
      </c>
      <c r="D54" s="0" t="str">
        <f>IFERROR(INDEX('Configuration Area'!$1:$1048576,MATCH(A54,'Configuration Area'!D:D,0),7),"")</f>
        <v>Yes</v>
      </c>
    </row>
    <row r="55">
      <c r="A55" s="0">
        <f>IFERROR(INDEX('Policy Clause Build'!$1:$1048576,MATCH('Policy Clause Build'!B61,'Policy Clause Build'!B:B,0),2),"")</f>
        <v>550</v>
      </c>
      <c r="B55" s="0" t="str">
        <f>IFERROR(INDEX('Policy Clause Build'!$1:$1048576,MATCH('Policy Clause Build'!C61,'Policy Clause Build'!C:C,0),3),"")</f>
        <v>SPEC006</v>
      </c>
      <c r="C55" s="44">
        <f>IFERROR(INDEX('Configuration Area'!$1:$1048576,MATCH(A55,'Configuration Area'!D:D,0),6),"")</f>
        <v>1</v>
      </c>
      <c r="D55" s="0" t="str">
        <f>IFERROR(INDEX('Configuration Area'!$1:$1048576,MATCH(A55,'Configuration Area'!D:D,0),7),"")</f>
        <v>Yes</v>
      </c>
    </row>
    <row r="56">
      <c r="A56" s="0">
        <f>IFERROR(INDEX('Policy Clause Build'!$1:$1048576,MATCH('Policy Clause Build'!B62,'Policy Clause Build'!B:B,0),2),"")</f>
        <v>560</v>
      </c>
      <c r="B56" s="0" t="str">
        <f>IFERROR(INDEX('Policy Clause Build'!$1:$1048576,MATCH('Policy Clause Build'!C62,'Policy Clause Build'!C:C,0),3),"")</f>
        <v>SPEC007</v>
      </c>
      <c r="C56" s="44">
        <f>IFERROR(INDEX('Configuration Area'!$1:$1048576,MATCH(A56,'Configuration Area'!D:D,0),6),"")</f>
        <v>2</v>
      </c>
      <c r="D56" s="0" t="str">
        <f>IFERROR(INDEX('Configuration Area'!$1:$1048576,MATCH(A56,'Configuration Area'!D:D,0),7),"")</f>
        <v>-</v>
      </c>
    </row>
    <row r="57">
      <c r="A57" s="0">
        <f>IFERROR(INDEX('Policy Clause Build'!$1:$1048576,MATCH('Policy Clause Build'!B63,'Policy Clause Build'!B:B,0),2),"")</f>
        <v>570</v>
      </c>
      <c r="B57" s="0" t="str">
        <f>IFERROR(INDEX('Policy Clause Build'!$1:$1048576,MATCH('Policy Clause Build'!C63,'Policy Clause Build'!C:C,0),3),"")</f>
        <v>SPEC008</v>
      </c>
      <c r="C57" s="44">
        <f>IFERROR(INDEX('Configuration Area'!$1:$1048576,MATCH(A57,'Configuration Area'!D:D,0),6),"")</f>
        <v>2</v>
      </c>
      <c r="D57" s="0" t="str">
        <f>IFERROR(INDEX('Configuration Area'!$1:$1048576,MATCH(A57,'Configuration Area'!D:D,0),7),"")</f>
        <v>-</v>
      </c>
    </row>
    <row r="58">
      <c r="A58" s="0">
        <f>IFERROR(INDEX('Policy Clause Build'!$1:$1048576,MATCH('Policy Clause Build'!B64,'Policy Clause Build'!B:B,0),2),"")</f>
        <v>580</v>
      </c>
      <c r="B58" s="0" t="str">
        <f>IFERROR(INDEX('Policy Clause Build'!$1:$1048576,MATCH('Policy Clause Build'!C64,'Policy Clause Build'!C:C,0),3),"")</f>
        <v>SPEC009</v>
      </c>
      <c r="C58" s="44">
        <f>IFERROR(INDEX('Configuration Area'!$1:$1048576,MATCH(A58,'Configuration Area'!D:D,0),6),"")</f>
        <v>2</v>
      </c>
      <c r="D58" s="0" t="str">
        <f>IFERROR(INDEX('Configuration Area'!$1:$1048576,MATCH(A58,'Configuration Area'!D:D,0),7),"")</f>
        <v>-</v>
      </c>
    </row>
    <row r="59">
      <c r="A59" s="0">
        <f>IFERROR(INDEX('Policy Clause Build'!$1:$1048576,MATCH('Policy Clause Build'!B65,'Policy Clause Build'!B:B,0),2),"")</f>
        <v>590</v>
      </c>
      <c r="B59" s="0" t="str">
        <f>IFERROR(INDEX('Policy Clause Build'!$1:$1048576,MATCH('Policy Clause Build'!C65,'Policy Clause Build'!C:C,0),3),"")</f>
        <v>SPEC010</v>
      </c>
      <c r="C59" s="44">
        <f>IFERROR(INDEX('Configuration Area'!$1:$1048576,MATCH(A59,'Configuration Area'!D:D,0),6),"")</f>
        <v>2</v>
      </c>
      <c r="D59" s="0" t="str">
        <f>IFERROR(INDEX('Configuration Area'!$1:$1048576,MATCH(A59,'Configuration Area'!D:D,0),7),"")</f>
        <v>-</v>
      </c>
    </row>
    <row r="60">
      <c r="A60" s="0">
        <f>IFERROR(INDEX('Policy Clause Build'!$1:$1048576,MATCH('Policy Clause Build'!B66,'Policy Clause Build'!B:B,0),2),"")</f>
        <v>600</v>
      </c>
      <c r="B60" s="0" t="str">
        <f>IFERROR(INDEX('Policy Clause Build'!$1:$1048576,MATCH('Policy Clause Build'!C66,'Policy Clause Build'!C:C,0),3),"")</f>
        <v>SPEC011</v>
      </c>
      <c r="C60" s="44">
        <f>IFERROR(INDEX('Configuration Area'!$1:$1048576,MATCH(A60,'Configuration Area'!D:D,0),6),"")</f>
        <v>2</v>
      </c>
      <c r="D60" s="0" t="str">
        <f>IFERROR(INDEX('Configuration Area'!$1:$1048576,MATCH(A60,'Configuration Area'!D:D,0),7),"")</f>
        <v>-</v>
      </c>
    </row>
    <row r="61">
      <c r="A61" s="0">
        <f>IFERROR(INDEX('Policy Clause Build'!$1:$1048576,MATCH('Policy Clause Build'!B67,'Policy Clause Build'!B:B,0),2),"")</f>
        <v>610</v>
      </c>
      <c r="B61" s="0" t="str">
        <f>IFERROR(INDEX('Policy Clause Build'!$1:$1048576,MATCH('Policy Clause Build'!C67,'Policy Clause Build'!C:C,0),3),"")</f>
        <v>SPEC012</v>
      </c>
      <c r="C61" s="44">
        <f>IFERROR(INDEX('Configuration Area'!$1:$1048576,MATCH(A61,'Configuration Area'!D:D,0),6),"")</f>
        <v>2</v>
      </c>
      <c r="D61" s="0" t="str">
        <f>IFERROR(INDEX('Configuration Area'!$1:$1048576,MATCH(A61,'Configuration Area'!D:D,0),7),"")</f>
        <v>-</v>
      </c>
    </row>
    <row r="62">
      <c r="A62" s="0">
        <f>IFERROR(INDEX('Policy Clause Build'!$1:$1048576,MATCH('Policy Clause Build'!B68,'Policy Clause Build'!B:B,0),2),"")</f>
        <v>620</v>
      </c>
      <c r="B62" s="0" t="str">
        <f>IFERROR(INDEX('Policy Clause Build'!$1:$1048576,MATCH('Policy Clause Build'!C68,'Policy Clause Build'!C:C,0),3),"")</f>
        <v>SPEC013</v>
      </c>
      <c r="C62" s="44">
        <f>IFERROR(INDEX('Configuration Area'!$1:$1048576,MATCH(A62,'Configuration Area'!D:D,0),6),"")</f>
        <v>1</v>
      </c>
      <c r="D62" s="0" t="str">
        <f>IFERROR(INDEX('Configuration Area'!$1:$1048576,MATCH(A62,'Configuration Area'!D:D,0),7),"")</f>
        <v>Yes</v>
      </c>
    </row>
    <row r="63">
      <c r="A63" s="0">
        <f>IFERROR(INDEX('Policy Clause Build'!$1:$1048576,MATCH('Policy Clause Build'!B69,'Policy Clause Build'!B:B,0),2),"")</f>
        <v>630</v>
      </c>
      <c r="B63" s="0" t="str">
        <f>IFERROR(INDEX('Policy Clause Build'!$1:$1048576,MATCH('Policy Clause Build'!C69,'Policy Clause Build'!C:C,0),3),"")</f>
        <v>SPEC014</v>
      </c>
      <c r="C63" s="44">
        <f>IFERROR(INDEX('Configuration Area'!$1:$1048576,MATCH(A63,'Configuration Area'!D:D,0),6),"")</f>
        <v>1</v>
      </c>
      <c r="D63" s="0" t="str">
        <f>IFERROR(INDEX('Configuration Area'!$1:$1048576,MATCH(A63,'Configuration Area'!D:D,0),7),"")</f>
        <v>Yes</v>
      </c>
    </row>
    <row r="64">
      <c r="A64" s="0">
        <f>IFERROR(INDEX('Policy Clause Build'!$1:$1048576,MATCH('Policy Clause Build'!B70,'Policy Clause Build'!B:B,0),2),"")</f>
        <v>640</v>
      </c>
      <c r="B64" s="0" t="str">
        <f>IFERROR(INDEX('Policy Clause Build'!$1:$1048576,MATCH('Policy Clause Build'!C70,'Policy Clause Build'!C:C,0),3),"")</f>
        <v>SPEC015</v>
      </c>
      <c r="C64" s="44">
        <f>IFERROR(INDEX('Configuration Area'!$1:$1048576,MATCH(A64,'Configuration Area'!D:D,0),6),"")</f>
        <v>1</v>
      </c>
      <c r="D64" s="0" t="str">
        <f>IFERROR(INDEX('Configuration Area'!$1:$1048576,MATCH(A64,'Configuration Area'!D:D,0),7),"")</f>
        <v>Yes</v>
      </c>
    </row>
    <row r="65">
      <c r="A65" s="0">
        <f>IFERROR(INDEX('Policy Clause Build'!$1:$1048576,MATCH('Policy Clause Build'!B71,'Policy Clause Build'!B:B,0),2),"")</f>
        <v>650</v>
      </c>
      <c r="B65" s="0" t="str">
        <f>IFERROR(INDEX('Policy Clause Build'!$1:$1048576,MATCH('Policy Clause Build'!C71,'Policy Clause Build'!C:C,0),3),"")</f>
        <v>SPEC016</v>
      </c>
      <c r="C65" s="44">
        <f>IFERROR(INDEX('Configuration Area'!$1:$1048576,MATCH(A65,'Configuration Area'!D:D,0),6),"")</f>
        <v>1</v>
      </c>
      <c r="D65" s="0" t="str">
        <f>IFERROR(INDEX('Configuration Area'!$1:$1048576,MATCH(A65,'Configuration Area'!D:D,0),7),"")</f>
        <v>Yes</v>
      </c>
    </row>
    <row r="66">
      <c r="A66" s="0">
        <f>IFERROR(INDEX('Policy Clause Build'!$1:$1048576,MATCH('Policy Clause Build'!B72,'Policy Clause Build'!B:B,0),2),"")</f>
        <v>660</v>
      </c>
      <c r="B66" s="0" t="str">
        <f>IFERROR(INDEX('Policy Clause Build'!$1:$1048576,MATCH('Policy Clause Build'!C72,'Policy Clause Build'!C:C,0),3),"")</f>
        <v>SPEC017</v>
      </c>
      <c r="C66" s="44">
        <f>IFERROR(INDEX('Configuration Area'!$1:$1048576,MATCH(A66,'Configuration Area'!D:D,0),6),"")</f>
        <v>1</v>
      </c>
      <c r="D66" s="0" t="str">
        <f>IFERROR(INDEX('Configuration Area'!$1:$1048576,MATCH(A66,'Configuration Area'!D:D,0),7),"")</f>
        <v>Yes</v>
      </c>
    </row>
    <row r="67">
      <c r="A67" s="0">
        <f>IFERROR(INDEX('Policy Clause Build'!$1:$1048576,MATCH('Policy Clause Build'!B73,'Policy Clause Build'!B:B,0),2),"")</f>
        <v>670</v>
      </c>
      <c r="B67" s="0" t="str">
        <f>IFERROR(INDEX('Policy Clause Build'!$1:$1048576,MATCH('Policy Clause Build'!C73,'Policy Clause Build'!C:C,0),3),"")</f>
        <v>SPEC018</v>
      </c>
      <c r="C67" s="44">
        <f>IFERROR(INDEX('Configuration Area'!$1:$1048576,MATCH(A67,'Configuration Area'!D:D,0),6),"")</f>
        <v>1</v>
      </c>
      <c r="D67" s="0" t="str">
        <f>IFERROR(INDEX('Configuration Area'!$1:$1048576,MATCH(A67,'Configuration Area'!D:D,0),7),"")</f>
        <v>-</v>
      </c>
    </row>
    <row r="68">
      <c r="A68" s="0">
        <f>IFERROR(INDEX('Policy Clause Build'!$1:$1048576,MATCH('Policy Clause Build'!B74,'Policy Clause Build'!B:B,0),2),"")</f>
        <v>680</v>
      </c>
      <c r="B68" s="0" t="str">
        <f>IFERROR(INDEX('Policy Clause Build'!$1:$1048576,MATCH('Policy Clause Build'!C74,'Policy Clause Build'!C:C,0),3),"")</f>
        <v>SPEC019</v>
      </c>
      <c r="C68" s="44">
        <f>IFERROR(INDEX('Configuration Area'!$1:$1048576,MATCH(A68,'Configuration Area'!D:D,0),6),"")</f>
        <v>2</v>
      </c>
      <c r="D68" s="0" t="str">
        <f>IFERROR(INDEX('Configuration Area'!$1:$1048576,MATCH(A68,'Configuration Area'!D:D,0),7),"")</f>
        <v>-</v>
      </c>
    </row>
    <row r="69">
      <c r="A69" s="0">
        <f>IFERROR(INDEX('Policy Clause Build'!$1:$1048576,MATCH('Policy Clause Build'!B75,'Policy Clause Build'!B:B,0),2),"")</f>
        <v>690</v>
      </c>
      <c r="B69" s="0" t="str">
        <f>IFERROR(INDEX('Policy Clause Build'!$1:$1048576,MATCH('Policy Clause Build'!C75,'Policy Clause Build'!C:C,0),3),"")</f>
        <v>SPEC020</v>
      </c>
      <c r="C69" s="44">
        <f>IFERROR(INDEX('Configuration Area'!$1:$1048576,MATCH(A69,'Configuration Area'!D:D,0),6),"")</f>
        <v>2</v>
      </c>
      <c r="D69" s="0" t="str">
        <f>IFERROR(INDEX('Configuration Area'!$1:$1048576,MATCH(A69,'Configuration Area'!D:D,0),7),"")</f>
        <v>-</v>
      </c>
    </row>
    <row r="70">
      <c r="A70" s="0">
        <f>IFERROR(INDEX('Policy Clause Build'!$1:$1048576,MATCH('Policy Clause Build'!B76,'Policy Clause Build'!B:B,0),2),"")</f>
        <v>700</v>
      </c>
      <c r="B70" s="0" t="str">
        <f>IFERROR(INDEX('Policy Clause Build'!$1:$1048576,MATCH('Policy Clause Build'!C76,'Policy Clause Build'!C:C,0),3),"")</f>
        <v>SPEC021</v>
      </c>
      <c r="C70" s="44" t="str">
        <f>IFERROR(INDEX('Configuration Area'!$1:$1048576,MATCH(A70,'Configuration Area'!D:D,0),6),"")</f>
        <v>-</v>
      </c>
      <c r="D70" s="0" t="str">
        <f>IFERROR(INDEX('Configuration Area'!$1:$1048576,MATCH(A70,'Configuration Area'!D:D,0),7),"")</f>
        <v>-</v>
      </c>
    </row>
    <row r="71">
      <c r="A71" s="0">
        <f>IFERROR(INDEX('Policy Clause Build'!$1:$1048576,MATCH('Policy Clause Build'!B77,'Policy Clause Build'!B:B,0),2),"")</f>
        <v>710</v>
      </c>
      <c r="B71" s="0" t="str">
        <f>IFERROR(INDEX('Policy Clause Build'!$1:$1048576,MATCH('Policy Clause Build'!C77,'Policy Clause Build'!C:C,0),3),"")</f>
        <v>EXCL001</v>
      </c>
      <c r="C71" s="44" t="str">
        <f>IFERROR(INDEX('Configuration Area'!$1:$1048576,MATCH(A71,'Configuration Area'!D:D,0),6),"")</f>
        <v>-</v>
      </c>
      <c r="D71" s="0" t="str">
        <f>IFERROR(INDEX('Configuration Area'!$1:$1048576,MATCH(A71,'Configuration Area'!D:D,0),7),"")</f>
        <v>Yes</v>
      </c>
    </row>
    <row r="72">
      <c r="A72" s="0">
        <f>IFERROR(INDEX('Policy Clause Build'!$1:$1048576,MATCH('Policy Clause Build'!B78,'Policy Clause Build'!B:B,0),2),"")</f>
        <v>720</v>
      </c>
      <c r="B72" s="0" t="str">
        <f>IFERROR(INDEX('Policy Clause Build'!$1:$1048576,MATCH('Policy Clause Build'!C78,'Policy Clause Build'!C:C,0),3),"")</f>
        <v>EXCL002</v>
      </c>
      <c r="C72" s="44">
        <f>IFERROR(INDEX('Configuration Area'!$1:$1048576,MATCH(A72,'Configuration Area'!D:D,0),6),"")</f>
        <v>2</v>
      </c>
      <c r="D72" s="0" t="str">
        <f>IFERROR(INDEX('Configuration Area'!$1:$1048576,MATCH(A72,'Configuration Area'!D:D,0),7),"")</f>
        <v>-</v>
      </c>
    </row>
    <row r="73">
      <c r="A73" s="0">
        <f>IFERROR(INDEX('Policy Clause Build'!$1:$1048576,MATCH('Policy Clause Build'!B79,'Policy Clause Build'!B:B,0),2),"")</f>
        <v>730</v>
      </c>
      <c r="B73" s="0" t="str">
        <f>IFERROR(INDEX('Policy Clause Build'!$1:$1048576,MATCH('Policy Clause Build'!C79,'Policy Clause Build'!C:C,0),3),"")</f>
        <v>EXCL003</v>
      </c>
      <c r="C73" s="44">
        <f>IFERROR(INDEX('Configuration Area'!$1:$1048576,MATCH(A73,'Configuration Area'!D:D,0),6),"")</f>
        <v>2</v>
      </c>
      <c r="D73" s="0" t="str">
        <f>IFERROR(INDEX('Configuration Area'!$1:$1048576,MATCH(A73,'Configuration Area'!D:D,0),7),"")</f>
        <v>-</v>
      </c>
    </row>
    <row r="74">
      <c r="A74" s="0">
        <f>IFERROR(INDEX('Policy Clause Build'!$1:$1048576,MATCH('Policy Clause Build'!B80,'Policy Clause Build'!B:B,0),2),"")</f>
        <v>740</v>
      </c>
      <c r="B74" s="0" t="str">
        <f>IFERROR(INDEX('Policy Clause Build'!$1:$1048576,MATCH('Policy Clause Build'!C80,'Policy Clause Build'!C:C,0),3),"")</f>
        <v>EXCL004</v>
      </c>
      <c r="C74" s="44">
        <f>IFERROR(INDEX('Configuration Area'!$1:$1048576,MATCH(A74,'Configuration Area'!D:D,0),6),"")</f>
        <v>2</v>
      </c>
      <c r="D74" s="0" t="str">
        <f>IFERROR(INDEX('Configuration Area'!$1:$1048576,MATCH(A74,'Configuration Area'!D:D,0),7),"")</f>
        <v>-</v>
      </c>
    </row>
    <row r="75">
      <c r="A75" s="0">
        <f>IFERROR(INDEX('Policy Clause Build'!$1:$1048576,MATCH('Policy Clause Build'!B81,'Policy Clause Build'!B:B,0),2),"")</f>
        <v>750</v>
      </c>
      <c r="B75" s="0" t="str">
        <f>IFERROR(INDEX('Policy Clause Build'!$1:$1048576,MATCH('Policy Clause Build'!C81,'Policy Clause Build'!C:C,0),3),"")</f>
        <v>EXCL005</v>
      </c>
      <c r="C75" s="44">
        <f>IFERROR(INDEX('Configuration Area'!$1:$1048576,MATCH(A75,'Configuration Area'!D:D,0),6),"")</f>
        <v>2</v>
      </c>
      <c r="D75" s="0" t="str">
        <f>IFERROR(INDEX('Configuration Area'!$1:$1048576,MATCH(A75,'Configuration Area'!D:D,0),7),"")</f>
        <v>-</v>
      </c>
    </row>
    <row r="76">
      <c r="A76" s="0">
        <f>IFERROR(INDEX('Policy Clause Build'!$1:$1048576,MATCH('Policy Clause Build'!B82,'Policy Clause Build'!B:B,0),2),"")</f>
        <v>760</v>
      </c>
      <c r="B76" s="0" t="str">
        <f>IFERROR(INDEX('Policy Clause Build'!$1:$1048576,MATCH('Policy Clause Build'!C82,'Policy Clause Build'!C:C,0),3),"")</f>
        <v>EXCL006</v>
      </c>
      <c r="C76" s="44">
        <f>IFERROR(INDEX('Configuration Area'!$1:$1048576,MATCH(A76,'Configuration Area'!D:D,0),6),"")</f>
        <v>2</v>
      </c>
      <c r="D76" s="0" t="str">
        <f>IFERROR(INDEX('Configuration Area'!$1:$1048576,MATCH(A76,'Configuration Area'!D:D,0),7),"")</f>
        <v>-</v>
      </c>
    </row>
    <row r="77">
      <c r="A77" s="0">
        <f>IFERROR(INDEX('Policy Clause Build'!$1:$1048576,MATCH('Policy Clause Build'!B83,'Policy Clause Build'!B:B,0),2),"")</f>
        <v>770</v>
      </c>
      <c r="B77" s="0" t="str">
        <f>IFERROR(INDEX('Policy Clause Build'!$1:$1048576,MATCH('Policy Clause Build'!C83,'Policy Clause Build'!C:C,0),3),"")</f>
        <v>EXCL007</v>
      </c>
      <c r="C77" s="44">
        <f>IFERROR(INDEX('Configuration Area'!$1:$1048576,MATCH(A77,'Configuration Area'!D:D,0),6),"")</f>
        <v>2</v>
      </c>
      <c r="D77" s="0" t="str">
        <f>IFERROR(INDEX('Configuration Area'!$1:$1048576,MATCH(A77,'Configuration Area'!D:D,0),7),"")</f>
        <v>-</v>
      </c>
    </row>
    <row r="78">
      <c r="A78" s="0">
        <f>IFERROR(INDEX('Policy Clause Build'!$1:$1048576,MATCH('Policy Clause Build'!B84,'Policy Clause Build'!B:B,0),2),"")</f>
        <v>780</v>
      </c>
      <c r="B78" s="0" t="str">
        <f>IFERROR(INDEX('Policy Clause Build'!$1:$1048576,MATCH('Policy Clause Build'!C84,'Policy Clause Build'!C:C,0),3),"")</f>
        <v>EXCL008</v>
      </c>
      <c r="C78" s="44">
        <f>IFERROR(INDEX('Configuration Area'!$1:$1048576,MATCH(A78,'Configuration Area'!D:D,0),6),"")</f>
        <v>2</v>
      </c>
      <c r="D78" s="0" t="str">
        <f>IFERROR(INDEX('Configuration Area'!$1:$1048576,MATCH(A78,'Configuration Area'!D:D,0),7),"")</f>
        <v>-</v>
      </c>
    </row>
    <row r="79">
      <c r="A79" s="0">
        <f>IFERROR(INDEX('Policy Clause Build'!$1:$1048576,MATCH('Policy Clause Build'!B85,'Policy Clause Build'!B:B,0),2),"")</f>
        <v>790</v>
      </c>
      <c r="B79" s="0" t="str">
        <f>IFERROR(INDEX('Policy Clause Build'!$1:$1048576,MATCH('Policy Clause Build'!C85,'Policy Clause Build'!C:C,0),3),"")</f>
        <v>EXCL009</v>
      </c>
      <c r="C79" s="44">
        <f>IFERROR(INDEX('Configuration Area'!$1:$1048576,MATCH(A79,'Configuration Area'!D:D,0),6),"")</f>
        <v>3</v>
      </c>
      <c r="D79" s="0" t="str">
        <f>IFERROR(INDEX('Configuration Area'!$1:$1048576,MATCH(A79,'Configuration Area'!D:D,0),7),"")</f>
        <v>-</v>
      </c>
    </row>
    <row r="80">
      <c r="A80" s="0">
        <f>IFERROR(INDEX('Policy Clause Build'!$1:$1048576,MATCH('Policy Clause Build'!B86,'Policy Clause Build'!B:B,0),2),"")</f>
        <v>800</v>
      </c>
      <c r="B80" s="0" t="str">
        <f>IFERROR(INDEX('Policy Clause Build'!$1:$1048576,MATCH('Policy Clause Build'!C86,'Policy Clause Build'!C:C,0),3),"")</f>
        <v>EXCL010</v>
      </c>
      <c r="C80" s="44">
        <f>IFERROR(INDEX('Configuration Area'!$1:$1048576,MATCH(A80,'Configuration Area'!D:D,0),6),"")</f>
        <v>3</v>
      </c>
      <c r="D80" s="0" t="str">
        <f>IFERROR(INDEX('Configuration Area'!$1:$1048576,MATCH(A80,'Configuration Area'!D:D,0),7),"")</f>
        <v>-</v>
      </c>
    </row>
    <row r="81">
      <c r="A81" s="0">
        <f>IFERROR(INDEX('Policy Clause Build'!$1:$1048576,MATCH('Policy Clause Build'!B87,'Policy Clause Build'!B:B,0),2),"")</f>
        <v>810</v>
      </c>
      <c r="B81" s="0" t="str">
        <f>IFERROR(INDEX('Policy Clause Build'!$1:$1048576,MATCH('Policy Clause Build'!C87,'Policy Clause Build'!C:C,0),3),"")</f>
        <v>EXCL011</v>
      </c>
      <c r="C81" s="44">
        <f>IFERROR(INDEX('Configuration Area'!$1:$1048576,MATCH(A81,'Configuration Area'!D:D,0),6),"")</f>
        <v>3</v>
      </c>
      <c r="D81" s="0" t="str">
        <f>IFERROR(INDEX('Configuration Area'!$1:$1048576,MATCH(A81,'Configuration Area'!D:D,0),7),"")</f>
        <v>-</v>
      </c>
    </row>
    <row r="82">
      <c r="A82" s="0">
        <f>IFERROR(INDEX('Policy Clause Build'!$1:$1048576,MATCH('Policy Clause Build'!B88,'Policy Clause Build'!B:B,0),2),"")</f>
        <v>820</v>
      </c>
      <c r="B82" s="0" t="str">
        <f>IFERROR(INDEX('Policy Clause Build'!$1:$1048576,MATCH('Policy Clause Build'!C88,'Policy Clause Build'!C:C,0),3),"")</f>
        <v>EXCL012</v>
      </c>
      <c r="C82" s="44">
        <f>IFERROR(INDEX('Configuration Area'!$1:$1048576,MATCH(A82,'Configuration Area'!D:D,0),6),"")</f>
        <v>3</v>
      </c>
      <c r="D82" s="0" t="str">
        <f>IFERROR(INDEX('Configuration Area'!$1:$1048576,MATCH(A82,'Configuration Area'!D:D,0),7),"")</f>
        <v>-</v>
      </c>
    </row>
    <row r="83">
      <c r="A83" s="0">
        <f>IFERROR(INDEX('Policy Clause Build'!$1:$1048576,MATCH('Policy Clause Build'!B89,'Policy Clause Build'!B:B,0),2),"")</f>
        <v>830</v>
      </c>
      <c r="B83" s="0" t="str">
        <f>IFERROR(INDEX('Policy Clause Build'!$1:$1048576,MATCH('Policy Clause Build'!C89,'Policy Clause Build'!C:C,0),3),"")</f>
        <v>EXCL013</v>
      </c>
      <c r="C83" s="44">
        <f>IFERROR(INDEX('Configuration Area'!$1:$1048576,MATCH(A83,'Configuration Area'!D:D,0),6),"")</f>
        <v>3</v>
      </c>
      <c r="D83" s="0" t="str">
        <f>IFERROR(INDEX('Configuration Area'!$1:$1048576,MATCH(A83,'Configuration Area'!D:D,0),7),"")</f>
        <v>-</v>
      </c>
    </row>
    <row r="84">
      <c r="A84" s="0">
        <f>IFERROR(INDEX('Policy Clause Build'!$1:$1048576,MATCH('Policy Clause Build'!B90,'Policy Clause Build'!B:B,0),2),"")</f>
        <v>840</v>
      </c>
      <c r="B84" s="0" t="str">
        <f>IFERROR(INDEX('Policy Clause Build'!$1:$1048576,MATCH('Policy Clause Build'!C90,'Policy Clause Build'!C:C,0),3),"")</f>
        <v>EXCL014</v>
      </c>
      <c r="C84" s="44">
        <f>IFERROR(INDEX('Configuration Area'!$1:$1048576,MATCH(A84,'Configuration Area'!D:D,0),6),"")</f>
        <v>3</v>
      </c>
      <c r="D84" s="0" t="str">
        <f>IFERROR(INDEX('Configuration Area'!$1:$1048576,MATCH(A84,'Configuration Area'!D:D,0),7),"")</f>
        <v>-</v>
      </c>
    </row>
    <row r="85">
      <c r="A85" s="0">
        <f>IFERROR(INDEX('Policy Clause Build'!$1:$1048576,MATCH('Policy Clause Build'!B91,'Policy Clause Build'!B:B,0),2),"")</f>
        <v>850</v>
      </c>
      <c r="B85" s="0" t="str">
        <f>IFERROR(INDEX('Policy Clause Build'!$1:$1048576,MATCH('Policy Clause Build'!C91,'Policy Clause Build'!C:C,0),3),"")</f>
        <v>EXCL015</v>
      </c>
      <c r="C85" s="44">
        <f>IFERROR(INDEX('Configuration Area'!$1:$1048576,MATCH(A85,'Configuration Area'!D:D,0),6),"")</f>
        <v>3</v>
      </c>
      <c r="D85" s="0" t="str">
        <f>IFERROR(INDEX('Configuration Area'!$1:$1048576,MATCH(A85,'Configuration Area'!D:D,0),7),"")</f>
        <v>-</v>
      </c>
    </row>
    <row r="86">
      <c r="A86" s="0">
        <f>IFERROR(INDEX('Policy Clause Build'!$1:$1048576,MATCH('Policy Clause Build'!B92,'Policy Clause Build'!B:B,0),2),"")</f>
        <v>860</v>
      </c>
      <c r="B86" s="0" t="str">
        <f>IFERROR(INDEX('Policy Clause Build'!$1:$1048576,MATCH('Policy Clause Build'!C92,'Policy Clause Build'!C:C,0),3),"")</f>
        <v>EXCL016</v>
      </c>
      <c r="C86" s="44">
        <f>IFERROR(INDEX('Configuration Area'!$1:$1048576,MATCH(A86,'Configuration Area'!D:D,0),6),"")</f>
        <v>3</v>
      </c>
      <c r="D86" s="0" t="str">
        <f>IFERROR(INDEX('Configuration Area'!$1:$1048576,MATCH(A86,'Configuration Area'!D:D,0),7),"")</f>
        <v>-</v>
      </c>
    </row>
    <row r="87">
      <c r="A87" s="0">
        <f>IFERROR(INDEX('Policy Clause Build'!$1:$1048576,MATCH('Policy Clause Build'!B93,'Policy Clause Build'!B:B,0),2),"")</f>
        <v>870</v>
      </c>
      <c r="B87" s="0" t="str">
        <f>IFERROR(INDEX('Policy Clause Build'!$1:$1048576,MATCH('Policy Clause Build'!C93,'Policy Clause Build'!C:C,0),3),"")</f>
        <v>EXCL017</v>
      </c>
      <c r="C87" s="44">
        <f>IFERROR(INDEX('Configuration Area'!$1:$1048576,MATCH(A87,'Configuration Area'!D:D,0),6),"")</f>
        <v>3</v>
      </c>
      <c r="D87" s="0" t="str">
        <f>IFERROR(INDEX('Configuration Area'!$1:$1048576,MATCH(A87,'Configuration Area'!D:D,0),7),"")</f>
        <v>-</v>
      </c>
    </row>
    <row r="88">
      <c r="A88" s="0">
        <f>IFERROR(INDEX('Policy Clause Build'!$1:$1048576,MATCH('Policy Clause Build'!B94,'Policy Clause Build'!B:B,0),2),"")</f>
        <v>880</v>
      </c>
      <c r="B88" s="0" t="str">
        <f>IFERROR(INDEX('Policy Clause Build'!$1:$1048576,MATCH('Policy Clause Build'!C94,'Policy Clause Build'!C:C,0),3),"")</f>
        <v>CLMC001</v>
      </c>
      <c r="C88" s="44" t="str">
        <f>IFERROR(INDEX('Configuration Area'!$1:$1048576,MATCH(A88,'Configuration Area'!D:D,0),6),"")</f>
        <v>-</v>
      </c>
      <c r="D88" s="0" t="str">
        <f>IFERROR(INDEX('Configuration Area'!$1:$1048576,MATCH(A88,'Configuration Area'!D:D,0),7),"")</f>
        <v>Yes</v>
      </c>
    </row>
    <row r="89">
      <c r="A89" s="0">
        <f>IFERROR(INDEX('Policy Clause Build'!$1:$1048576,MATCH('Policy Clause Build'!B95,'Policy Clause Build'!B:B,0),2),"")</f>
        <v>890</v>
      </c>
      <c r="B89" s="0" t="str">
        <f>IFERROR(INDEX('Policy Clause Build'!$1:$1048576,MATCH('Policy Clause Build'!C95,'Policy Clause Build'!C:C,0),3),"")</f>
        <v>CLMC002</v>
      </c>
      <c r="C89" s="44">
        <f>IFERROR(INDEX('Configuration Area'!$1:$1048576,MATCH(A89,'Configuration Area'!D:D,0),6),"")</f>
        <v>1</v>
      </c>
      <c r="D89" s="0" t="str">
        <f>IFERROR(INDEX('Configuration Area'!$1:$1048576,MATCH(A89,'Configuration Area'!D:D,0),7),"")</f>
        <v>Yes</v>
      </c>
    </row>
    <row r="90">
      <c r="A90" s="0">
        <f>IFERROR(INDEX('Policy Clause Build'!$1:$1048576,MATCH('Policy Clause Build'!B96,'Policy Clause Build'!B:B,0),2),"")</f>
        <v>900</v>
      </c>
      <c r="B90" s="0" t="str">
        <f>IFERROR(INDEX('Policy Clause Build'!$1:$1048576,MATCH('Policy Clause Build'!C96,'Policy Clause Build'!C:C,0),3),"")</f>
        <v>CLMC003</v>
      </c>
      <c r="C90" s="44">
        <f>IFERROR(INDEX('Configuration Area'!$1:$1048576,MATCH(A90,'Configuration Area'!D:D,0),6),"")</f>
        <v>2</v>
      </c>
      <c r="D90" s="0" t="str">
        <f>IFERROR(INDEX('Configuration Area'!$1:$1048576,MATCH(A90,'Configuration Area'!D:D,0),7),"")</f>
        <v>-</v>
      </c>
    </row>
    <row r="91">
      <c r="A91" s="0">
        <f>IFERROR(INDEX('Policy Clause Build'!$1:$1048576,MATCH('Policy Clause Build'!B97,'Policy Clause Build'!B:B,0),2),"")</f>
        <v>910</v>
      </c>
      <c r="B91" s="0" t="str">
        <f>IFERROR(INDEX('Policy Clause Build'!$1:$1048576,MATCH('Policy Clause Build'!C97,'Policy Clause Build'!C:C,0),3),"")</f>
        <v>CLMC004</v>
      </c>
      <c r="C91" s="44">
        <f>IFERROR(INDEX('Configuration Area'!$1:$1048576,MATCH(A91,'Configuration Area'!D:D,0),6),"")</f>
        <v>3</v>
      </c>
      <c r="D91" s="0" t="str">
        <f>IFERROR(INDEX('Configuration Area'!$1:$1048576,MATCH(A91,'Configuration Area'!D:D,0),7),"")</f>
        <v>-</v>
      </c>
    </row>
    <row r="92">
      <c r="A92" s="0">
        <f>IFERROR(INDEX('Policy Clause Build'!$1:$1048576,MATCH('Policy Clause Build'!B98,'Policy Clause Build'!B:B,0),2),"")</f>
        <v>920</v>
      </c>
      <c r="B92" s="0" t="str">
        <f>IFERROR(INDEX('Policy Clause Build'!$1:$1048576,MATCH('Policy Clause Build'!C98,'Policy Clause Build'!C:C,0),3),"")</f>
        <v>CLMC005</v>
      </c>
      <c r="C92" s="44">
        <f>IFERROR(INDEX('Configuration Area'!$1:$1048576,MATCH(A92,'Configuration Area'!D:D,0),6),"")</f>
        <v>3</v>
      </c>
      <c r="D92" s="0" t="str">
        <f>IFERROR(INDEX('Configuration Area'!$1:$1048576,MATCH(A92,'Configuration Area'!D:D,0),7),"")</f>
        <v>-</v>
      </c>
    </row>
    <row r="93">
      <c r="A93" s="0">
        <f>IFERROR(INDEX('Policy Clause Build'!$1:$1048576,MATCH('Policy Clause Build'!B99,'Policy Clause Build'!B:B,0),2),"")</f>
        <v>930</v>
      </c>
      <c r="B93" s="0" t="str">
        <f>IFERROR(INDEX('Policy Clause Build'!$1:$1048576,MATCH('Policy Clause Build'!C99,'Policy Clause Build'!C:C,0),3),"")</f>
        <v>CLMC006</v>
      </c>
      <c r="C93" s="44">
        <f>IFERROR(INDEX('Configuration Area'!$1:$1048576,MATCH(A93,'Configuration Area'!D:D,0),6),"")</f>
        <v>3</v>
      </c>
      <c r="D93" s="0" t="str">
        <f>IFERROR(INDEX('Configuration Area'!$1:$1048576,MATCH(A93,'Configuration Area'!D:D,0),7),"")</f>
        <v>-</v>
      </c>
    </row>
    <row r="94">
      <c r="A94" s="0">
        <f>IFERROR(INDEX('Policy Clause Build'!$1:$1048576,MATCH('Policy Clause Build'!B100,'Policy Clause Build'!B:B,0),2),"")</f>
        <v>940</v>
      </c>
      <c r="B94" s="0" t="str">
        <f>IFERROR(INDEX('Policy Clause Build'!$1:$1048576,MATCH('Policy Clause Build'!C100,'Policy Clause Build'!C:C,0),3),"")</f>
        <v>CLMC007</v>
      </c>
      <c r="C94" s="44">
        <f>IFERROR(INDEX('Configuration Area'!$1:$1048576,MATCH(A94,'Configuration Area'!D:D,0),6),"")</f>
        <v>3</v>
      </c>
      <c r="D94" s="0" t="str">
        <f>IFERROR(INDEX('Configuration Area'!$1:$1048576,MATCH(A94,'Configuration Area'!D:D,0),7),"")</f>
        <v>-</v>
      </c>
    </row>
    <row r="95">
      <c r="A95" s="0">
        <f>IFERROR(INDEX('Policy Clause Build'!$1:$1048576,MATCH('Policy Clause Build'!B101,'Policy Clause Build'!B:B,0),2),"")</f>
        <v>950</v>
      </c>
      <c r="B95" s="0" t="str">
        <f>IFERROR(INDEX('Policy Clause Build'!$1:$1048576,MATCH('Policy Clause Build'!C101,'Policy Clause Build'!C:C,0),3),"")</f>
        <v>CLMC008</v>
      </c>
      <c r="C95" s="44">
        <f>IFERROR(INDEX('Configuration Area'!$1:$1048576,MATCH(A95,'Configuration Area'!D:D,0),6),"")</f>
        <v>2</v>
      </c>
      <c r="D95" s="0" t="str">
        <f>IFERROR(INDEX('Configuration Area'!$1:$1048576,MATCH(A95,'Configuration Area'!D:D,0),7),"")</f>
        <v>-</v>
      </c>
    </row>
    <row r="96">
      <c r="A96" s="0">
        <f>IFERROR(INDEX('Policy Clause Build'!$1:$1048576,MATCH('Policy Clause Build'!B102,'Policy Clause Build'!B:B,0),2),"")</f>
        <v>960</v>
      </c>
      <c r="B96" s="0" t="str">
        <f>IFERROR(INDEX('Policy Clause Build'!$1:$1048576,MATCH('Policy Clause Build'!C102,'Policy Clause Build'!C:C,0),3),"")</f>
        <v>CLMC009</v>
      </c>
      <c r="C96" s="44">
        <f>IFERROR(INDEX('Configuration Area'!$1:$1048576,MATCH(A96,'Configuration Area'!D:D,0),6),"")</f>
        <v>3</v>
      </c>
      <c r="D96" s="0" t="str">
        <f>IFERROR(INDEX('Configuration Area'!$1:$1048576,MATCH(A96,'Configuration Area'!D:D,0),7),"")</f>
        <v>-</v>
      </c>
    </row>
    <row r="97">
      <c r="A97" s="0">
        <f>IFERROR(INDEX('Policy Clause Build'!$1:$1048576,MATCH('Policy Clause Build'!B103,'Policy Clause Build'!B:B,0),2),"")</f>
        <v>970</v>
      </c>
      <c r="B97" s="0" t="str">
        <f>IFERROR(INDEX('Policy Clause Build'!$1:$1048576,MATCH('Policy Clause Build'!C103,'Policy Clause Build'!C:C,0),3),"")</f>
        <v>CLMC010</v>
      </c>
      <c r="C97" s="44">
        <f>IFERROR(INDEX('Configuration Area'!$1:$1048576,MATCH(A97,'Configuration Area'!D:D,0),6),"")</f>
        <v>3</v>
      </c>
      <c r="D97" s="0" t="str">
        <f>IFERROR(INDEX('Configuration Area'!$1:$1048576,MATCH(A97,'Configuration Area'!D:D,0),7),"")</f>
        <v>-</v>
      </c>
    </row>
    <row r="98">
      <c r="A98" s="0">
        <f>IFERROR(INDEX('Policy Clause Build'!$1:$1048576,MATCH('Policy Clause Build'!B104,'Policy Clause Build'!B:B,0),2),"")</f>
        <v>980</v>
      </c>
      <c r="B98" s="0" t="str">
        <f>IFERROR(INDEX('Policy Clause Build'!$1:$1048576,MATCH('Policy Clause Build'!C104,'Policy Clause Build'!C:C,0),3),"")</f>
        <v>CLMC011</v>
      </c>
      <c r="C98" s="44">
        <f>IFERROR(INDEX('Configuration Area'!$1:$1048576,MATCH(A98,'Configuration Area'!D:D,0),6),"")</f>
        <v>3</v>
      </c>
      <c r="D98" s="0" t="str">
        <f>IFERROR(INDEX('Configuration Area'!$1:$1048576,MATCH(A98,'Configuration Area'!D:D,0),7),"")</f>
        <v>-</v>
      </c>
    </row>
    <row r="99">
      <c r="A99" s="0">
        <f>IFERROR(INDEX('Policy Clause Build'!$1:$1048576,MATCH('Policy Clause Build'!B105,'Policy Clause Build'!B:B,0),2),"")</f>
        <v>990</v>
      </c>
      <c r="B99" s="0" t="str">
        <f>IFERROR(INDEX('Policy Clause Build'!$1:$1048576,MATCH('Policy Clause Build'!C105,'Policy Clause Build'!C:C,0),3),"")</f>
        <v>CLMC012</v>
      </c>
      <c r="C99" s="44">
        <f>IFERROR(INDEX('Configuration Area'!$1:$1048576,MATCH(A99,'Configuration Area'!D:D,0),6),"")</f>
        <v>3</v>
      </c>
      <c r="D99" s="0" t="str">
        <f>IFERROR(INDEX('Configuration Area'!$1:$1048576,MATCH(A99,'Configuration Area'!D:D,0),7),"")</f>
        <v>-</v>
      </c>
    </row>
    <row r="100">
      <c r="A100" s="0">
        <f>IFERROR(INDEX('Policy Clause Build'!$1:$1048576,MATCH('Policy Clause Build'!B106,'Policy Clause Build'!B:B,0),2),"")</f>
        <v>1000</v>
      </c>
      <c r="B100" s="0" t="str">
        <f>IFERROR(INDEX('Policy Clause Build'!$1:$1048576,MATCH('Policy Clause Build'!C106,'Policy Clause Build'!C:C,0),3),"")</f>
        <v>CLMC013</v>
      </c>
      <c r="C100" s="44">
        <f>IFERROR(INDEX('Configuration Area'!$1:$1048576,MATCH(A100,'Configuration Area'!D:D,0),6),"")</f>
        <v>2</v>
      </c>
      <c r="D100" s="0" t="str">
        <f>IFERROR(INDEX('Configuration Area'!$1:$1048576,MATCH(A100,'Configuration Area'!D:D,0),7),"")</f>
        <v>-</v>
      </c>
    </row>
    <row r="101">
      <c r="A101" s="0">
        <f>IFERROR(INDEX('Policy Clause Build'!$1:$1048576,MATCH('Policy Clause Build'!B107,'Policy Clause Build'!B:B,0),2),"")</f>
        <v>1010</v>
      </c>
      <c r="B101" s="0" t="str">
        <f>IFERROR(INDEX('Policy Clause Build'!$1:$1048576,MATCH('Policy Clause Build'!C107,'Policy Clause Build'!C:C,0),3),"")</f>
        <v>CLMC014</v>
      </c>
      <c r="C101" s="44">
        <f>IFERROR(INDEX('Configuration Area'!$1:$1048576,MATCH(A101,'Configuration Area'!D:D,0),6),"")</f>
        <v>3</v>
      </c>
      <c r="D101" s="0" t="str">
        <f>IFERROR(INDEX('Configuration Area'!$1:$1048576,MATCH(A101,'Configuration Area'!D:D,0),7),"")</f>
        <v>-</v>
      </c>
    </row>
    <row r="102">
      <c r="A102" s="0">
        <f>IFERROR(INDEX('Policy Clause Build'!$1:$1048576,MATCH('Policy Clause Build'!B108,'Policy Clause Build'!B:B,0),2),"")</f>
        <v>1020</v>
      </c>
      <c r="B102" s="0" t="str">
        <f>IFERROR(INDEX('Policy Clause Build'!$1:$1048576,MATCH('Policy Clause Build'!C108,'Policy Clause Build'!C:C,0),3),"")</f>
        <v>CLMC015</v>
      </c>
      <c r="C102" s="44">
        <f>IFERROR(INDEX('Configuration Area'!$1:$1048576,MATCH(A102,'Configuration Area'!D:D,0),6),"")</f>
        <v>3</v>
      </c>
      <c r="D102" s="0" t="str">
        <f>IFERROR(INDEX('Configuration Area'!$1:$1048576,MATCH(A102,'Configuration Area'!D:D,0),7),"")</f>
        <v>-</v>
      </c>
    </row>
    <row r="103">
      <c r="A103" s="0">
        <f>IFERROR(INDEX('Policy Clause Build'!$1:$1048576,MATCH('Policy Clause Build'!B109,'Policy Clause Build'!B:B,0),2),"")</f>
        <v>1030</v>
      </c>
      <c r="B103" s="0" t="str">
        <f>IFERROR(INDEX('Policy Clause Build'!$1:$1048576,MATCH('Policy Clause Build'!C109,'Policy Clause Build'!C:C,0),3),"")</f>
        <v>CLMC016</v>
      </c>
      <c r="C103" s="44">
        <f>IFERROR(INDEX('Configuration Area'!$1:$1048576,MATCH(A103,'Configuration Area'!D:D,0),6),"")</f>
        <v>3</v>
      </c>
      <c r="D103" s="0" t="str">
        <f>IFERROR(INDEX('Configuration Area'!$1:$1048576,MATCH(A103,'Configuration Area'!D:D,0),7),"")</f>
        <v>-</v>
      </c>
    </row>
    <row r="104">
      <c r="A104" s="0">
        <f>IFERROR(INDEX('Policy Clause Build'!$1:$1048576,MATCH('Policy Clause Build'!B110,'Policy Clause Build'!B:B,0),2),"")</f>
        <v>1040</v>
      </c>
      <c r="B104" s="0" t="str">
        <f>IFERROR(INDEX('Policy Clause Build'!$1:$1048576,MATCH('Policy Clause Build'!C110,'Policy Clause Build'!C:C,0),3),"")</f>
        <v>CLMC017</v>
      </c>
      <c r="C104" s="44">
        <f>IFERROR(INDEX('Configuration Area'!$1:$1048576,MATCH(A104,'Configuration Area'!D:D,0),6),"")</f>
        <v>3</v>
      </c>
      <c r="D104" s="0" t="str">
        <f>IFERROR(INDEX('Configuration Area'!$1:$1048576,MATCH(A104,'Configuration Area'!D:D,0),7),"")</f>
        <v>-</v>
      </c>
    </row>
    <row r="105">
      <c r="A105" s="0">
        <f>IFERROR(INDEX('Policy Clause Build'!$1:$1048576,MATCH('Policy Clause Build'!B111,'Policy Clause Build'!B:B,0),2),"")</f>
        <v>1050</v>
      </c>
      <c r="B105" s="0" t="str">
        <f>IFERROR(INDEX('Policy Clause Build'!$1:$1048576,MATCH('Policy Clause Build'!C111,'Policy Clause Build'!C:C,0),3),"")</f>
        <v>CLMC018</v>
      </c>
      <c r="C105" s="44">
        <f>IFERROR(INDEX('Configuration Area'!$1:$1048576,MATCH(A105,'Configuration Area'!D:D,0),6),"")</f>
        <v>3</v>
      </c>
      <c r="D105" s="0" t="str">
        <f>IFERROR(INDEX('Configuration Area'!$1:$1048576,MATCH(A105,'Configuration Area'!D:D,0),7),"")</f>
        <v>-</v>
      </c>
    </row>
    <row r="106">
      <c r="A106" s="0">
        <f>IFERROR(INDEX('Policy Clause Build'!$1:$1048576,MATCH('Policy Clause Build'!B112,'Policy Clause Build'!B:B,0),2),"")</f>
        <v>1060</v>
      </c>
      <c r="B106" s="0" t="str">
        <f>IFERROR(INDEX('Policy Clause Build'!$1:$1048576,MATCH('Policy Clause Build'!C112,'Policy Clause Build'!C:C,0),3),"")</f>
        <v>CLMC019</v>
      </c>
      <c r="C106" s="44">
        <f>IFERROR(INDEX('Configuration Area'!$1:$1048576,MATCH(A106,'Configuration Area'!D:D,0),6),"")</f>
        <v>3</v>
      </c>
      <c r="D106" s="0" t="str">
        <f>IFERROR(INDEX('Configuration Area'!$1:$1048576,MATCH(A106,'Configuration Area'!D:D,0),7),"")</f>
        <v>-</v>
      </c>
    </row>
    <row r="107">
      <c r="A107" s="0">
        <f>IFERROR(INDEX('Policy Clause Build'!$1:$1048576,MATCH('Policy Clause Build'!B113,'Policy Clause Build'!B:B,0),2),"")</f>
        <v>1070</v>
      </c>
      <c r="B107" s="0" t="str">
        <f>IFERROR(INDEX('Policy Clause Build'!$1:$1048576,MATCH('Policy Clause Build'!C113,'Policy Clause Build'!C:C,0),3),"")</f>
        <v>CLMC020</v>
      </c>
      <c r="C107" s="44">
        <f>IFERROR(INDEX('Configuration Area'!$1:$1048576,MATCH(A107,'Configuration Area'!D:D,0),6),"")</f>
        <v>3</v>
      </c>
      <c r="D107" s="0" t="str">
        <f>IFERROR(INDEX('Configuration Area'!$1:$1048576,MATCH(A107,'Configuration Area'!D:D,0),7),"")</f>
        <v>-</v>
      </c>
    </row>
    <row r="108">
      <c r="A108" s="0">
        <f>IFERROR(INDEX('Policy Clause Build'!$1:$1048576,MATCH('Policy Clause Build'!B114,'Policy Clause Build'!B:B,0),2),"")</f>
        <v>1080</v>
      </c>
      <c r="B108" s="0" t="str">
        <f>IFERROR(INDEX('Policy Clause Build'!$1:$1048576,MATCH('Policy Clause Build'!C114,'Policy Clause Build'!C:C,0),3),"")</f>
        <v>CLMC021</v>
      </c>
      <c r="C108" s="44">
        <f>IFERROR(INDEX('Configuration Area'!$1:$1048576,MATCH(A108,'Configuration Area'!D:D,0),6),"")</f>
        <v>3</v>
      </c>
      <c r="D108" s="0" t="str">
        <f>IFERROR(INDEX('Configuration Area'!$1:$1048576,MATCH(A108,'Configuration Area'!D:D,0),7),"")</f>
        <v>-</v>
      </c>
    </row>
    <row r="109">
      <c r="A109" s="0">
        <f>IFERROR(INDEX('Policy Clause Build'!$1:$1048576,MATCH('Policy Clause Build'!B115,'Policy Clause Build'!B:B,0),2),"")</f>
        <v>1090</v>
      </c>
      <c r="B109" s="0" t="str">
        <f>IFERROR(INDEX('Policy Clause Build'!$1:$1048576,MATCH('Policy Clause Build'!C115,'Policy Clause Build'!C:C,0),3),"")</f>
        <v>CLMC022</v>
      </c>
      <c r="C109" s="44">
        <f>IFERROR(INDEX('Configuration Area'!$1:$1048576,MATCH(A109,'Configuration Area'!D:D,0),6),"")</f>
        <v>3</v>
      </c>
      <c r="D109" s="0" t="str">
        <f>IFERROR(INDEX('Configuration Area'!$1:$1048576,MATCH(A109,'Configuration Area'!D:D,0),7),"")</f>
        <v>-</v>
      </c>
    </row>
    <row r="110">
      <c r="A110" s="0">
        <f>IFERROR(INDEX('Policy Clause Build'!$1:$1048576,MATCH('Policy Clause Build'!B116,'Policy Clause Build'!B:B,0),2),"")</f>
        <v>1100</v>
      </c>
      <c r="B110" s="0" t="str">
        <f>IFERROR(INDEX('Policy Clause Build'!$1:$1048576,MATCH('Policy Clause Build'!C116,'Policy Clause Build'!C:C,0),3),"")</f>
        <v>CLMC023</v>
      </c>
      <c r="C110" s="44">
        <f>IFERROR(INDEX('Configuration Area'!$1:$1048576,MATCH(A110,'Configuration Area'!D:D,0),6),"")</f>
        <v>2</v>
      </c>
      <c r="D110" s="0" t="str">
        <f>IFERROR(INDEX('Configuration Area'!$1:$1048576,MATCH(A110,'Configuration Area'!D:D,0),7),"")</f>
        <v>-</v>
      </c>
    </row>
    <row r="111">
      <c r="A111" s="0">
        <f>IFERROR(INDEX('Policy Clause Build'!$1:$1048576,MATCH('Policy Clause Build'!B117,'Policy Clause Build'!B:B,0),2),"")</f>
        <v>1110</v>
      </c>
      <c r="B111" s="0" t="str">
        <f>IFERROR(INDEX('Policy Clause Build'!$1:$1048576,MATCH('Policy Clause Build'!C117,'Policy Clause Build'!C:C,0),3),"")</f>
        <v>CLMC024</v>
      </c>
      <c r="C111" s="44">
        <f>IFERROR(INDEX('Configuration Area'!$1:$1048576,MATCH(A111,'Configuration Area'!D:D,0),6),"")</f>
        <v>1</v>
      </c>
      <c r="D111" s="0" t="str">
        <f>IFERROR(INDEX('Configuration Area'!$1:$1048576,MATCH(A111,'Configuration Area'!D:D,0),7),"")</f>
        <v>Yes</v>
      </c>
    </row>
    <row r="112">
      <c r="A112" s="0">
        <f>IFERROR(INDEX('Policy Clause Build'!$1:$1048576,MATCH('Policy Clause Build'!B118,'Policy Clause Build'!B:B,0),2),"")</f>
        <v>1120</v>
      </c>
      <c r="B112" s="0" t="str">
        <f>IFERROR(INDEX('Policy Clause Build'!$1:$1048576,MATCH('Policy Clause Build'!C118,'Policy Clause Build'!C:C,0),3),"")</f>
        <v>CLMC025</v>
      </c>
      <c r="C112" s="44">
        <f>IFERROR(INDEX('Configuration Area'!$1:$1048576,MATCH(A112,'Configuration Area'!D:D,0),6),"")</f>
        <v>2</v>
      </c>
      <c r="D112" s="0" t="str">
        <f>IFERROR(INDEX('Configuration Area'!$1:$1048576,MATCH(A112,'Configuration Area'!D:D,0),7),"")</f>
        <v>-</v>
      </c>
    </row>
    <row r="113">
      <c r="A113" s="0">
        <f>IFERROR(INDEX('Policy Clause Build'!$1:$1048576,MATCH('Policy Clause Build'!B119,'Policy Clause Build'!B:B,0),2),"")</f>
        <v>1130</v>
      </c>
      <c r="B113" s="0" t="str">
        <f>IFERROR(INDEX('Policy Clause Build'!$1:$1048576,MATCH('Policy Clause Build'!C119,'Policy Clause Build'!C:C,0),3),"")</f>
        <v>CLMC026</v>
      </c>
      <c r="C113" s="44">
        <f>IFERROR(INDEX('Configuration Area'!$1:$1048576,MATCH(A113,'Configuration Area'!D:D,0),6),"")</f>
        <v>2</v>
      </c>
      <c r="D113" s="0" t="str">
        <f>IFERROR(INDEX('Configuration Area'!$1:$1048576,MATCH(A113,'Configuration Area'!D:D,0),7),"")</f>
        <v>-</v>
      </c>
    </row>
    <row r="114">
      <c r="A114" s="0">
        <f>IFERROR(INDEX('Policy Clause Build'!$1:$1048576,MATCH('Policy Clause Build'!B120,'Policy Clause Build'!B:B,0),2),"")</f>
        <v>1140</v>
      </c>
      <c r="B114" s="0" t="str">
        <f>IFERROR(INDEX('Policy Clause Build'!$1:$1048576,MATCH('Policy Clause Build'!C120,'Policy Clause Build'!C:C,0),3),"")</f>
        <v>CLMC027</v>
      </c>
      <c r="C114" s="44">
        <f>IFERROR(INDEX('Configuration Area'!$1:$1048576,MATCH(A114,'Configuration Area'!D:D,0),6),"")</f>
        <v>1</v>
      </c>
      <c r="D114" s="0" t="str">
        <f>IFERROR(INDEX('Configuration Area'!$1:$1048576,MATCH(A114,'Configuration Area'!D:D,0),7),"")</f>
        <v>Yes</v>
      </c>
    </row>
    <row r="115">
      <c r="A115" s="0">
        <f>IFERROR(INDEX('Policy Clause Build'!$1:$1048576,MATCH('Policy Clause Build'!B121,'Policy Clause Build'!B:B,0),2),"")</f>
        <v>1150</v>
      </c>
      <c r="B115" s="0" t="str">
        <f>IFERROR(INDEX('Policy Clause Build'!$1:$1048576,MATCH('Policy Clause Build'!C121,'Policy Clause Build'!C:C,0),3),"")</f>
        <v>CLMC028</v>
      </c>
      <c r="C115" s="44">
        <f>IFERROR(INDEX('Configuration Area'!$1:$1048576,MATCH(A115,'Configuration Area'!D:D,0),6),"")</f>
        <v>1</v>
      </c>
      <c r="D115" s="0" t="str">
        <f>IFERROR(INDEX('Configuration Area'!$1:$1048576,MATCH(A115,'Configuration Area'!D:D,0),7),"")</f>
        <v>Yes</v>
      </c>
    </row>
    <row r="116">
      <c r="A116" s="0">
        <f>IFERROR(INDEX('Policy Clause Build'!$1:$1048576,MATCH('Policy Clause Build'!B122,'Policy Clause Build'!B:B,0),2),"")</f>
        <v>1160</v>
      </c>
      <c r="B116" s="0" t="str">
        <f>IFERROR(INDEX('Policy Clause Build'!$1:$1048576,MATCH('Policy Clause Build'!C122,'Policy Clause Build'!C:C,0),3),"")</f>
        <v>CLMC029</v>
      </c>
      <c r="C116" s="44">
        <f>IFERROR(INDEX('Configuration Area'!$1:$1048576,MATCH(A116,'Configuration Area'!D:D,0),6),"")</f>
        <v>1</v>
      </c>
      <c r="D116" s="0" t="str">
        <f>IFERROR(INDEX('Configuration Area'!$1:$1048576,MATCH(A116,'Configuration Area'!D:D,0),7),"")</f>
        <v>Yes</v>
      </c>
    </row>
    <row r="117">
      <c r="A117" s="0">
        <f>IFERROR(INDEX('Policy Clause Build'!$1:$1048576,MATCH('Policy Clause Build'!B123,'Policy Clause Build'!B:B,0),2),"")</f>
        <v>1170</v>
      </c>
      <c r="B117" s="0" t="str">
        <f>IFERROR(INDEX('Policy Clause Build'!$1:$1048576,MATCH('Policy Clause Build'!C123,'Policy Clause Build'!C:C,0),3),"")</f>
        <v>GTAC001</v>
      </c>
      <c r="C117" s="44" t="str">
        <f>IFERROR(INDEX('Configuration Area'!$1:$1048576,MATCH(A117,'Configuration Area'!D:D,0),6),"")</f>
        <v>-</v>
      </c>
      <c r="D117" s="0" t="str">
        <f>IFERROR(INDEX('Configuration Area'!$1:$1048576,MATCH(A117,'Configuration Area'!D:D,0),7),"")</f>
        <v>Yes</v>
      </c>
    </row>
    <row r="118">
      <c r="A118" s="0">
        <f>IFERROR(INDEX('Policy Clause Build'!$1:$1048576,MATCH('Policy Clause Build'!B124,'Policy Clause Build'!B:B,0),2),"")</f>
        <v>1180</v>
      </c>
      <c r="B118" s="0" t="str">
        <f>IFERROR(INDEX('Policy Clause Build'!$1:$1048576,MATCH('Policy Clause Build'!C124,'Policy Clause Build'!C:C,0),3),"")</f>
        <v>GTAC002</v>
      </c>
      <c r="C118" s="44">
        <f>IFERROR(INDEX('Configuration Area'!$1:$1048576,MATCH(A118,'Configuration Area'!D:D,0),6),"")</f>
        <v>1</v>
      </c>
      <c r="D118" s="0" t="str">
        <f>IFERROR(INDEX('Configuration Area'!$1:$1048576,MATCH(A118,'Configuration Area'!D:D,0),7),"")</f>
        <v>Yes</v>
      </c>
    </row>
    <row r="119">
      <c r="A119" s="0">
        <f>IFERROR(INDEX('Policy Clause Build'!$1:$1048576,MATCH('Policy Clause Build'!B125,'Policy Clause Build'!B:B,0),2),"")</f>
        <v>1190</v>
      </c>
      <c r="B119" s="0" t="str">
        <f>IFERROR(INDEX('Policy Clause Build'!$1:$1048576,MATCH('Policy Clause Build'!C125,'Policy Clause Build'!C:C,0),3),"")</f>
        <v>GTAC003</v>
      </c>
      <c r="C119" s="44">
        <f>IFERROR(INDEX('Configuration Area'!$1:$1048576,MATCH(A119,'Configuration Area'!D:D,0),6),"")</f>
        <v>2</v>
      </c>
      <c r="D119" s="0" t="str">
        <f>IFERROR(INDEX('Configuration Area'!$1:$1048576,MATCH(A119,'Configuration Area'!D:D,0),7),"")</f>
        <v>-</v>
      </c>
    </row>
    <row r="120">
      <c r="A120" s="0">
        <f>IFERROR(INDEX('Policy Clause Build'!$1:$1048576,MATCH('Policy Clause Build'!B126,'Policy Clause Build'!B:B,0),2),"")</f>
        <v>1200</v>
      </c>
      <c r="B120" s="0" t="str">
        <f>IFERROR(INDEX('Policy Clause Build'!$1:$1048576,MATCH('Policy Clause Build'!C126,'Policy Clause Build'!C:C,0),3),"")</f>
        <v>GTAC004</v>
      </c>
      <c r="C120" s="44">
        <f>IFERROR(INDEX('Configuration Area'!$1:$1048576,MATCH(A120,'Configuration Area'!D:D,0),6),"")</f>
        <v>3</v>
      </c>
      <c r="D120" s="0" t="str">
        <f>IFERROR(INDEX('Configuration Area'!$1:$1048576,MATCH(A120,'Configuration Area'!D:D,0),7),"")</f>
        <v>-</v>
      </c>
    </row>
    <row r="121">
      <c r="A121" s="0">
        <f>IFERROR(INDEX('Policy Clause Build'!$1:$1048576,MATCH('Policy Clause Build'!B127,'Policy Clause Build'!B:B,0),2),"")</f>
        <v>1210</v>
      </c>
      <c r="B121" s="0" t="str">
        <f>IFERROR(INDEX('Policy Clause Build'!$1:$1048576,MATCH('Policy Clause Build'!C127,'Policy Clause Build'!C:C,0),3),"")</f>
        <v>GTAC005</v>
      </c>
      <c r="C121" s="44">
        <f>IFERROR(INDEX('Configuration Area'!$1:$1048576,MATCH(A121,'Configuration Area'!D:D,0),6),"")</f>
        <v>3</v>
      </c>
      <c r="D121" s="0" t="str">
        <f>IFERROR(INDEX('Configuration Area'!$1:$1048576,MATCH(A121,'Configuration Area'!D:D,0),7),"")</f>
        <v>-</v>
      </c>
    </row>
    <row r="122">
      <c r="A122" s="0">
        <f>IFERROR(INDEX('Policy Clause Build'!$1:$1048576,MATCH('Policy Clause Build'!B128,'Policy Clause Build'!B:B,0),2),"")</f>
        <v>1220</v>
      </c>
      <c r="B122" s="0" t="str">
        <f>IFERROR(INDEX('Policy Clause Build'!$1:$1048576,MATCH('Policy Clause Build'!C128,'Policy Clause Build'!C:C,0),3),"")</f>
        <v>GTAC006</v>
      </c>
      <c r="C122" s="44">
        <f>IFERROR(INDEX('Configuration Area'!$1:$1048576,MATCH(A122,'Configuration Area'!D:D,0),6),"")</f>
        <v>3</v>
      </c>
      <c r="D122" s="0" t="str">
        <f>IFERROR(INDEX('Configuration Area'!$1:$1048576,MATCH(A122,'Configuration Area'!D:D,0),7),"")</f>
        <v>-</v>
      </c>
    </row>
    <row r="123">
      <c r="A123" s="0">
        <f>IFERROR(INDEX('Policy Clause Build'!$1:$1048576,MATCH('Policy Clause Build'!B129,'Policy Clause Build'!B:B,0),2),"")</f>
        <v>1230</v>
      </c>
      <c r="B123" s="0" t="str">
        <f>IFERROR(INDEX('Policy Clause Build'!$1:$1048576,MATCH('Policy Clause Build'!C129,'Policy Clause Build'!C:C,0),3),"")</f>
        <v>GTAC007</v>
      </c>
      <c r="C123" s="44">
        <f>IFERROR(INDEX('Configuration Area'!$1:$1048576,MATCH(A123,'Configuration Area'!D:D,0),6),"")</f>
        <v>1</v>
      </c>
      <c r="D123" s="0" t="str">
        <f>IFERROR(INDEX('Configuration Area'!$1:$1048576,MATCH(A123,'Configuration Area'!D:D,0),7),"")</f>
        <v>Yes</v>
      </c>
    </row>
    <row r="124">
      <c r="A124" s="0">
        <f>IFERROR(INDEX('Policy Clause Build'!$1:$1048576,MATCH('Policy Clause Build'!B130,'Policy Clause Build'!B:B,0),2),"")</f>
        <v>1240</v>
      </c>
      <c r="B124" s="0" t="str">
        <f>IFERROR(INDEX('Policy Clause Build'!$1:$1048576,MATCH('Policy Clause Build'!C130,'Policy Clause Build'!C:C,0),3),"")</f>
        <v>GTAC008</v>
      </c>
      <c r="C124" s="44">
        <f>IFERROR(INDEX('Configuration Area'!$1:$1048576,MATCH(A124,'Configuration Area'!D:D,0),6),"")</f>
        <v>1</v>
      </c>
      <c r="D124" s="0" t="str">
        <f>IFERROR(INDEX('Configuration Area'!$1:$1048576,MATCH(A124,'Configuration Area'!D:D,0),7),"")</f>
        <v>Yes</v>
      </c>
    </row>
    <row r="125">
      <c r="A125" s="0">
        <f>IFERROR(INDEX('Policy Clause Build'!$1:$1048576,MATCH('Policy Clause Build'!B131,'Policy Clause Build'!B:B,0),2),"")</f>
        <v>1250</v>
      </c>
      <c r="B125" s="0" t="str">
        <f>IFERROR(INDEX('Policy Clause Build'!$1:$1048576,MATCH('Policy Clause Build'!C131,'Policy Clause Build'!C:C,0),3),"")</f>
        <v>GTAC009</v>
      </c>
      <c r="C125" s="44">
        <f>IFERROR(INDEX('Configuration Area'!$1:$1048576,MATCH(A125,'Configuration Area'!D:D,0),6),"")</f>
        <v>1</v>
      </c>
      <c r="D125" s="0" t="str">
        <f>IFERROR(INDEX('Configuration Area'!$1:$1048576,MATCH(A125,'Configuration Area'!D:D,0),7),"")</f>
        <v>Yes</v>
      </c>
    </row>
    <row r="126">
      <c r="A126" s="0">
        <f>IFERROR(INDEX('Policy Clause Build'!$1:$1048576,MATCH('Policy Clause Build'!B132,'Policy Clause Build'!B:B,0),2),"")</f>
        <v>1260</v>
      </c>
      <c r="B126" s="0" t="str">
        <f>IFERROR(INDEX('Policy Clause Build'!$1:$1048576,MATCH('Policy Clause Build'!C132,'Policy Clause Build'!C:C,0),3),"")</f>
        <v>GTAC010</v>
      </c>
      <c r="C126" s="44">
        <f>IFERROR(INDEX('Configuration Area'!$1:$1048576,MATCH(A126,'Configuration Area'!D:D,0),6),"")</f>
        <v>1</v>
      </c>
      <c r="D126" s="0" t="str">
        <f>IFERROR(INDEX('Configuration Area'!$1:$1048576,MATCH(A126,'Configuration Area'!D:D,0),7),"")</f>
        <v>Yes</v>
      </c>
    </row>
    <row r="127">
      <c r="A127" s="0">
        <f>IFERROR(INDEX('Policy Clause Build'!$1:$1048576,MATCH('Policy Clause Build'!B133,'Policy Clause Build'!B:B,0),2),"")</f>
        <v>1270</v>
      </c>
      <c r="B127" s="0" t="str">
        <f>IFERROR(INDEX('Policy Clause Build'!$1:$1048576,MATCH('Policy Clause Build'!C133,'Policy Clause Build'!C:C,0),3),"")</f>
        <v>GTAC011</v>
      </c>
      <c r="C127" s="44">
        <f>IFERROR(INDEX('Configuration Area'!$1:$1048576,MATCH(A127,'Configuration Area'!D:D,0),6),"")</f>
        <v>1</v>
      </c>
      <c r="D127" s="0" t="str">
        <f>IFERROR(INDEX('Configuration Area'!$1:$1048576,MATCH(A127,'Configuration Area'!D:D,0),7),"")</f>
        <v>Yes</v>
      </c>
    </row>
    <row r="128">
      <c r="A128" s="0">
        <f>IFERROR(INDEX('Policy Clause Build'!$1:$1048576,MATCH('Policy Clause Build'!B134,'Policy Clause Build'!B:B,0),2),"")</f>
        <v>1280</v>
      </c>
      <c r="B128" s="0" t="str">
        <f>IFERROR(INDEX('Policy Clause Build'!$1:$1048576,MATCH('Policy Clause Build'!C134,'Policy Clause Build'!C:C,0),3),"")</f>
        <v>GTAC012</v>
      </c>
      <c r="C128" s="44">
        <f>IFERROR(INDEX('Configuration Area'!$1:$1048576,MATCH(A128,'Configuration Area'!D:D,0),6),"")</f>
        <v>1</v>
      </c>
      <c r="D128" s="0" t="str">
        <f>IFERROR(INDEX('Configuration Area'!$1:$1048576,MATCH(A128,'Configuration Area'!D:D,0),7),"")</f>
        <v>Yes</v>
      </c>
    </row>
    <row r="129">
      <c r="A129" s="0">
        <f>IFERROR(INDEX('Policy Clause Build'!$1:$1048576,MATCH('Policy Clause Build'!B135,'Policy Clause Build'!B:B,0),2),"")</f>
        <v>1290</v>
      </c>
      <c r="B129" s="0" t="str">
        <f>IFERROR(INDEX('Policy Clause Build'!$1:$1048576,MATCH('Policy Clause Build'!C135,'Policy Clause Build'!C:C,0),3),"")</f>
        <v>GTAC013</v>
      </c>
      <c r="C129" s="44">
        <f>IFERROR(INDEX('Configuration Area'!$1:$1048576,MATCH(A129,'Configuration Area'!D:D,0),6),"")</f>
        <v>1</v>
      </c>
      <c r="D129" s="0" t="str">
        <f>IFERROR(INDEX('Configuration Area'!$1:$1048576,MATCH(A129,'Configuration Area'!D:D,0),7),"")</f>
        <v>Yes</v>
      </c>
    </row>
    <row r="130">
      <c r="A130" s="0">
        <f>IFERROR(INDEX('Policy Clause Build'!$1:$1048576,MATCH('Policy Clause Build'!B136,'Policy Clause Build'!B:B,0),2),"")</f>
        <v>1300</v>
      </c>
      <c r="B130" s="0" t="str">
        <f>IFERROR(INDEX('Policy Clause Build'!$1:$1048576,MATCH('Policy Clause Build'!C136,'Policy Clause Build'!C:C,0),3),"")</f>
        <v>GTAC014</v>
      </c>
      <c r="C130" s="44">
        <f>IFERROR(INDEX('Configuration Area'!$1:$1048576,MATCH(A130,'Configuration Area'!D:D,0),6),"")</f>
        <v>2</v>
      </c>
      <c r="D130" s="0" t="str">
        <f>IFERROR(INDEX('Configuration Area'!$1:$1048576,MATCH(A130,'Configuration Area'!D:D,0),7),"")</f>
        <v>-</v>
      </c>
    </row>
    <row r="131">
      <c r="A131" s="0">
        <f>IFERROR(INDEX('Policy Clause Build'!$1:$1048576,MATCH('Policy Clause Build'!B137,'Policy Clause Build'!B:B,0),2),"")</f>
        <v>1310</v>
      </c>
      <c r="B131" s="0" t="str">
        <f>IFERROR(INDEX('Policy Clause Build'!$1:$1048576,MATCH('Policy Clause Build'!C137,'Policy Clause Build'!C:C,0),3),"")</f>
        <v>GTAC015</v>
      </c>
      <c r="C131" s="44">
        <f>IFERROR(INDEX('Configuration Area'!$1:$1048576,MATCH(A131,'Configuration Area'!D:D,0),6),"")</f>
        <v>2</v>
      </c>
      <c r="D131" s="0" t="str">
        <f>IFERROR(INDEX('Configuration Area'!$1:$1048576,MATCH(A131,'Configuration Area'!D:D,0),7),"")</f>
        <v>-</v>
      </c>
    </row>
    <row r="132">
      <c r="A132" s="0">
        <f>IFERROR(INDEX('Policy Clause Build'!$1:$1048576,MATCH('Policy Clause Build'!B138,'Policy Clause Build'!B:B,0),2),"")</f>
        <v>1320</v>
      </c>
      <c r="B132" s="0" t="str">
        <f>IFERROR(INDEX('Policy Clause Build'!$1:$1048576,MATCH('Policy Clause Build'!C138,'Policy Clause Build'!C:C,0),3),"")</f>
        <v>GTAC016</v>
      </c>
      <c r="C132" s="44">
        <f>IFERROR(INDEX('Configuration Area'!$1:$1048576,MATCH(A132,'Configuration Area'!D:D,0),6),"")</f>
        <v>2</v>
      </c>
      <c r="D132" s="0" t="str">
        <f>IFERROR(INDEX('Configuration Area'!$1:$1048576,MATCH(A132,'Configuration Area'!D:D,0),7),"")</f>
        <v>-</v>
      </c>
    </row>
    <row r="133">
      <c r="A133" s="0">
        <f>IFERROR(INDEX('Policy Clause Build'!$1:$1048576,MATCH('Policy Clause Build'!B139,'Policy Clause Build'!B:B,0),2),"")</f>
        <v>1330</v>
      </c>
      <c r="B133" s="0" t="str">
        <f>IFERROR(INDEX('Policy Clause Build'!$1:$1048576,MATCH('Policy Clause Build'!C139,'Policy Clause Build'!C:C,0),3),"")</f>
        <v>GTAC017</v>
      </c>
      <c r="C133" s="44">
        <f>IFERROR(INDEX('Configuration Area'!$1:$1048576,MATCH(A133,'Configuration Area'!D:D,0),6),"")</f>
        <v>1</v>
      </c>
      <c r="D133" s="0" t="str">
        <f>IFERROR(INDEX('Configuration Area'!$1:$1048576,MATCH(A133,'Configuration Area'!D:D,0),7),"")</f>
        <v>Yes</v>
      </c>
    </row>
    <row r="134">
      <c r="A134" s="0">
        <f>IFERROR(INDEX('Policy Clause Build'!$1:$1048576,MATCH('Policy Clause Build'!B140,'Policy Clause Build'!B:B,0),2),"")</f>
        <v>1340</v>
      </c>
      <c r="B134" s="0" t="str">
        <f>IFERROR(INDEX('Policy Clause Build'!$1:$1048576,MATCH('Policy Clause Build'!C140,'Policy Clause Build'!C:C,0),3),"")</f>
        <v>GTAC018</v>
      </c>
      <c r="C134" s="44">
        <f>IFERROR(INDEX('Configuration Area'!$1:$1048576,MATCH(A134,'Configuration Area'!D:D,0),6),"")</f>
        <v>2</v>
      </c>
      <c r="D134" s="0" t="str">
        <f>IFERROR(INDEX('Configuration Area'!$1:$1048576,MATCH(A134,'Configuration Area'!D:D,0),7),"")</f>
        <v>-</v>
      </c>
    </row>
    <row r="135">
      <c r="A135" s="0">
        <f>IFERROR(INDEX('Policy Clause Build'!$1:$1048576,MATCH('Policy Clause Build'!B141,'Policy Clause Build'!B:B,0),2),"")</f>
        <v>1350</v>
      </c>
      <c r="B135" s="0" t="str">
        <f>IFERROR(INDEX('Policy Clause Build'!$1:$1048576,MATCH('Policy Clause Build'!C141,'Policy Clause Build'!C:C,0),3),"")</f>
        <v>GTAC019</v>
      </c>
      <c r="C135" s="44">
        <f>IFERROR(INDEX('Configuration Area'!$1:$1048576,MATCH(A135,'Configuration Area'!D:D,0),6),"")</f>
        <v>2</v>
      </c>
      <c r="D135" s="0" t="str">
        <f>IFERROR(INDEX('Configuration Area'!$1:$1048576,MATCH(A135,'Configuration Area'!D:D,0),7),"")</f>
        <v>-</v>
      </c>
    </row>
    <row r="136">
      <c r="A136" s="0">
        <f>IFERROR(INDEX('Policy Clause Build'!$1:$1048576,MATCH('Policy Clause Build'!B142,'Policy Clause Build'!B:B,0),2),"")</f>
        <v>1360</v>
      </c>
      <c r="B136" s="0" t="str">
        <f>IFERROR(INDEX('Policy Clause Build'!$1:$1048576,MATCH('Policy Clause Build'!C142,'Policy Clause Build'!C:C,0),3),"")</f>
        <v>GTAC020</v>
      </c>
      <c r="C136" s="44">
        <f>IFERROR(INDEX('Configuration Area'!$1:$1048576,MATCH(A136,'Configuration Area'!D:D,0),6),"")</f>
        <v>1</v>
      </c>
      <c r="D136" s="0" t="str">
        <f>IFERROR(INDEX('Configuration Area'!$1:$1048576,MATCH(A136,'Configuration Area'!D:D,0),7),"")</f>
        <v>Yes</v>
      </c>
    </row>
    <row r="137">
      <c r="A137" s="0">
        <f>IFERROR(INDEX('Policy Clause Build'!$1:$1048576,MATCH('Policy Clause Build'!B143,'Policy Clause Build'!B:B,0),2),"")</f>
        <v>1370</v>
      </c>
      <c r="B137" s="0" t="str">
        <f>IFERROR(INDEX('Policy Clause Build'!$1:$1048576,MATCH('Policy Clause Build'!C143,'Policy Clause Build'!C:C,0),3),"")</f>
        <v>GTAC021</v>
      </c>
      <c r="C137" s="44">
        <f>IFERROR(INDEX('Configuration Area'!$1:$1048576,MATCH(A137,'Configuration Area'!D:D,0),6),"")</f>
        <v>1</v>
      </c>
      <c r="D137" s="0" t="str">
        <f>IFERROR(INDEX('Configuration Area'!$1:$1048576,MATCH(A137,'Configuration Area'!D:D,0),7),"")</f>
        <v>Yes</v>
      </c>
    </row>
    <row r="138">
      <c r="A138" s="0">
        <f>IFERROR(INDEX('Policy Clause Build'!$1:$1048576,MATCH('Policy Clause Build'!B144,'Policy Clause Build'!B:B,0),2),"")</f>
        <v>1380</v>
      </c>
      <c r="B138" s="0" t="str">
        <f>IFERROR(INDEX('Policy Clause Build'!$1:$1048576,MATCH('Policy Clause Build'!C144,'Policy Clause Build'!C:C,0),3),"")</f>
        <v>GTAC022</v>
      </c>
      <c r="C138" s="44">
        <f>IFERROR(INDEX('Configuration Area'!$1:$1048576,MATCH(A138,'Configuration Area'!D:D,0),6),"")</f>
        <v>1</v>
      </c>
      <c r="D138" s="0" t="str">
        <f>IFERROR(INDEX('Configuration Area'!$1:$1048576,MATCH(A138,'Configuration Area'!D:D,0),7),"")</f>
        <v>Yes</v>
      </c>
    </row>
    <row r="139">
      <c r="A139" s="0">
        <f>IFERROR(INDEX('Policy Clause Build'!$1:$1048576,MATCH('Policy Clause Build'!B145,'Policy Clause Build'!B:B,0),2),"")</f>
        <v>1390</v>
      </c>
      <c r="B139" s="0" t="str">
        <f>IFERROR(INDEX('Policy Clause Build'!$1:$1048576,MATCH('Policy Clause Build'!C145,'Policy Clause Build'!C:C,0),3),"")</f>
        <v>GTAC023</v>
      </c>
      <c r="C139" s="44">
        <f>IFERROR(INDEX('Configuration Area'!$1:$1048576,MATCH(A139,'Configuration Area'!D:D,0),6),"")</f>
        <v>1</v>
      </c>
      <c r="D139" s="0" t="str">
        <f>IFERROR(INDEX('Configuration Area'!$1:$1048576,MATCH(A139,'Configuration Area'!D:D,0),7),"")</f>
        <v>Yes</v>
      </c>
    </row>
    <row r="140">
      <c r="A140" s="0">
        <f>IFERROR(INDEX('Policy Clause Build'!$1:$1048576,MATCH('Policy Clause Build'!B146,'Policy Clause Build'!B:B,0),2),"")</f>
        <v>1400</v>
      </c>
      <c r="B140" s="0" t="str">
        <f>IFERROR(INDEX('Policy Clause Build'!$1:$1048576,MATCH('Policy Clause Build'!C146,'Policy Clause Build'!C:C,0),3),"")</f>
        <v>GTAC024</v>
      </c>
      <c r="C140" s="44">
        <f>IFERROR(INDEX('Configuration Area'!$1:$1048576,MATCH(A140,'Configuration Area'!D:D,0),6),"")</f>
        <v>1</v>
      </c>
      <c r="D140" s="0" t="str">
        <f>IFERROR(INDEX('Configuration Area'!$1:$1048576,MATCH(A140,'Configuration Area'!D:D,0),7),"")</f>
        <v>Yes</v>
      </c>
    </row>
    <row r="141">
      <c r="A141" s="0">
        <f>IFERROR(INDEX('Policy Clause Build'!$1:$1048576,MATCH('Policy Clause Build'!B147,'Policy Clause Build'!B:B,0),2),"")</f>
        <v>1410</v>
      </c>
      <c r="B141" s="0" t="str">
        <f>IFERROR(INDEX('Policy Clause Build'!$1:$1048576,MATCH('Policy Clause Build'!C147,'Policy Clause Build'!C:C,0),3),"")</f>
        <v>CLAUSE ID NOT SET</v>
      </c>
      <c r="C141" s="44" t="str">
        <f>IFERROR(INDEX('Configuration Area'!$1:$1048576,MATCH(A141,'Configuration Area'!D:D,0),6),"")</f>
        <v>-</v>
      </c>
      <c r="D141" s="0" t="str">
        <f>IFERROR(INDEX('Configuration Area'!$1:$1048576,MATCH(A141,'Configuration Area'!D:D,0),7),"")</f>
        <v>Yes</v>
      </c>
    </row>
    <row r="142">
      <c r="A142" s="0" t="e">
        <f>IFERROR(INDEX('Policy Clause Build'!$1:$1048576,MATCH('Policy Clause Build'!B148,'Policy Clause Build'!B:B,0),2),"")</f>
        <v>#VALUE!</v>
      </c>
      <c r="B142" s="0" t="e">
        <f>IFERROR(INDEX('Policy Clause Build'!$1:$1048576,MATCH('Policy Clause Build'!C148,'Policy Clause Build'!C:C,0),3),"")</f>
        <v>#VALUE!</v>
      </c>
      <c r="C142" s="44" t="e">
        <f>IFERROR(INDEX('Configuration Area'!$1:$1048576,MATCH(A142,'Configuration Area'!D:D,0),6),"")</f>
        <v>#VALUE!</v>
      </c>
      <c r="D142" s="0" t="e">
        <f>IFERROR(INDEX('Configuration Area'!$1:$1048576,MATCH(A142,'Configuration Area'!D:D,0),7),"")</f>
        <v>#VALUE!</v>
      </c>
    </row>
    <row r="143">
      <c r="A143" s="0" t="e">
        <f>IFERROR(INDEX('Policy Clause Build'!$1:$1048576,MATCH('Policy Clause Build'!B149,'Policy Clause Build'!B:B,0),2),"")</f>
        <v>#VALUE!</v>
      </c>
      <c r="B143" s="0" t="e">
        <f>IFERROR(INDEX('Policy Clause Build'!$1:$1048576,MATCH('Policy Clause Build'!C149,'Policy Clause Build'!C:C,0),3),"")</f>
        <v>#VALUE!</v>
      </c>
      <c r="C143" s="44" t="e">
        <f>IFERROR(INDEX('Configuration Area'!$1:$1048576,MATCH(A143,'Configuration Area'!D:D,0),6),"")</f>
        <v>#VALUE!</v>
      </c>
      <c r="D143" s="0" t="e">
        <f>IFERROR(INDEX('Configuration Area'!$1:$1048576,MATCH(A143,'Configuration Area'!D:D,0),7),"")</f>
        <v>#VALUE!</v>
      </c>
    </row>
    <row r="144">
      <c r="A144" s="0" t="e">
        <f>IFERROR(INDEX('Policy Clause Build'!$1:$1048576,MATCH('Policy Clause Build'!B150,'Policy Clause Build'!B:B,0),2),"")</f>
        <v>#VALUE!</v>
      </c>
      <c r="B144" s="0" t="e">
        <f>IFERROR(INDEX('Policy Clause Build'!$1:$1048576,MATCH('Policy Clause Build'!C150,'Policy Clause Build'!C:C,0),3),"")</f>
        <v>#VALUE!</v>
      </c>
      <c r="C144" s="44" t="e">
        <f>IFERROR(INDEX('Configuration Area'!$1:$1048576,MATCH(A144,'Configuration Area'!D:D,0),6),"")</f>
        <v>#VALUE!</v>
      </c>
      <c r="D144" s="0" t="e">
        <f>IFERROR(INDEX('Configuration Area'!$1:$1048576,MATCH(A144,'Configuration Area'!D:D,0),7),"")</f>
        <v>#VALUE!</v>
      </c>
    </row>
    <row r="145">
      <c r="A145" s="0" t="e">
        <f>IFERROR(INDEX('Policy Clause Build'!$1:$1048576,MATCH('Policy Clause Build'!B151,'Policy Clause Build'!B:B,0),2),"")</f>
        <v>#VALUE!</v>
      </c>
      <c r="B145" s="0" t="e">
        <f>IFERROR(INDEX('Policy Clause Build'!$1:$1048576,MATCH('Policy Clause Build'!C151,'Policy Clause Build'!C:C,0),3),"")</f>
        <v>#VALUE!</v>
      </c>
      <c r="C145" s="44" t="e">
        <f>IFERROR(INDEX('Configuration Area'!$1:$1048576,MATCH(A145,'Configuration Area'!D:D,0),6),"")</f>
        <v>#VALUE!</v>
      </c>
      <c r="D145" s="0" t="e">
        <f>IFERROR(INDEX('Configuration Area'!$1:$1048576,MATCH(A145,'Configuration Area'!D:D,0),7),"")</f>
        <v>#VALUE!</v>
      </c>
    </row>
    <row r="146">
      <c r="A146" s="0" t="e">
        <f>IFERROR(INDEX('Policy Clause Build'!$1:$1048576,MATCH('Policy Clause Build'!B152,'Policy Clause Build'!B:B,0),2),"")</f>
        <v>#VALUE!</v>
      </c>
      <c r="B146" s="0" t="e">
        <f>IFERROR(INDEX('Policy Clause Build'!$1:$1048576,MATCH('Policy Clause Build'!C152,'Policy Clause Build'!C:C,0),3),"")</f>
        <v>#VALUE!</v>
      </c>
      <c r="C146" s="44" t="e">
        <f>IFERROR(INDEX('Configuration Area'!$1:$1048576,MATCH(A146,'Configuration Area'!D:D,0),6),"")</f>
        <v>#VALUE!</v>
      </c>
      <c r="D146" s="0" t="e">
        <f>IFERROR(INDEX('Configuration Area'!$1:$1048576,MATCH(A146,'Configuration Area'!D:D,0),7),"")</f>
        <v>#VALUE!</v>
      </c>
    </row>
    <row r="147">
      <c r="A147" s="0" t="e">
        <f>IFERROR(INDEX('Policy Clause Build'!$1:$1048576,MATCH('Policy Clause Build'!B153,'Policy Clause Build'!B:B,0),2),"")</f>
        <v>#VALUE!</v>
      </c>
      <c r="B147" s="0" t="e">
        <f>IFERROR(INDEX('Policy Clause Build'!$1:$1048576,MATCH('Policy Clause Build'!C153,'Policy Clause Build'!C:C,0),3),"")</f>
        <v>#VALUE!</v>
      </c>
      <c r="C147" s="44" t="e">
        <f>IFERROR(INDEX('Configuration Area'!$1:$1048576,MATCH(A147,'Configuration Area'!D:D,0),6),"")</f>
        <v>#VALUE!</v>
      </c>
      <c r="D147" s="0" t="e">
        <f>IFERROR(INDEX('Configuration Area'!$1:$1048576,MATCH(A147,'Configuration Area'!D:D,0),7),"")</f>
        <v>#VALUE!</v>
      </c>
    </row>
    <row r="148">
      <c r="A148" s="0" t="e">
        <f>IFERROR(INDEX('Policy Clause Build'!$1:$1048576,MATCH('Policy Clause Build'!B154,'Policy Clause Build'!B:B,0),2),"")</f>
        <v>#VALUE!</v>
      </c>
      <c r="B148" s="0" t="e">
        <f>IFERROR(INDEX('Policy Clause Build'!$1:$1048576,MATCH('Policy Clause Build'!C154,'Policy Clause Build'!C:C,0),3),"")</f>
        <v>#VALUE!</v>
      </c>
      <c r="C148" s="44" t="e">
        <f>IFERROR(INDEX('Configuration Area'!$1:$1048576,MATCH(A148,'Configuration Area'!D:D,0),6),"")</f>
        <v>#VALUE!</v>
      </c>
      <c r="D148" s="0" t="e">
        <f>IFERROR(INDEX('Configuration Area'!$1:$1048576,MATCH(A148,'Configuration Area'!D:D,0),7),"")</f>
        <v>#VALUE!</v>
      </c>
    </row>
    <row r="149">
      <c r="A149" s="0" t="e">
        <f>IFERROR(INDEX('Policy Clause Build'!$1:$1048576,MATCH('Policy Clause Build'!B155,'Policy Clause Build'!B:B,0),2),"")</f>
        <v>#VALUE!</v>
      </c>
      <c r="B149" s="0" t="e">
        <f>IFERROR(INDEX('Policy Clause Build'!$1:$1048576,MATCH('Policy Clause Build'!C155,'Policy Clause Build'!C:C,0),3),"")</f>
        <v>#VALUE!</v>
      </c>
      <c r="C149" s="44" t="e">
        <f>IFERROR(INDEX('Configuration Area'!$1:$1048576,MATCH(A149,'Configuration Area'!D:D,0),6),"")</f>
        <v>#VALUE!</v>
      </c>
      <c r="D149" s="0" t="e">
        <f>IFERROR(INDEX('Configuration Area'!$1:$1048576,MATCH(A149,'Configuration Area'!D:D,0),7),"")</f>
        <v>#VALUE!</v>
      </c>
    </row>
    <row r="150">
      <c r="A150" s="0" t="e">
        <f>IFERROR(INDEX('Policy Clause Build'!$1:$1048576,MATCH('Policy Clause Build'!B156,'Policy Clause Build'!B:B,0),2),"")</f>
        <v>#VALUE!</v>
      </c>
      <c r="B150" s="0" t="e">
        <f>IFERROR(INDEX('Policy Clause Build'!$1:$1048576,MATCH('Policy Clause Build'!C156,'Policy Clause Build'!C:C,0),3),"")</f>
        <v>#VALUE!</v>
      </c>
      <c r="C150" s="44" t="e">
        <f>IFERROR(INDEX('Configuration Area'!$1:$1048576,MATCH(A150,'Configuration Area'!D:D,0),6),"")</f>
        <v>#VALUE!</v>
      </c>
      <c r="D150" s="0" t="e">
        <f>IFERROR(INDEX('Configuration Area'!$1:$1048576,MATCH(A150,'Configuration Area'!D:D,0),7),"")</f>
        <v>#VALUE!</v>
      </c>
    </row>
    <row r="151">
      <c r="A151" s="0" t="e">
        <f>IFERROR(INDEX('Policy Clause Build'!$1:$1048576,MATCH('Policy Clause Build'!B157,'Policy Clause Build'!B:B,0),2),"")</f>
        <v>#VALUE!</v>
      </c>
      <c r="B151" s="0" t="e">
        <f>IFERROR(INDEX('Policy Clause Build'!$1:$1048576,MATCH('Policy Clause Build'!C157,'Policy Clause Build'!C:C,0),3),"")</f>
        <v>#VALUE!</v>
      </c>
      <c r="C151" s="44" t="e">
        <f>IFERROR(INDEX('Configuration Area'!$1:$1048576,MATCH(A151,'Configuration Area'!D:D,0),6),"")</f>
        <v>#VALUE!</v>
      </c>
      <c r="D151" s="0" t="e">
        <f>IFERROR(INDEX('Configuration Area'!$1:$1048576,MATCH(A151,'Configuration Area'!D:D,0),7),"")</f>
        <v>#VALUE!</v>
      </c>
    </row>
    <row r="152">
      <c r="A152" s="0" t="e">
        <f>IFERROR(INDEX('Policy Clause Build'!$1:$1048576,MATCH('Policy Clause Build'!B158,'Policy Clause Build'!B:B,0),2),"")</f>
        <v>#VALUE!</v>
      </c>
      <c r="B152" s="0" t="e">
        <f>IFERROR(INDEX('Policy Clause Build'!$1:$1048576,MATCH('Policy Clause Build'!C158,'Policy Clause Build'!C:C,0),3),"")</f>
        <v>#VALUE!</v>
      </c>
      <c r="C152" s="44" t="e">
        <f>IFERROR(INDEX('Configuration Area'!$1:$1048576,MATCH(A152,'Configuration Area'!D:D,0),6),"")</f>
        <v>#VALUE!</v>
      </c>
      <c r="D152" s="0" t="e">
        <f>IFERROR(INDEX('Configuration Area'!$1:$1048576,MATCH(A152,'Configuration Area'!D:D,0),7),"")</f>
        <v>#VALUE!</v>
      </c>
    </row>
    <row r="153">
      <c r="A153" s="0" t="e">
        <f>IFERROR(INDEX('Policy Clause Build'!$1:$1048576,MATCH('Policy Clause Build'!B159,'Policy Clause Build'!B:B,0),2),"")</f>
        <v>#VALUE!</v>
      </c>
      <c r="B153" s="0" t="e">
        <f>IFERROR(INDEX('Policy Clause Build'!$1:$1048576,MATCH('Policy Clause Build'!C159,'Policy Clause Build'!C:C,0),3),"")</f>
        <v>#VALUE!</v>
      </c>
      <c r="C153" s="44" t="e">
        <f>IFERROR(INDEX('Configuration Area'!$1:$1048576,MATCH(A153,'Configuration Area'!D:D,0),6),"")</f>
        <v>#VALUE!</v>
      </c>
      <c r="D153" s="0" t="e">
        <f>IFERROR(INDEX('Configuration Area'!$1:$1048576,MATCH(A153,'Configuration Area'!D:D,0),7),"")</f>
        <v>#VALUE!</v>
      </c>
    </row>
    <row r="154">
      <c r="A154" s="0" t="e">
        <f>IFERROR(INDEX('Policy Clause Build'!$1:$1048576,MATCH('Policy Clause Build'!B160,'Policy Clause Build'!B:B,0),2),"")</f>
        <v>#VALUE!</v>
      </c>
      <c r="B154" s="0" t="e">
        <f>IFERROR(INDEX('Policy Clause Build'!$1:$1048576,MATCH('Policy Clause Build'!C160,'Policy Clause Build'!C:C,0),3),"")</f>
        <v>#VALUE!</v>
      </c>
      <c r="C154" s="44" t="e">
        <f>IFERROR(INDEX('Configuration Area'!$1:$1048576,MATCH(A154,'Configuration Area'!D:D,0),6),"")</f>
        <v>#VALUE!</v>
      </c>
      <c r="D154" s="0" t="e">
        <f>IFERROR(INDEX('Configuration Area'!$1:$1048576,MATCH(A154,'Configuration Area'!D:D,0),7),"")</f>
        <v>#VALUE!</v>
      </c>
    </row>
    <row r="155">
      <c r="A155" s="0" t="e">
        <f>IFERROR(INDEX('Policy Clause Build'!$1:$1048576,MATCH('Policy Clause Build'!B161,'Policy Clause Build'!B:B,0),2),"")</f>
        <v>#VALUE!</v>
      </c>
      <c r="B155" s="0" t="e">
        <f>IFERROR(INDEX('Policy Clause Build'!$1:$1048576,MATCH('Policy Clause Build'!C161,'Policy Clause Build'!C:C,0),3),"")</f>
        <v>#VALUE!</v>
      </c>
      <c r="C155" s="44" t="e">
        <f>IFERROR(INDEX('Configuration Area'!$1:$1048576,MATCH(A155,'Configuration Area'!D:D,0),6),"")</f>
        <v>#VALUE!</v>
      </c>
      <c r="D155" s="0" t="e">
        <f>IFERROR(INDEX('Configuration Area'!$1:$1048576,MATCH(A155,'Configuration Area'!D:D,0),7),"")</f>
        <v>#VALUE!</v>
      </c>
    </row>
    <row r="156">
      <c r="A156" s="0" t="e">
        <f>IFERROR(INDEX('Policy Clause Build'!$1:$1048576,MATCH('Policy Clause Build'!B162,'Policy Clause Build'!B:B,0),2),"")</f>
        <v>#VALUE!</v>
      </c>
      <c r="B156" s="0" t="e">
        <f>IFERROR(INDEX('Policy Clause Build'!$1:$1048576,MATCH('Policy Clause Build'!C162,'Policy Clause Build'!C:C,0),3),"")</f>
        <v>#VALUE!</v>
      </c>
      <c r="C156" s="44" t="e">
        <f>IFERROR(INDEX('Configuration Area'!$1:$1048576,MATCH(A156,'Configuration Area'!D:D,0),6),"")</f>
        <v>#VALUE!</v>
      </c>
      <c r="D156" s="0" t="e">
        <f>IFERROR(INDEX('Configuration Area'!$1:$1048576,MATCH(A156,'Configuration Area'!D:D,0),7),"")</f>
        <v>#VALUE!</v>
      </c>
    </row>
    <row r="157">
      <c r="A157" s="0" t="e">
        <f>IFERROR(INDEX('Policy Clause Build'!$1:$1048576,MATCH('Policy Clause Build'!B163,'Policy Clause Build'!B:B,0),2),"")</f>
        <v>#VALUE!</v>
      </c>
      <c r="B157" s="0" t="e">
        <f>IFERROR(INDEX('Policy Clause Build'!$1:$1048576,MATCH('Policy Clause Build'!C163,'Policy Clause Build'!C:C,0),3),"")</f>
        <v>#VALUE!</v>
      </c>
      <c r="C157" s="44" t="e">
        <f>IFERROR(INDEX('Configuration Area'!$1:$1048576,MATCH(A157,'Configuration Area'!D:D,0),6),"")</f>
        <v>#VALUE!</v>
      </c>
      <c r="D157" s="0" t="e">
        <f>IFERROR(INDEX('Configuration Area'!$1:$1048576,MATCH(A157,'Configuration Area'!D:D,0),7),"")</f>
        <v>#VALUE!</v>
      </c>
    </row>
    <row r="158">
      <c r="A158" s="0" t="e">
        <f>IFERROR(INDEX('Policy Clause Build'!$1:$1048576,MATCH('Policy Clause Build'!B164,'Policy Clause Build'!B:B,0),2),"")</f>
        <v>#VALUE!</v>
      </c>
      <c r="B158" s="0" t="e">
        <f>IFERROR(INDEX('Policy Clause Build'!$1:$1048576,MATCH('Policy Clause Build'!C164,'Policy Clause Build'!C:C,0),3),"")</f>
        <v>#VALUE!</v>
      </c>
      <c r="C158" s="44" t="e">
        <f>IFERROR(INDEX('Configuration Area'!$1:$1048576,MATCH(A158,'Configuration Area'!D:D,0),6),"")</f>
        <v>#VALUE!</v>
      </c>
      <c r="D158" s="0" t="e">
        <f>IFERROR(INDEX('Configuration Area'!$1:$1048576,MATCH(A158,'Configuration Area'!D:D,0),7),"")</f>
        <v>#VALUE!</v>
      </c>
    </row>
    <row r="159">
      <c r="A159" s="0" t="e">
        <f>IFERROR(INDEX('Policy Clause Build'!$1:$1048576,MATCH('Policy Clause Build'!B165,'Policy Clause Build'!B:B,0),2),"")</f>
        <v>#VALUE!</v>
      </c>
      <c r="B159" s="0" t="e">
        <f>IFERROR(INDEX('Policy Clause Build'!$1:$1048576,MATCH('Policy Clause Build'!C165,'Policy Clause Build'!C:C,0),3),"")</f>
        <v>#VALUE!</v>
      </c>
      <c r="C159" s="44" t="e">
        <f>IFERROR(INDEX('Configuration Area'!$1:$1048576,MATCH(A159,'Configuration Area'!D:D,0),6),"")</f>
        <v>#VALUE!</v>
      </c>
      <c r="D159" s="0" t="e">
        <f>IFERROR(INDEX('Configuration Area'!$1:$1048576,MATCH(A159,'Configuration Area'!D:D,0),7),"")</f>
        <v>#VALUE!</v>
      </c>
    </row>
    <row r="160">
      <c r="A160" s="0" t="e">
        <f>IFERROR(INDEX('Policy Clause Build'!$1:$1048576,MATCH('Policy Clause Build'!B166,'Policy Clause Build'!B:B,0),2),"")</f>
        <v>#VALUE!</v>
      </c>
      <c r="B160" s="0" t="e">
        <f>IFERROR(INDEX('Policy Clause Build'!$1:$1048576,MATCH('Policy Clause Build'!C166,'Policy Clause Build'!C:C,0),3),"")</f>
        <v>#VALUE!</v>
      </c>
      <c r="C160" s="44" t="e">
        <f>IFERROR(INDEX('Configuration Area'!$1:$1048576,MATCH(A160,'Configuration Area'!D:D,0),6),"")</f>
        <v>#VALUE!</v>
      </c>
      <c r="D160" s="0" t="e">
        <f>IFERROR(INDEX('Configuration Area'!$1:$1048576,MATCH(A160,'Configuration Area'!D:D,0),7),"")</f>
        <v>#VALUE!</v>
      </c>
    </row>
    <row r="161">
      <c r="A161" s="0" t="e">
        <f>IFERROR(INDEX('Policy Clause Build'!$1:$1048576,MATCH('Policy Clause Build'!B167,'Policy Clause Build'!B:B,0),2),"")</f>
        <v>#VALUE!</v>
      </c>
      <c r="B161" s="0" t="e">
        <f>IFERROR(INDEX('Policy Clause Build'!$1:$1048576,MATCH('Policy Clause Build'!C167,'Policy Clause Build'!C:C,0),3),"")</f>
        <v>#VALUE!</v>
      </c>
      <c r="C161" s="44" t="e">
        <f>IFERROR(INDEX('Configuration Area'!$1:$1048576,MATCH(A161,'Configuration Area'!D:D,0),6),"")</f>
        <v>#VALUE!</v>
      </c>
      <c r="D161" s="0" t="e">
        <f>IFERROR(INDEX('Configuration Area'!$1:$1048576,MATCH(A161,'Configuration Area'!D:D,0),7),"")</f>
        <v>#VALUE!</v>
      </c>
    </row>
    <row r="162">
      <c r="A162" s="0" t="e">
        <f>IFERROR(INDEX('Policy Clause Build'!$1:$1048576,MATCH('Policy Clause Build'!B168,'Policy Clause Build'!B:B,0),2),"")</f>
        <v>#VALUE!</v>
      </c>
      <c r="B162" s="0" t="e">
        <f>IFERROR(INDEX('Policy Clause Build'!$1:$1048576,MATCH('Policy Clause Build'!C168,'Policy Clause Build'!C:C,0),3),"")</f>
        <v>#VALUE!</v>
      </c>
      <c r="C162" s="44" t="e">
        <f>IFERROR(INDEX('Configuration Area'!$1:$1048576,MATCH(A162,'Configuration Area'!D:D,0),6),"")</f>
        <v>#VALUE!</v>
      </c>
      <c r="D162" s="0" t="e">
        <f>IFERROR(INDEX('Configuration Area'!$1:$1048576,MATCH(A162,'Configuration Area'!D:D,0),7),"")</f>
        <v>#VALUE!</v>
      </c>
    </row>
    <row r="163">
      <c r="A163" s="0" t="e">
        <f>IFERROR(INDEX('Policy Clause Build'!$1:$1048576,MATCH('Policy Clause Build'!B169,'Policy Clause Build'!B:B,0),2),"")</f>
        <v>#VALUE!</v>
      </c>
      <c r="B163" s="0" t="e">
        <f>IFERROR(INDEX('Policy Clause Build'!$1:$1048576,MATCH('Policy Clause Build'!C169,'Policy Clause Build'!C:C,0),3),"")</f>
        <v>#VALUE!</v>
      </c>
      <c r="C163" s="44" t="e">
        <f>IFERROR(INDEX('Configuration Area'!$1:$1048576,MATCH(A163,'Configuration Area'!D:D,0),6),"")</f>
        <v>#VALUE!</v>
      </c>
      <c r="D163" s="0" t="e">
        <f>IFERROR(INDEX('Configuration Area'!$1:$1048576,MATCH(A163,'Configuration Area'!D:D,0),7),"")</f>
        <v>#VALUE!</v>
      </c>
    </row>
    <row r="164">
      <c r="A164" s="0" t="e">
        <f>IFERROR(INDEX('Policy Clause Build'!$1:$1048576,MATCH('Policy Clause Build'!B170,'Policy Clause Build'!B:B,0),2),"")</f>
        <v>#VALUE!</v>
      </c>
      <c r="B164" s="0" t="e">
        <f>IFERROR(INDEX('Policy Clause Build'!$1:$1048576,MATCH('Policy Clause Build'!C170,'Policy Clause Build'!C:C,0),3),"")</f>
        <v>#VALUE!</v>
      </c>
      <c r="C164" s="44" t="e">
        <f>IFERROR(INDEX('Configuration Area'!$1:$1048576,MATCH(A164,'Configuration Area'!D:D,0),6),"")</f>
        <v>#VALUE!</v>
      </c>
      <c r="D164" s="0" t="e">
        <f>IFERROR(INDEX('Configuration Area'!$1:$1048576,MATCH(A164,'Configuration Area'!D:D,0),7),"")</f>
        <v>#VALUE!</v>
      </c>
    </row>
    <row r="165">
      <c r="A165" s="0" t="e">
        <f>IFERROR(INDEX('Policy Clause Build'!$1:$1048576,MATCH('Policy Clause Build'!B171,'Policy Clause Build'!B:B,0),2),"")</f>
        <v>#VALUE!</v>
      </c>
      <c r="B165" s="0" t="e">
        <f>IFERROR(INDEX('Policy Clause Build'!$1:$1048576,MATCH('Policy Clause Build'!C171,'Policy Clause Build'!C:C,0),3),"")</f>
        <v>#VALUE!</v>
      </c>
      <c r="C165" s="44" t="e">
        <f>IFERROR(INDEX('Configuration Area'!$1:$1048576,MATCH(A165,'Configuration Area'!D:D,0),6),"")</f>
        <v>#VALUE!</v>
      </c>
      <c r="D165" s="0" t="e">
        <f>IFERROR(INDEX('Configuration Area'!$1:$1048576,MATCH(A165,'Configuration Area'!D:D,0),7),"")</f>
        <v>#VALUE!</v>
      </c>
    </row>
    <row r="166">
      <c r="A166" s="0" t="e">
        <f>IFERROR(INDEX('Policy Clause Build'!$1:$1048576,MATCH('Policy Clause Build'!B172,'Policy Clause Build'!B:B,0),2),"")</f>
        <v>#VALUE!</v>
      </c>
      <c r="B166" s="0" t="e">
        <f>IFERROR(INDEX('Policy Clause Build'!$1:$1048576,MATCH('Policy Clause Build'!C172,'Policy Clause Build'!C:C,0),3),"")</f>
        <v>#VALUE!</v>
      </c>
      <c r="C166" s="44" t="e">
        <f>IFERROR(INDEX('Configuration Area'!$1:$1048576,MATCH(A166,'Configuration Area'!D:D,0),6),"")</f>
        <v>#VALUE!</v>
      </c>
      <c r="D166" s="0" t="e">
        <f>IFERROR(INDEX('Configuration Area'!$1:$1048576,MATCH(A166,'Configuration Area'!D:D,0),7),"")</f>
        <v>#VALUE!</v>
      </c>
    </row>
    <row r="167">
      <c r="A167" s="0" t="e">
        <f>IFERROR(INDEX('Policy Clause Build'!$1:$1048576,MATCH('Policy Clause Build'!B173,'Policy Clause Build'!B:B,0),2),"")</f>
        <v>#VALUE!</v>
      </c>
      <c r="B167" s="0" t="e">
        <f>IFERROR(INDEX('Policy Clause Build'!$1:$1048576,MATCH('Policy Clause Build'!C173,'Policy Clause Build'!C:C,0),3),"")</f>
        <v>#VALUE!</v>
      </c>
      <c r="C167" s="44" t="e">
        <f>IFERROR(INDEX('Configuration Area'!$1:$1048576,MATCH(A167,'Configuration Area'!D:D,0),6),"")</f>
        <v>#VALUE!</v>
      </c>
      <c r="D167" s="0" t="e">
        <f>IFERROR(INDEX('Configuration Area'!$1:$1048576,MATCH(A167,'Configuration Area'!D:D,0),7),"")</f>
        <v>#VALUE!</v>
      </c>
    </row>
    <row r="168">
      <c r="A168" s="0" t="e">
        <f>IFERROR(INDEX('Policy Clause Build'!$1:$1048576,MATCH('Policy Clause Build'!B174,'Policy Clause Build'!B:B,0),2),"")</f>
        <v>#VALUE!</v>
      </c>
      <c r="B168" s="0" t="e">
        <f>IFERROR(INDEX('Policy Clause Build'!$1:$1048576,MATCH('Policy Clause Build'!C174,'Policy Clause Build'!C:C,0),3),"")</f>
        <v>#VALUE!</v>
      </c>
      <c r="C168" s="44" t="e">
        <f>IFERROR(INDEX('Configuration Area'!$1:$1048576,MATCH(A168,'Configuration Area'!D:D,0),6),"")</f>
        <v>#VALUE!</v>
      </c>
      <c r="D168" s="0" t="e">
        <f>IFERROR(INDEX('Configuration Area'!$1:$1048576,MATCH(A168,'Configuration Area'!D:D,0),7),"")</f>
        <v>#VALUE!</v>
      </c>
    </row>
    <row r="169">
      <c r="A169" s="0" t="e">
        <f>IFERROR(INDEX('Policy Clause Build'!$1:$1048576,MATCH('Policy Clause Build'!B175,'Policy Clause Build'!B:B,0),2),"")</f>
        <v>#VALUE!</v>
      </c>
      <c r="B169" s="0" t="e">
        <f>IFERROR(INDEX('Policy Clause Build'!$1:$1048576,MATCH('Policy Clause Build'!C175,'Policy Clause Build'!C:C,0),3),"")</f>
        <v>#VALUE!</v>
      </c>
      <c r="C169" s="44" t="e">
        <f>IFERROR(INDEX('Configuration Area'!$1:$1048576,MATCH(A169,'Configuration Area'!D:D,0),6),"")</f>
        <v>#VALUE!</v>
      </c>
      <c r="D169" s="0" t="e">
        <f>IFERROR(INDEX('Configuration Area'!$1:$1048576,MATCH(A169,'Configuration Area'!D:D,0),7),"")</f>
        <v>#VALUE!</v>
      </c>
    </row>
    <row r="170">
      <c r="A170" s="0" t="e">
        <f>IFERROR(INDEX('Policy Clause Build'!$1:$1048576,MATCH('Policy Clause Build'!B176,'Policy Clause Build'!B:B,0),2),"")</f>
        <v>#VALUE!</v>
      </c>
      <c r="B170" s="0" t="e">
        <f>IFERROR(INDEX('Policy Clause Build'!$1:$1048576,MATCH('Policy Clause Build'!C176,'Policy Clause Build'!C:C,0),3),"")</f>
        <v>#VALUE!</v>
      </c>
      <c r="C170" s="44" t="e">
        <f>IFERROR(INDEX('Configuration Area'!$1:$1048576,MATCH(A170,'Configuration Area'!D:D,0),6),"")</f>
        <v>#VALUE!</v>
      </c>
      <c r="D170" s="0" t="e">
        <f>IFERROR(INDEX('Configuration Area'!$1:$1048576,MATCH(A170,'Configuration Area'!D:D,0),7),"")</f>
        <v>#VALUE!</v>
      </c>
    </row>
    <row r="171">
      <c r="A171" s="0" t="e">
        <f>IFERROR(INDEX('Policy Clause Build'!$1:$1048576,MATCH('Policy Clause Build'!B177,'Policy Clause Build'!B:B,0),2),"")</f>
        <v>#VALUE!</v>
      </c>
      <c r="B171" s="0" t="e">
        <f>IFERROR(INDEX('Policy Clause Build'!$1:$1048576,MATCH('Policy Clause Build'!C177,'Policy Clause Build'!C:C,0),3),"")</f>
        <v>#VALUE!</v>
      </c>
      <c r="C171" s="44" t="e">
        <f>IFERROR(INDEX('Configuration Area'!$1:$1048576,MATCH(A171,'Configuration Area'!D:D,0),6),"")</f>
        <v>#VALUE!</v>
      </c>
      <c r="D171" s="0" t="e">
        <f>IFERROR(INDEX('Configuration Area'!$1:$1048576,MATCH(A171,'Configuration Area'!D:D,0),7),"")</f>
        <v>#VALUE!</v>
      </c>
    </row>
    <row r="172">
      <c r="A172" s="0" t="e">
        <f>IFERROR(INDEX('Policy Clause Build'!$1:$1048576,MATCH('Policy Clause Build'!B178,'Policy Clause Build'!B:B,0),2),"")</f>
        <v>#VALUE!</v>
      </c>
      <c r="B172" s="0" t="e">
        <f>IFERROR(INDEX('Policy Clause Build'!$1:$1048576,MATCH('Policy Clause Build'!C178,'Policy Clause Build'!C:C,0),3),"")</f>
        <v>#VALUE!</v>
      </c>
      <c r="C172" s="44" t="e">
        <f>IFERROR(INDEX('Configuration Area'!$1:$1048576,MATCH(A172,'Configuration Area'!D:D,0),6),"")</f>
        <v>#VALUE!</v>
      </c>
      <c r="D172" s="0" t="e">
        <f>IFERROR(INDEX('Configuration Area'!$1:$1048576,MATCH(A172,'Configuration Area'!D:D,0),7),"")</f>
        <v>#VALUE!</v>
      </c>
    </row>
    <row r="173">
      <c r="A173" s="0" t="e">
        <f>IFERROR(INDEX('Policy Clause Build'!$1:$1048576,MATCH('Policy Clause Build'!B179,'Policy Clause Build'!B:B,0),2),"")</f>
        <v>#VALUE!</v>
      </c>
      <c r="B173" s="0" t="e">
        <f>IFERROR(INDEX('Policy Clause Build'!$1:$1048576,MATCH('Policy Clause Build'!C179,'Policy Clause Build'!C:C,0),3),"")</f>
        <v>#VALUE!</v>
      </c>
      <c r="C173" s="44" t="e">
        <f>IFERROR(INDEX('Configuration Area'!$1:$1048576,MATCH(A173,'Configuration Area'!D:D,0),6),"")</f>
        <v>#VALUE!</v>
      </c>
      <c r="D173" s="0" t="e">
        <f>IFERROR(INDEX('Configuration Area'!$1:$1048576,MATCH(A173,'Configuration Area'!D:D,0),7),"")</f>
        <v>#VALUE!</v>
      </c>
    </row>
    <row r="174">
      <c r="A174" s="0" t="e">
        <f>IFERROR(INDEX('Policy Clause Build'!$1:$1048576,MATCH('Policy Clause Build'!B180,'Policy Clause Build'!B:B,0),2),"")</f>
        <v>#VALUE!</v>
      </c>
      <c r="B174" s="0" t="e">
        <f>IFERROR(INDEX('Policy Clause Build'!$1:$1048576,MATCH('Policy Clause Build'!C180,'Policy Clause Build'!C:C,0),3),"")</f>
        <v>#VALUE!</v>
      </c>
      <c r="C174" s="44" t="e">
        <f>IFERROR(INDEX('Configuration Area'!$1:$1048576,MATCH(A174,'Configuration Area'!D:D,0),6),"")</f>
        <v>#VALUE!</v>
      </c>
      <c r="D174" s="0" t="e">
        <f>IFERROR(INDEX('Configuration Area'!$1:$1048576,MATCH(A174,'Configuration Area'!D:D,0),7),"")</f>
        <v>#VALUE!</v>
      </c>
    </row>
    <row r="175">
      <c r="A175" s="0" t="e">
        <f>IFERROR(INDEX('Policy Clause Build'!$1:$1048576,MATCH('Policy Clause Build'!B181,'Policy Clause Build'!B:B,0),2),"")</f>
        <v>#VALUE!</v>
      </c>
      <c r="B175" s="0" t="e">
        <f>IFERROR(INDEX('Policy Clause Build'!$1:$1048576,MATCH('Policy Clause Build'!C181,'Policy Clause Build'!C:C,0),3),"")</f>
        <v>#VALUE!</v>
      </c>
      <c r="C175" s="44" t="e">
        <f>IFERROR(INDEX('Configuration Area'!$1:$1048576,MATCH(A175,'Configuration Area'!D:D,0),6),"")</f>
        <v>#VALUE!</v>
      </c>
      <c r="D175" s="0" t="e">
        <f>IFERROR(INDEX('Configuration Area'!$1:$1048576,MATCH(A175,'Configuration Area'!D:D,0),7),"")</f>
        <v>#VALUE!</v>
      </c>
    </row>
    <row r="176">
      <c r="A176" s="0" t="e">
        <f>IFERROR(INDEX('Policy Clause Build'!$1:$1048576,MATCH('Policy Clause Build'!B182,'Policy Clause Build'!B:B,0),2),"")</f>
        <v>#VALUE!</v>
      </c>
      <c r="B176" s="0" t="e">
        <f>IFERROR(INDEX('Policy Clause Build'!$1:$1048576,MATCH('Policy Clause Build'!C182,'Policy Clause Build'!C:C,0),3),"")</f>
        <v>#VALUE!</v>
      </c>
      <c r="C176" s="44" t="e">
        <f>IFERROR(INDEX('Configuration Area'!$1:$1048576,MATCH(A176,'Configuration Area'!D:D,0),6),"")</f>
        <v>#VALUE!</v>
      </c>
      <c r="D176" s="0" t="e">
        <f>IFERROR(INDEX('Configuration Area'!$1:$1048576,MATCH(A176,'Configuration Area'!D:D,0),7),"")</f>
        <v>#VALUE!</v>
      </c>
    </row>
    <row r="177">
      <c r="A177" s="0" t="e">
        <f>IFERROR(INDEX('Policy Clause Build'!$1:$1048576,MATCH('Policy Clause Build'!B183,'Policy Clause Build'!B:B,0),2),"")</f>
        <v>#VALUE!</v>
      </c>
      <c r="B177" s="0" t="e">
        <f>IFERROR(INDEX('Policy Clause Build'!$1:$1048576,MATCH('Policy Clause Build'!C183,'Policy Clause Build'!C:C,0),3),"")</f>
        <v>#VALUE!</v>
      </c>
      <c r="C177" s="44" t="e">
        <f>IFERROR(INDEX('Configuration Area'!$1:$1048576,MATCH(A177,'Configuration Area'!D:D,0),6),"")</f>
        <v>#VALUE!</v>
      </c>
      <c r="D177" s="0" t="e">
        <f>IFERROR(INDEX('Configuration Area'!$1:$1048576,MATCH(A177,'Configuration Area'!D:D,0),7),"")</f>
        <v>#VALUE!</v>
      </c>
    </row>
    <row r="178">
      <c r="A178" s="0" t="e">
        <f>IFERROR(INDEX('Policy Clause Build'!$1:$1048576,MATCH('Policy Clause Build'!B184,'Policy Clause Build'!B:B,0),2),"")</f>
        <v>#VALUE!</v>
      </c>
      <c r="B178" s="0" t="e">
        <f>IFERROR(INDEX('Policy Clause Build'!$1:$1048576,MATCH('Policy Clause Build'!C184,'Policy Clause Build'!C:C,0),3),"")</f>
        <v>#VALUE!</v>
      </c>
      <c r="C178" s="44" t="e">
        <f>IFERROR(INDEX('Configuration Area'!$1:$1048576,MATCH(A178,'Configuration Area'!D:D,0),6),"")</f>
        <v>#VALUE!</v>
      </c>
      <c r="D178" s="0" t="e">
        <f>IFERROR(INDEX('Configuration Area'!$1:$1048576,MATCH(A178,'Configuration Area'!D:D,0),7),"")</f>
        <v>#VALUE!</v>
      </c>
    </row>
    <row r="179">
      <c r="A179" s="0" t="e">
        <f>IFERROR(INDEX('Policy Clause Build'!$1:$1048576,MATCH('Policy Clause Build'!B185,'Policy Clause Build'!B:B,0),2),"")</f>
        <v>#VALUE!</v>
      </c>
      <c r="B179" s="0" t="e">
        <f>IFERROR(INDEX('Policy Clause Build'!$1:$1048576,MATCH('Policy Clause Build'!C185,'Policy Clause Build'!C:C,0),3),"")</f>
        <v>#VALUE!</v>
      </c>
      <c r="C179" s="44" t="e">
        <f>IFERROR(INDEX('Configuration Area'!$1:$1048576,MATCH(A179,'Configuration Area'!D:D,0),6),"")</f>
        <v>#VALUE!</v>
      </c>
      <c r="D179" s="0" t="e">
        <f>IFERROR(INDEX('Configuration Area'!$1:$1048576,MATCH(A179,'Configuration Area'!D:D,0),7),"")</f>
        <v>#VALUE!</v>
      </c>
    </row>
    <row r="180">
      <c r="A180" s="0" t="e">
        <f>IFERROR(INDEX('Policy Clause Build'!$1:$1048576,MATCH('Policy Clause Build'!B186,'Policy Clause Build'!B:B,0),2),"")</f>
        <v>#VALUE!</v>
      </c>
      <c r="B180" s="0" t="e">
        <f>IFERROR(INDEX('Policy Clause Build'!$1:$1048576,MATCH('Policy Clause Build'!C186,'Policy Clause Build'!C:C,0),3),"")</f>
        <v>#VALUE!</v>
      </c>
      <c r="C180" s="44" t="e">
        <f>IFERROR(INDEX('Configuration Area'!$1:$1048576,MATCH(A180,'Configuration Area'!D:D,0),6),"")</f>
        <v>#VALUE!</v>
      </c>
      <c r="D180" s="0" t="e">
        <f>IFERROR(INDEX('Configuration Area'!$1:$1048576,MATCH(A180,'Configuration Area'!D:D,0),7),"")</f>
        <v>#VALUE!</v>
      </c>
    </row>
    <row r="181">
      <c r="A181" s="0" t="e">
        <f>IFERROR(INDEX('Policy Clause Build'!$1:$1048576,MATCH('Policy Clause Build'!B187,'Policy Clause Build'!B:B,0),2),"")</f>
        <v>#VALUE!</v>
      </c>
      <c r="B181" s="0" t="e">
        <f>IFERROR(INDEX('Policy Clause Build'!$1:$1048576,MATCH('Policy Clause Build'!C187,'Policy Clause Build'!C:C,0),3),"")</f>
        <v>#VALUE!</v>
      </c>
      <c r="C181" s="44" t="e">
        <f>IFERROR(INDEX('Configuration Area'!$1:$1048576,MATCH(A181,'Configuration Area'!D:D,0),6),"")</f>
        <v>#VALUE!</v>
      </c>
      <c r="D181" s="0" t="e">
        <f>IFERROR(INDEX('Configuration Area'!$1:$1048576,MATCH(A181,'Configuration Area'!D:D,0),7),"")</f>
        <v>#VALUE!</v>
      </c>
    </row>
    <row r="182">
      <c r="A182" s="0" t="e">
        <f>IFERROR(INDEX('Policy Clause Build'!$1:$1048576,MATCH('Policy Clause Build'!B188,'Policy Clause Build'!B:B,0),2),"")</f>
        <v>#VALUE!</v>
      </c>
      <c r="B182" s="0" t="e">
        <f>IFERROR(INDEX('Policy Clause Build'!$1:$1048576,MATCH('Policy Clause Build'!C188,'Policy Clause Build'!C:C,0),3),"")</f>
        <v>#VALUE!</v>
      </c>
      <c r="C182" s="44" t="e">
        <f>IFERROR(INDEX('Configuration Area'!$1:$1048576,MATCH(A182,'Configuration Area'!D:D,0),6),"")</f>
        <v>#VALUE!</v>
      </c>
      <c r="D182" s="0" t="e">
        <f>IFERROR(INDEX('Configuration Area'!$1:$1048576,MATCH(A182,'Configuration Area'!D:D,0),7),"")</f>
        <v>#VALUE!</v>
      </c>
    </row>
    <row r="183">
      <c r="A183" s="0" t="e">
        <f>IFERROR(INDEX('Policy Clause Build'!$1:$1048576,MATCH('Policy Clause Build'!B189,'Policy Clause Build'!B:B,0),2),"")</f>
        <v>#VALUE!</v>
      </c>
      <c r="B183" s="0" t="e">
        <f>IFERROR(INDEX('Policy Clause Build'!$1:$1048576,MATCH('Policy Clause Build'!C189,'Policy Clause Build'!C:C,0),3),"")</f>
        <v>#VALUE!</v>
      </c>
      <c r="C183" s="44" t="e">
        <f>IFERROR(INDEX('Configuration Area'!$1:$1048576,MATCH(A183,'Configuration Area'!D:D,0),6),"")</f>
        <v>#VALUE!</v>
      </c>
      <c r="D183" s="0" t="e">
        <f>IFERROR(INDEX('Configuration Area'!$1:$1048576,MATCH(A183,'Configuration Area'!D:D,0),7),"")</f>
        <v>#VALUE!</v>
      </c>
    </row>
    <row r="184">
      <c r="A184" s="0" t="e">
        <f>IFERROR(INDEX('Policy Clause Build'!$1:$1048576,MATCH('Policy Clause Build'!B190,'Policy Clause Build'!B:B,0),2),"")</f>
        <v>#VALUE!</v>
      </c>
      <c r="B184" s="0" t="e">
        <f>IFERROR(INDEX('Policy Clause Build'!$1:$1048576,MATCH('Policy Clause Build'!C190,'Policy Clause Build'!C:C,0),3),"")</f>
        <v>#VALUE!</v>
      </c>
      <c r="C184" s="44" t="e">
        <f>IFERROR(INDEX('Configuration Area'!$1:$1048576,MATCH(A184,'Configuration Area'!D:D,0),6),"")</f>
        <v>#VALUE!</v>
      </c>
      <c r="D184" s="0" t="e">
        <f>IFERROR(INDEX('Configuration Area'!$1:$1048576,MATCH(A184,'Configuration Area'!D:D,0),7),"")</f>
        <v>#VALUE!</v>
      </c>
    </row>
    <row r="185">
      <c r="A185" s="0" t="e">
        <f>IFERROR(INDEX('Policy Clause Build'!$1:$1048576,MATCH('Policy Clause Build'!B191,'Policy Clause Build'!B:B,0),2),"")</f>
        <v>#VALUE!</v>
      </c>
      <c r="B185" s="0" t="e">
        <f>IFERROR(INDEX('Policy Clause Build'!$1:$1048576,MATCH('Policy Clause Build'!C191,'Policy Clause Build'!C:C,0),3),"")</f>
        <v>#VALUE!</v>
      </c>
      <c r="C185" s="44" t="e">
        <f>IFERROR(INDEX('Configuration Area'!$1:$1048576,MATCH(A185,'Configuration Area'!D:D,0),6),"")</f>
        <v>#VALUE!</v>
      </c>
      <c r="D185" s="0" t="e">
        <f>IFERROR(INDEX('Configuration Area'!$1:$1048576,MATCH(A185,'Configuration Area'!D:D,0),7),"")</f>
        <v>#VALUE!</v>
      </c>
    </row>
    <row r="186">
      <c r="A186" s="0" t="e">
        <f>IFERROR(INDEX('Policy Clause Build'!$1:$1048576,MATCH('Policy Clause Build'!B192,'Policy Clause Build'!B:B,0),2),"")</f>
        <v>#VALUE!</v>
      </c>
      <c r="B186" s="0" t="e">
        <f>IFERROR(INDEX('Policy Clause Build'!$1:$1048576,MATCH('Policy Clause Build'!C192,'Policy Clause Build'!C:C,0),3),"")</f>
        <v>#VALUE!</v>
      </c>
      <c r="C186" s="44" t="e">
        <f>IFERROR(INDEX('Configuration Area'!$1:$1048576,MATCH(A186,'Configuration Area'!D:D,0),6),"")</f>
        <v>#VALUE!</v>
      </c>
      <c r="D186" s="0" t="e">
        <f>IFERROR(INDEX('Configuration Area'!$1:$1048576,MATCH(A186,'Configuration Area'!D:D,0),7),"")</f>
        <v>#VALUE!</v>
      </c>
    </row>
    <row r="187">
      <c r="A187" s="0" t="e">
        <f>IFERROR(INDEX('Policy Clause Build'!$1:$1048576,MATCH('Policy Clause Build'!B193,'Policy Clause Build'!B:B,0),2),"")</f>
        <v>#VALUE!</v>
      </c>
      <c r="B187" s="0" t="e">
        <f>IFERROR(INDEX('Policy Clause Build'!$1:$1048576,MATCH('Policy Clause Build'!C193,'Policy Clause Build'!C:C,0),3),"")</f>
        <v>#VALUE!</v>
      </c>
      <c r="C187" s="44" t="e">
        <f>IFERROR(INDEX('Configuration Area'!$1:$1048576,MATCH(A187,'Configuration Area'!D:D,0),6),"")</f>
        <v>#VALUE!</v>
      </c>
      <c r="D187" s="0" t="e">
        <f>IFERROR(INDEX('Configuration Area'!$1:$1048576,MATCH(A187,'Configuration Area'!D:D,0),7),"")</f>
        <v>#VALUE!</v>
      </c>
    </row>
    <row r="188">
      <c r="A188" s="0" t="e">
        <f>IFERROR(INDEX('Policy Clause Build'!$1:$1048576,MATCH('Policy Clause Build'!B194,'Policy Clause Build'!B:B,0),2),"")</f>
        <v>#VALUE!</v>
      </c>
      <c r="B188" s="0" t="e">
        <f>IFERROR(INDEX('Policy Clause Build'!$1:$1048576,MATCH('Policy Clause Build'!C194,'Policy Clause Build'!C:C,0),3),"")</f>
        <v>#VALUE!</v>
      </c>
      <c r="C188" s="44" t="e">
        <f>IFERROR(INDEX('Configuration Area'!$1:$1048576,MATCH(A188,'Configuration Area'!D:D,0),6),"")</f>
        <v>#VALUE!</v>
      </c>
      <c r="D188" s="0" t="e">
        <f>IFERROR(INDEX('Configuration Area'!$1:$1048576,MATCH(A188,'Configuration Area'!D:D,0),7),"")</f>
        <v>#VALUE!</v>
      </c>
    </row>
    <row r="189">
      <c r="A189" s="0" t="e">
        <f>IFERROR(INDEX('Policy Clause Build'!$1:$1048576,MATCH('Policy Clause Build'!B195,'Policy Clause Build'!B:B,0),2),"")</f>
        <v>#VALUE!</v>
      </c>
      <c r="B189" s="0" t="e">
        <f>IFERROR(INDEX('Policy Clause Build'!$1:$1048576,MATCH('Policy Clause Build'!C195,'Policy Clause Build'!C:C,0),3),"")</f>
        <v>#VALUE!</v>
      </c>
      <c r="C189" s="44" t="e">
        <f>IFERROR(INDEX('Configuration Area'!$1:$1048576,MATCH(A189,'Configuration Area'!D:D,0),6),"")</f>
        <v>#VALUE!</v>
      </c>
      <c r="D189" s="0" t="e">
        <f>IFERROR(INDEX('Configuration Area'!$1:$1048576,MATCH(A189,'Configuration Area'!D:D,0),7),"")</f>
        <v>#VALUE!</v>
      </c>
    </row>
    <row r="190">
      <c r="A190" s="0" t="e">
        <f>IFERROR(INDEX('Policy Clause Build'!$1:$1048576,MATCH('Policy Clause Build'!B196,'Policy Clause Build'!B:B,0),2),"")</f>
        <v>#VALUE!</v>
      </c>
      <c r="B190" s="0" t="e">
        <f>IFERROR(INDEX('Policy Clause Build'!$1:$1048576,MATCH('Policy Clause Build'!C196,'Policy Clause Build'!C:C,0),3),"")</f>
        <v>#VALUE!</v>
      </c>
      <c r="C190" s="44" t="e">
        <f>IFERROR(INDEX('Configuration Area'!$1:$1048576,MATCH(A190,'Configuration Area'!D:D,0),6),"")</f>
        <v>#VALUE!</v>
      </c>
      <c r="D190" s="0" t="e">
        <f>IFERROR(INDEX('Configuration Area'!$1:$1048576,MATCH(A190,'Configuration Area'!D:D,0),7),"")</f>
        <v>#VALUE!</v>
      </c>
    </row>
    <row r="191">
      <c r="A191" s="0" t="e">
        <f>IFERROR(INDEX('Policy Clause Build'!$1:$1048576,MATCH('Policy Clause Build'!B197,'Policy Clause Build'!B:B,0),2),"")</f>
        <v>#VALUE!</v>
      </c>
      <c r="B191" s="0" t="e">
        <f>IFERROR(INDEX('Policy Clause Build'!$1:$1048576,MATCH('Policy Clause Build'!C197,'Policy Clause Build'!C:C,0),3),"")</f>
        <v>#VALUE!</v>
      </c>
      <c r="C191" s="44" t="e">
        <f>IFERROR(INDEX('Configuration Area'!$1:$1048576,MATCH(A191,'Configuration Area'!D:D,0),6),"")</f>
        <v>#VALUE!</v>
      </c>
      <c r="D191" s="0" t="e">
        <f>IFERROR(INDEX('Configuration Area'!$1:$1048576,MATCH(A191,'Configuration Area'!D:D,0),7),"")</f>
        <v>#VALUE!</v>
      </c>
    </row>
    <row r="192">
      <c r="A192" s="0" t="e">
        <f>IFERROR(INDEX('Policy Clause Build'!$1:$1048576,MATCH('Policy Clause Build'!B198,'Policy Clause Build'!B:B,0),2),"")</f>
        <v>#VALUE!</v>
      </c>
      <c r="B192" s="0" t="e">
        <f>IFERROR(INDEX('Policy Clause Build'!$1:$1048576,MATCH('Policy Clause Build'!C198,'Policy Clause Build'!C:C,0),3),"")</f>
        <v>#VALUE!</v>
      </c>
      <c r="C192" s="44" t="e">
        <f>IFERROR(INDEX('Configuration Area'!$1:$1048576,MATCH(A192,'Configuration Area'!D:D,0),6),"")</f>
        <v>#VALUE!</v>
      </c>
      <c r="D192" s="0" t="e">
        <f>IFERROR(INDEX('Configuration Area'!$1:$1048576,MATCH(A192,'Configuration Area'!D:D,0),7),"")</f>
        <v>#VALUE!</v>
      </c>
    </row>
    <row r="193">
      <c r="A193" s="0" t="e">
        <f>IFERROR(INDEX('Policy Clause Build'!$1:$1048576,MATCH('Policy Clause Build'!B199,'Policy Clause Build'!B:B,0),2),"")</f>
        <v>#VALUE!</v>
      </c>
      <c r="B193" s="0" t="e">
        <f>IFERROR(INDEX('Policy Clause Build'!$1:$1048576,MATCH('Policy Clause Build'!C199,'Policy Clause Build'!C:C,0),3),"")</f>
        <v>#VALUE!</v>
      </c>
      <c r="C193" s="44" t="e">
        <f>IFERROR(INDEX('Configuration Area'!$1:$1048576,MATCH(A193,'Configuration Area'!D:D,0),6),"")</f>
        <v>#VALUE!</v>
      </c>
      <c r="D193" s="0" t="e">
        <f>IFERROR(INDEX('Configuration Area'!$1:$1048576,MATCH(A193,'Configuration Area'!D:D,0),7),"")</f>
        <v>#VALUE!</v>
      </c>
    </row>
    <row r="194">
      <c r="A194" s="0" t="e">
        <f>IFERROR(INDEX('Policy Clause Build'!$1:$1048576,MATCH('Policy Clause Build'!B200,'Policy Clause Build'!B:B,0),2),"")</f>
        <v>#VALUE!</v>
      </c>
      <c r="B194" s="0" t="e">
        <f>IFERROR(INDEX('Policy Clause Build'!$1:$1048576,MATCH('Policy Clause Build'!C200,'Policy Clause Build'!C:C,0),3),"")</f>
        <v>#VALUE!</v>
      </c>
      <c r="C194" s="44" t="e">
        <f>IFERROR(INDEX('Configuration Area'!$1:$1048576,MATCH(A194,'Configuration Area'!D:D,0),6),"")</f>
        <v>#VALUE!</v>
      </c>
      <c r="D194" s="0" t="e">
        <f>IFERROR(INDEX('Configuration Area'!$1:$1048576,MATCH(A194,'Configuration Area'!D:D,0),7),"")</f>
        <v>#VALUE!</v>
      </c>
    </row>
    <row r="195">
      <c r="A195" s="0" t="e">
        <f>IFERROR(INDEX('Policy Clause Build'!$1:$1048576,MATCH('Policy Clause Build'!B201,'Policy Clause Build'!B:B,0),2),"")</f>
        <v>#VALUE!</v>
      </c>
      <c r="B195" s="0" t="e">
        <f>IFERROR(INDEX('Policy Clause Build'!$1:$1048576,MATCH('Policy Clause Build'!C201,'Policy Clause Build'!C:C,0),3),"")</f>
        <v>#VALUE!</v>
      </c>
      <c r="C195" s="44" t="e">
        <f>IFERROR(INDEX('Configuration Area'!$1:$1048576,MATCH(A195,'Configuration Area'!D:D,0),6),"")</f>
        <v>#VALUE!</v>
      </c>
      <c r="D195" s="0" t="e">
        <f>IFERROR(INDEX('Configuration Area'!$1:$1048576,MATCH(A195,'Configuration Area'!D:D,0),7),"")</f>
        <v>#VALUE!</v>
      </c>
    </row>
    <row r="196">
      <c r="A196" s="0" t="e">
        <f>IFERROR(INDEX('Policy Clause Build'!$1:$1048576,MATCH('Policy Clause Build'!B202,'Policy Clause Build'!B:B,0),2),"")</f>
        <v>#VALUE!</v>
      </c>
      <c r="B196" s="0" t="e">
        <f>IFERROR(INDEX('Policy Clause Build'!$1:$1048576,MATCH('Policy Clause Build'!C202,'Policy Clause Build'!C:C,0),3),"")</f>
        <v>#VALUE!</v>
      </c>
      <c r="C196" s="44" t="e">
        <f>IFERROR(INDEX('Configuration Area'!$1:$1048576,MATCH(A196,'Configuration Area'!D:D,0),6),"")</f>
        <v>#VALUE!</v>
      </c>
      <c r="D196" s="0" t="e">
        <f>IFERROR(INDEX('Configuration Area'!$1:$1048576,MATCH(A196,'Configuration Area'!D:D,0),7),"")</f>
        <v>#VALUE!</v>
      </c>
    </row>
    <row r="197">
      <c r="A197" s="0" t="e">
        <f>IFERROR(INDEX('Policy Clause Build'!$1:$1048576,MATCH('Policy Clause Build'!B203,'Policy Clause Build'!B:B,0),2),"")</f>
        <v>#VALUE!</v>
      </c>
      <c r="B197" s="0" t="e">
        <f>IFERROR(INDEX('Policy Clause Build'!$1:$1048576,MATCH('Policy Clause Build'!C203,'Policy Clause Build'!C:C,0),3),"")</f>
        <v>#VALUE!</v>
      </c>
      <c r="C197" s="44" t="e">
        <f>IFERROR(INDEX('Configuration Area'!$1:$1048576,MATCH(A197,'Configuration Area'!D:D,0),6),"")</f>
        <v>#VALUE!</v>
      </c>
      <c r="D197" s="0" t="e">
        <f>IFERROR(INDEX('Configuration Area'!$1:$1048576,MATCH(A197,'Configuration Area'!D:D,0),7),"")</f>
        <v>#VALUE!</v>
      </c>
    </row>
    <row r="198">
      <c r="A198" s="0" t="e">
        <f>IFERROR(INDEX('Policy Clause Build'!$1:$1048576,MATCH('Policy Clause Build'!B204,'Policy Clause Build'!B:B,0),2),"")</f>
        <v>#VALUE!</v>
      </c>
      <c r="B198" s="0" t="e">
        <f>IFERROR(INDEX('Policy Clause Build'!$1:$1048576,MATCH('Policy Clause Build'!C204,'Policy Clause Build'!C:C,0),3),"")</f>
        <v>#VALUE!</v>
      </c>
      <c r="C198" s="44" t="e">
        <f>IFERROR(INDEX('Configuration Area'!$1:$1048576,MATCH(A198,'Configuration Area'!D:D,0),6),"")</f>
        <v>#VALUE!</v>
      </c>
      <c r="D198" s="0" t="e">
        <f>IFERROR(INDEX('Configuration Area'!$1:$1048576,MATCH(A198,'Configuration Area'!D:D,0),7),"")</f>
        <v>#VALUE!</v>
      </c>
    </row>
    <row r="199">
      <c r="A199" s="0" t="e">
        <f>IFERROR(INDEX('Policy Clause Build'!$1:$1048576,MATCH('Policy Clause Build'!B205,'Policy Clause Build'!B:B,0),2),"")</f>
        <v>#VALUE!</v>
      </c>
      <c r="B199" s="0" t="e">
        <f>IFERROR(INDEX('Policy Clause Build'!$1:$1048576,MATCH('Policy Clause Build'!C205,'Policy Clause Build'!C:C,0),3),"")</f>
        <v>#VALUE!</v>
      </c>
      <c r="C199" s="44" t="e">
        <f>IFERROR(INDEX('Configuration Area'!$1:$1048576,MATCH(A199,'Configuration Area'!D:D,0),6),"")</f>
        <v>#VALUE!</v>
      </c>
      <c r="D199" s="0" t="e">
        <f>IFERROR(INDEX('Configuration Area'!$1:$1048576,MATCH(A199,'Configuration Area'!D:D,0),7),"")</f>
        <v>#VALUE!</v>
      </c>
    </row>
    <row r="200">
      <c r="A200" s="0" t="e">
        <f>IFERROR(INDEX('Policy Clause Build'!$1:$1048576,MATCH('Policy Clause Build'!B206,'Policy Clause Build'!B:B,0),2),"")</f>
        <v>#VALUE!</v>
      </c>
      <c r="B200" s="0" t="e">
        <f>IFERROR(INDEX('Policy Clause Build'!$1:$1048576,MATCH('Policy Clause Build'!C206,'Policy Clause Build'!C:C,0),3),"")</f>
        <v>#VALUE!</v>
      </c>
      <c r="C200" s="44" t="e">
        <f>IFERROR(INDEX('Configuration Area'!$1:$1048576,MATCH(A200,'Configuration Area'!D:D,0),6),"")</f>
        <v>#VALUE!</v>
      </c>
      <c r="D200" s="0" t="e">
        <f>IFERROR(INDEX('Configuration Area'!$1:$1048576,MATCH(A200,'Configuration Area'!D:D,0),7),"")</f>
        <v>#VALUE!</v>
      </c>
    </row>
    <row r="201">
      <c r="A201" s="0" t="e">
        <f>IFERROR(INDEX('Policy Clause Build'!$1:$1048576,MATCH('Policy Clause Build'!B207,'Policy Clause Build'!B:B,0),2),"")</f>
        <v>#VALUE!</v>
      </c>
      <c r="B201" s="0" t="e">
        <f>IFERROR(INDEX('Policy Clause Build'!$1:$1048576,MATCH('Policy Clause Build'!C207,'Policy Clause Build'!C:C,0),3),"")</f>
        <v>#VALUE!</v>
      </c>
      <c r="C201" s="44" t="e">
        <f>IFERROR(INDEX('Configuration Area'!$1:$1048576,MATCH(A201,'Configuration Area'!D:D,0),6),"")</f>
        <v>#VALUE!</v>
      </c>
      <c r="D201" s="0" t="e">
        <f>IFERROR(INDEX('Configuration Area'!$1:$1048576,MATCH(A201,'Configuration Area'!D:D,0),7),"")</f>
        <v>#VALUE!</v>
      </c>
    </row>
    <row r="202">
      <c r="A202" s="0" t="e">
        <f>IFERROR(INDEX('Policy Clause Build'!$1:$1048576,MATCH('Policy Clause Build'!B208,'Policy Clause Build'!B:B,0),2),"")</f>
        <v>#VALUE!</v>
      </c>
      <c r="B202" s="0" t="e">
        <f>IFERROR(INDEX('Policy Clause Build'!$1:$1048576,MATCH('Policy Clause Build'!C208,'Policy Clause Build'!C:C,0),3),"")</f>
        <v>#VALUE!</v>
      </c>
      <c r="C202" s="44" t="e">
        <f>IFERROR(INDEX('Configuration Area'!$1:$1048576,MATCH(A202,'Configuration Area'!D:D,0),6),"")</f>
        <v>#VALUE!</v>
      </c>
      <c r="D202" s="0" t="e">
        <f>IFERROR(INDEX('Configuration Area'!$1:$1048576,MATCH(A202,'Configuration Area'!D:D,0),7),"")</f>
        <v>#VALUE!</v>
      </c>
    </row>
    <row r="203">
      <c r="A203" s="0" t="e">
        <f>IFERROR(INDEX('Policy Clause Build'!$1:$1048576,MATCH('Policy Clause Build'!B209,'Policy Clause Build'!B:B,0),2),"")</f>
        <v>#VALUE!</v>
      </c>
      <c r="B203" s="0" t="e">
        <f>IFERROR(INDEX('Policy Clause Build'!$1:$1048576,MATCH('Policy Clause Build'!C209,'Policy Clause Build'!C:C,0),3),"")</f>
        <v>#VALUE!</v>
      </c>
      <c r="C203" s="44" t="e">
        <f>IFERROR(INDEX('Configuration Area'!$1:$1048576,MATCH(A203,'Configuration Area'!D:D,0),6),"")</f>
        <v>#VALUE!</v>
      </c>
      <c r="D203" s="0" t="e">
        <f>IFERROR(INDEX('Configuration Area'!$1:$1048576,MATCH(A203,'Configuration Area'!D:D,0),7),"")</f>
        <v>#VALUE!</v>
      </c>
    </row>
    <row r="204">
      <c r="A204" s="0" t="e">
        <f>IFERROR(INDEX('Policy Clause Build'!$1:$1048576,MATCH('Policy Clause Build'!B210,'Policy Clause Build'!B:B,0),2),"")</f>
        <v>#VALUE!</v>
      </c>
      <c r="B204" s="0" t="e">
        <f>IFERROR(INDEX('Policy Clause Build'!$1:$1048576,MATCH('Policy Clause Build'!C210,'Policy Clause Build'!C:C,0),3),"")</f>
        <v>#VALUE!</v>
      </c>
      <c r="C204" s="44" t="e">
        <f>IFERROR(INDEX('Configuration Area'!$1:$1048576,MATCH(A204,'Configuration Area'!D:D,0),6),"")</f>
        <v>#VALUE!</v>
      </c>
      <c r="D204" s="0" t="e">
        <f>IFERROR(INDEX('Configuration Area'!$1:$1048576,MATCH(A204,'Configuration Area'!D:D,0),7),"")</f>
        <v>#VALUE!</v>
      </c>
    </row>
    <row r="205">
      <c r="A205" s="0" t="e">
        <f>IFERROR(INDEX('Policy Clause Build'!$1:$1048576,MATCH('Policy Clause Build'!B211,'Policy Clause Build'!B:B,0),2),"")</f>
        <v>#VALUE!</v>
      </c>
      <c r="B205" s="0" t="e">
        <f>IFERROR(INDEX('Policy Clause Build'!$1:$1048576,MATCH('Policy Clause Build'!C211,'Policy Clause Build'!C:C,0),3),"")</f>
        <v>#VALUE!</v>
      </c>
      <c r="C205" s="44" t="e">
        <f>IFERROR(INDEX('Configuration Area'!$1:$1048576,MATCH(A205,'Configuration Area'!D:D,0),6),"")</f>
        <v>#VALUE!</v>
      </c>
      <c r="D205" s="0" t="e">
        <f>IFERROR(INDEX('Configuration Area'!$1:$1048576,MATCH(A205,'Configuration Area'!D:D,0),7),"")</f>
        <v>#VALUE!</v>
      </c>
    </row>
    <row r="206">
      <c r="A206" s="0" t="e">
        <f>IFERROR(INDEX('Policy Clause Build'!$1:$1048576,MATCH('Policy Clause Build'!B212,'Policy Clause Build'!B:B,0),2),"")</f>
        <v>#VALUE!</v>
      </c>
      <c r="B206" s="0" t="e">
        <f>IFERROR(INDEX('Policy Clause Build'!$1:$1048576,MATCH('Policy Clause Build'!C212,'Policy Clause Build'!C:C,0),3),"")</f>
        <v>#VALUE!</v>
      </c>
      <c r="C206" s="44" t="e">
        <f>IFERROR(INDEX('Configuration Area'!$1:$1048576,MATCH(A206,'Configuration Area'!D:D,0),6),"")</f>
        <v>#VALUE!</v>
      </c>
      <c r="D206" s="0" t="e">
        <f>IFERROR(INDEX('Configuration Area'!$1:$1048576,MATCH(A206,'Configuration Area'!D:D,0),7),"")</f>
        <v>#VALUE!</v>
      </c>
    </row>
    <row r="207">
      <c r="A207" s="0" t="e">
        <f>IFERROR(INDEX('Policy Clause Build'!$1:$1048576,MATCH('Policy Clause Build'!B213,'Policy Clause Build'!B:B,0),2),"")</f>
        <v>#VALUE!</v>
      </c>
      <c r="B207" s="0" t="e">
        <f>IFERROR(INDEX('Policy Clause Build'!$1:$1048576,MATCH('Policy Clause Build'!C213,'Policy Clause Build'!C:C,0),3),"")</f>
        <v>#VALUE!</v>
      </c>
      <c r="C207" s="44" t="e">
        <f>IFERROR(INDEX('Configuration Area'!$1:$1048576,MATCH(A207,'Configuration Area'!D:D,0),6),"")</f>
        <v>#VALUE!</v>
      </c>
      <c r="D207" s="0" t="e">
        <f>IFERROR(INDEX('Configuration Area'!$1:$1048576,MATCH(A207,'Configuration Area'!D:D,0),7),"")</f>
        <v>#VALUE!</v>
      </c>
    </row>
    <row r="208">
      <c r="A208" s="0" t="e">
        <f>IFERROR(INDEX('Policy Clause Build'!$1:$1048576,MATCH('Policy Clause Build'!B214,'Policy Clause Build'!B:B,0),2),"")</f>
        <v>#VALUE!</v>
      </c>
      <c r="B208" s="0" t="e">
        <f>IFERROR(INDEX('Policy Clause Build'!$1:$1048576,MATCH('Policy Clause Build'!C214,'Policy Clause Build'!C:C,0),3),"")</f>
        <v>#VALUE!</v>
      </c>
      <c r="C208" s="44" t="e">
        <f>IFERROR(INDEX('Configuration Area'!$1:$1048576,MATCH(A208,'Configuration Area'!D:D,0),6),"")</f>
        <v>#VALUE!</v>
      </c>
      <c r="D208" s="0" t="e">
        <f>IFERROR(INDEX('Configuration Area'!$1:$1048576,MATCH(A208,'Configuration Area'!D:D,0),7),"")</f>
        <v>#VALUE!</v>
      </c>
    </row>
    <row r="209">
      <c r="A209" s="0" t="e">
        <f>IFERROR(INDEX('Policy Clause Build'!$1:$1048576,MATCH('Policy Clause Build'!B215,'Policy Clause Build'!B:B,0),2),"")</f>
        <v>#VALUE!</v>
      </c>
      <c r="B209" s="0" t="e">
        <f>IFERROR(INDEX('Policy Clause Build'!$1:$1048576,MATCH('Policy Clause Build'!C215,'Policy Clause Build'!C:C,0),3),"")</f>
        <v>#VALUE!</v>
      </c>
      <c r="C209" s="44" t="e">
        <f>IFERROR(INDEX('Configuration Area'!$1:$1048576,MATCH(A209,'Configuration Area'!D:D,0),6),"")</f>
        <v>#VALUE!</v>
      </c>
      <c r="D209" s="0" t="e">
        <f>IFERROR(INDEX('Configuration Area'!$1:$1048576,MATCH(A209,'Configuration Area'!D:D,0),7),"")</f>
        <v>#VALUE!</v>
      </c>
    </row>
    <row r="210">
      <c r="A210" s="0" t="e">
        <f>IFERROR(INDEX('Policy Clause Build'!$1:$1048576,MATCH('Policy Clause Build'!B216,'Policy Clause Build'!B:B,0),2),"")</f>
        <v>#VALUE!</v>
      </c>
      <c r="B210" s="0" t="e">
        <f>IFERROR(INDEX('Policy Clause Build'!$1:$1048576,MATCH('Policy Clause Build'!C216,'Policy Clause Build'!C:C,0),3),"")</f>
        <v>#VALUE!</v>
      </c>
      <c r="C210" s="44" t="e">
        <f>IFERROR(INDEX('Configuration Area'!$1:$1048576,MATCH(A210,'Configuration Area'!D:D,0),6),"")</f>
        <v>#VALUE!</v>
      </c>
      <c r="D210" s="0" t="e">
        <f>IFERROR(INDEX('Configuration Area'!$1:$1048576,MATCH(A210,'Configuration Area'!D:D,0),7),"")</f>
        <v>#VALUE!</v>
      </c>
    </row>
    <row r="211">
      <c r="A211" s="0" t="e">
        <f>IFERROR(INDEX('Policy Clause Build'!$1:$1048576,MATCH('Policy Clause Build'!B217,'Policy Clause Build'!B:B,0),2),"")</f>
        <v>#VALUE!</v>
      </c>
      <c r="B211" s="0" t="e">
        <f>IFERROR(INDEX('Policy Clause Build'!$1:$1048576,MATCH('Policy Clause Build'!C217,'Policy Clause Build'!C:C,0),3),"")</f>
        <v>#VALUE!</v>
      </c>
      <c r="C211" s="44" t="e">
        <f>IFERROR(INDEX('Configuration Area'!$1:$1048576,MATCH(A211,'Configuration Area'!D:D,0),6),"")</f>
        <v>#VALUE!</v>
      </c>
      <c r="D211" s="0" t="e">
        <f>IFERROR(INDEX('Configuration Area'!$1:$1048576,MATCH(A211,'Configuration Area'!D:D,0),7),"")</f>
        <v>#VALUE!</v>
      </c>
    </row>
    <row r="212">
      <c r="A212" s="0" t="e">
        <f>IFERROR(INDEX('Policy Clause Build'!$1:$1048576,MATCH('Policy Clause Build'!B218,'Policy Clause Build'!B:B,0),2),"")</f>
        <v>#VALUE!</v>
      </c>
      <c r="B212" s="0" t="e">
        <f>IFERROR(INDEX('Policy Clause Build'!$1:$1048576,MATCH('Policy Clause Build'!C218,'Policy Clause Build'!C:C,0),3),"")</f>
        <v>#VALUE!</v>
      </c>
      <c r="C212" s="44" t="e">
        <f>IFERROR(INDEX('Configuration Area'!$1:$1048576,MATCH(A212,'Configuration Area'!D:D,0),6),"")</f>
        <v>#VALUE!</v>
      </c>
      <c r="D212" s="0" t="e">
        <f>IFERROR(INDEX('Configuration Area'!$1:$1048576,MATCH(A212,'Configuration Area'!D:D,0),7),"")</f>
        <v>#VALUE!</v>
      </c>
    </row>
    <row r="213">
      <c r="A213" s="0" t="e">
        <f>IFERROR(INDEX('Policy Clause Build'!$1:$1048576,MATCH('Policy Clause Build'!B219,'Policy Clause Build'!B:B,0),2),"")</f>
        <v>#VALUE!</v>
      </c>
      <c r="B213" s="0" t="e">
        <f>IFERROR(INDEX('Policy Clause Build'!$1:$1048576,MATCH('Policy Clause Build'!C219,'Policy Clause Build'!C:C,0),3),"")</f>
        <v>#VALUE!</v>
      </c>
      <c r="C213" s="44" t="e">
        <f>IFERROR(INDEX('Configuration Area'!$1:$1048576,MATCH(A213,'Configuration Area'!D:D,0),6),"")</f>
        <v>#VALUE!</v>
      </c>
      <c r="D213" s="0" t="e">
        <f>IFERROR(INDEX('Configuration Area'!$1:$1048576,MATCH(A213,'Configuration Area'!D:D,0),7),"")</f>
        <v>#VALUE!</v>
      </c>
    </row>
    <row r="214">
      <c r="A214" s="0" t="e">
        <f>IFERROR(INDEX('Policy Clause Build'!$1:$1048576,MATCH('Policy Clause Build'!B220,'Policy Clause Build'!B:B,0),2),"")</f>
        <v>#VALUE!</v>
      </c>
      <c r="B214" s="0" t="e">
        <f>IFERROR(INDEX('Policy Clause Build'!$1:$1048576,MATCH('Policy Clause Build'!C220,'Policy Clause Build'!C:C,0),3),"")</f>
        <v>#VALUE!</v>
      </c>
      <c r="C214" s="44" t="e">
        <f>IFERROR(INDEX('Configuration Area'!$1:$1048576,MATCH(A214,'Configuration Area'!D:D,0),6),"")</f>
        <v>#VALUE!</v>
      </c>
      <c r="D214" s="0" t="e">
        <f>IFERROR(INDEX('Configuration Area'!$1:$1048576,MATCH(A214,'Configuration Area'!D:D,0),7),"")</f>
        <v>#VALUE!</v>
      </c>
    </row>
    <row r="215">
      <c r="A215" s="0" t="e">
        <f>IFERROR(INDEX('Policy Clause Build'!$1:$1048576,MATCH('Policy Clause Build'!B221,'Policy Clause Build'!B:B,0),2),"")</f>
        <v>#VALUE!</v>
      </c>
      <c r="B215" s="0" t="e">
        <f>IFERROR(INDEX('Policy Clause Build'!$1:$1048576,MATCH('Policy Clause Build'!C221,'Policy Clause Build'!C:C,0),3),"")</f>
        <v>#VALUE!</v>
      </c>
      <c r="C215" s="44" t="e">
        <f>IFERROR(INDEX('Configuration Area'!$1:$1048576,MATCH(A215,'Configuration Area'!D:D,0),6),"")</f>
        <v>#VALUE!</v>
      </c>
      <c r="D215" s="0" t="e">
        <f>IFERROR(INDEX('Configuration Area'!$1:$1048576,MATCH(A215,'Configuration Area'!D:D,0),7),"")</f>
        <v>#VALUE!</v>
      </c>
    </row>
    <row r="216">
      <c r="A216" s="0" t="e">
        <f>IFERROR(INDEX('Policy Clause Build'!$1:$1048576,MATCH('Policy Clause Build'!B222,'Policy Clause Build'!B:B,0),2),"")</f>
        <v>#VALUE!</v>
      </c>
      <c r="B216" s="0" t="e">
        <f>IFERROR(INDEX('Policy Clause Build'!$1:$1048576,MATCH('Policy Clause Build'!C222,'Policy Clause Build'!C:C,0),3),"")</f>
        <v>#VALUE!</v>
      </c>
      <c r="C216" s="44" t="e">
        <f>IFERROR(INDEX('Configuration Area'!$1:$1048576,MATCH(A216,'Configuration Area'!D:D,0),6),"")</f>
        <v>#VALUE!</v>
      </c>
      <c r="D216" s="0" t="e">
        <f>IFERROR(INDEX('Configuration Area'!$1:$1048576,MATCH(A216,'Configuration Area'!D:D,0),7),"")</f>
        <v>#VALUE!</v>
      </c>
    </row>
    <row r="217">
      <c r="A217" s="0" t="e">
        <f>IFERROR(INDEX('Policy Clause Build'!$1:$1048576,MATCH('Policy Clause Build'!B223,'Policy Clause Build'!B:B,0),2),"")</f>
        <v>#VALUE!</v>
      </c>
      <c r="B217" s="0" t="e">
        <f>IFERROR(INDEX('Policy Clause Build'!$1:$1048576,MATCH('Policy Clause Build'!C223,'Policy Clause Build'!C:C,0),3),"")</f>
        <v>#VALUE!</v>
      </c>
      <c r="C217" s="44" t="e">
        <f>IFERROR(INDEX('Configuration Area'!$1:$1048576,MATCH(A217,'Configuration Area'!D:D,0),6),"")</f>
        <v>#VALUE!</v>
      </c>
      <c r="D217" s="0" t="e">
        <f>IFERROR(INDEX('Configuration Area'!$1:$1048576,MATCH(A217,'Configuration Area'!D:D,0),7),"")</f>
        <v>#VALUE!</v>
      </c>
    </row>
    <row r="218">
      <c r="A218" s="0" t="e">
        <f>IFERROR(INDEX('Policy Clause Build'!$1:$1048576,MATCH('Policy Clause Build'!B224,'Policy Clause Build'!B:B,0),2),"")</f>
        <v>#VALUE!</v>
      </c>
      <c r="B218" s="0" t="e">
        <f>IFERROR(INDEX('Policy Clause Build'!$1:$1048576,MATCH('Policy Clause Build'!C224,'Policy Clause Build'!C:C,0),3),"")</f>
        <v>#VALUE!</v>
      </c>
      <c r="C218" s="44" t="e">
        <f>IFERROR(INDEX('Configuration Area'!$1:$1048576,MATCH(A218,'Configuration Area'!D:D,0),6),"")</f>
        <v>#VALUE!</v>
      </c>
      <c r="D218" s="0" t="e">
        <f>IFERROR(INDEX('Configuration Area'!$1:$1048576,MATCH(A218,'Configuration Area'!D:D,0),7),"")</f>
        <v>#VALUE!</v>
      </c>
    </row>
    <row r="219">
      <c r="A219" s="0" t="e">
        <f>IFERROR(INDEX('Policy Clause Build'!$1:$1048576,MATCH('Policy Clause Build'!B225,'Policy Clause Build'!B:B,0),2),"")</f>
        <v>#VALUE!</v>
      </c>
      <c r="B219" s="0" t="e">
        <f>IFERROR(INDEX('Policy Clause Build'!$1:$1048576,MATCH('Policy Clause Build'!C225,'Policy Clause Build'!C:C,0),3),"")</f>
        <v>#VALUE!</v>
      </c>
      <c r="C219" s="44" t="e">
        <f>IFERROR(INDEX('Configuration Area'!$1:$1048576,MATCH(A219,'Configuration Area'!D:D,0),6),"")</f>
        <v>#VALUE!</v>
      </c>
      <c r="D219" s="0" t="e">
        <f>IFERROR(INDEX('Configuration Area'!$1:$1048576,MATCH(A219,'Configuration Area'!D:D,0),7),"")</f>
        <v>#VALUE!</v>
      </c>
    </row>
    <row r="220">
      <c r="A220" s="0" t="e">
        <f>IFERROR(INDEX('Policy Clause Build'!$1:$1048576,MATCH('Policy Clause Build'!B226,'Policy Clause Build'!B:B,0),2),"")</f>
        <v>#VALUE!</v>
      </c>
      <c r="B220" s="0" t="e">
        <f>IFERROR(INDEX('Policy Clause Build'!$1:$1048576,MATCH('Policy Clause Build'!C226,'Policy Clause Build'!C:C,0),3),"")</f>
        <v>#VALUE!</v>
      </c>
      <c r="C220" s="44" t="e">
        <f>IFERROR(INDEX('Configuration Area'!$1:$1048576,MATCH(A220,'Configuration Area'!D:D,0),6),"")</f>
        <v>#VALUE!</v>
      </c>
      <c r="D220" s="0" t="e">
        <f>IFERROR(INDEX('Configuration Area'!$1:$1048576,MATCH(A220,'Configuration Area'!D:D,0),7),"")</f>
        <v>#VALUE!</v>
      </c>
    </row>
    <row r="221">
      <c r="A221" s="0" t="e">
        <f>IFERROR(INDEX('Policy Clause Build'!$1:$1048576,MATCH('Policy Clause Build'!B227,'Policy Clause Build'!B:B,0),2),"")</f>
        <v>#VALUE!</v>
      </c>
      <c r="B221" s="0" t="e">
        <f>IFERROR(INDEX('Policy Clause Build'!$1:$1048576,MATCH('Policy Clause Build'!C227,'Policy Clause Build'!C:C,0),3),"")</f>
        <v>#VALUE!</v>
      </c>
      <c r="C221" s="44" t="e">
        <f>IFERROR(INDEX('Configuration Area'!$1:$1048576,MATCH(A221,'Configuration Area'!D:D,0),6),"")</f>
        <v>#VALUE!</v>
      </c>
      <c r="D221" s="0" t="e">
        <f>IFERROR(INDEX('Configuration Area'!$1:$1048576,MATCH(A221,'Configuration Area'!D:D,0),7),"")</f>
        <v>#VALUE!</v>
      </c>
    </row>
    <row r="222">
      <c r="A222" s="0" t="e">
        <f>IFERROR(INDEX('Policy Clause Build'!$1:$1048576,MATCH('Policy Clause Build'!B228,'Policy Clause Build'!B:B,0),2),"")</f>
        <v>#VALUE!</v>
      </c>
      <c r="B222" s="0" t="e">
        <f>IFERROR(INDEX('Policy Clause Build'!$1:$1048576,MATCH('Policy Clause Build'!C228,'Policy Clause Build'!C:C,0),3),"")</f>
        <v>#VALUE!</v>
      </c>
      <c r="C222" s="44" t="e">
        <f>IFERROR(INDEX('Configuration Area'!$1:$1048576,MATCH(A222,'Configuration Area'!D:D,0),6),"")</f>
        <v>#VALUE!</v>
      </c>
      <c r="D222" s="0" t="e">
        <f>IFERROR(INDEX('Configuration Area'!$1:$1048576,MATCH(A222,'Configuration Area'!D:D,0),7),"")</f>
        <v>#VALUE!</v>
      </c>
    </row>
    <row r="223">
      <c r="A223" s="0" t="e">
        <f>IFERROR(INDEX('Policy Clause Build'!$1:$1048576,MATCH('Policy Clause Build'!B229,'Policy Clause Build'!B:B,0),2),"")</f>
        <v>#VALUE!</v>
      </c>
      <c r="B223" s="0" t="e">
        <f>IFERROR(INDEX('Policy Clause Build'!$1:$1048576,MATCH('Policy Clause Build'!C229,'Policy Clause Build'!C:C,0),3),"")</f>
        <v>#VALUE!</v>
      </c>
      <c r="C223" s="44" t="e">
        <f>IFERROR(INDEX('Configuration Area'!$1:$1048576,MATCH(A223,'Configuration Area'!D:D,0),6),"")</f>
        <v>#VALUE!</v>
      </c>
      <c r="D223" s="0" t="e">
        <f>IFERROR(INDEX('Configuration Area'!$1:$1048576,MATCH(A223,'Configuration Area'!D:D,0),7),"")</f>
        <v>#VALUE!</v>
      </c>
    </row>
    <row r="224">
      <c r="A224" s="0" t="e">
        <f>IFERROR(INDEX('Policy Clause Build'!$1:$1048576,MATCH('Policy Clause Build'!B230,'Policy Clause Build'!B:B,0),2),"")</f>
        <v>#VALUE!</v>
      </c>
      <c r="B224" s="0" t="e">
        <f>IFERROR(INDEX('Policy Clause Build'!$1:$1048576,MATCH('Policy Clause Build'!C230,'Policy Clause Build'!C:C,0),3),"")</f>
        <v>#VALUE!</v>
      </c>
      <c r="C224" s="44" t="e">
        <f>IFERROR(INDEX('Configuration Area'!$1:$1048576,MATCH(A224,'Configuration Area'!D:D,0),6),"")</f>
        <v>#VALUE!</v>
      </c>
      <c r="D224" s="0" t="e">
        <f>IFERROR(INDEX('Configuration Area'!$1:$1048576,MATCH(A224,'Configuration Area'!D:D,0),7),"")</f>
        <v>#VALUE!</v>
      </c>
    </row>
    <row r="225">
      <c r="A225" s="0" t="e">
        <f>IFERROR(INDEX('Policy Clause Build'!$1:$1048576,MATCH('Policy Clause Build'!B231,'Policy Clause Build'!B:B,0),2),"")</f>
        <v>#VALUE!</v>
      </c>
      <c r="B225" s="0" t="e">
        <f>IFERROR(INDEX('Policy Clause Build'!$1:$1048576,MATCH('Policy Clause Build'!C231,'Policy Clause Build'!C:C,0),3),"")</f>
        <v>#VALUE!</v>
      </c>
      <c r="C225" s="44" t="e">
        <f>IFERROR(INDEX('Configuration Area'!$1:$1048576,MATCH(A225,'Configuration Area'!D:D,0),6),"")</f>
        <v>#VALUE!</v>
      </c>
      <c r="D225" s="0" t="e">
        <f>IFERROR(INDEX('Configuration Area'!$1:$1048576,MATCH(A225,'Configuration Area'!D:D,0),7),"")</f>
        <v>#VALUE!</v>
      </c>
    </row>
    <row r="226">
      <c r="A226" s="0" t="e">
        <f>IFERROR(INDEX('Policy Clause Build'!$1:$1048576,MATCH('Policy Clause Build'!B232,'Policy Clause Build'!B:B,0),2),"")</f>
        <v>#VALUE!</v>
      </c>
      <c r="B226" s="0" t="e">
        <f>IFERROR(INDEX('Policy Clause Build'!$1:$1048576,MATCH('Policy Clause Build'!C232,'Policy Clause Build'!C:C,0),3),"")</f>
        <v>#VALUE!</v>
      </c>
      <c r="C226" s="44" t="e">
        <f>IFERROR(INDEX('Configuration Area'!$1:$1048576,MATCH(A226,'Configuration Area'!D:D,0),6),"")</f>
        <v>#VALUE!</v>
      </c>
      <c r="D226" s="0" t="e">
        <f>IFERROR(INDEX('Configuration Area'!$1:$1048576,MATCH(A226,'Configuration Area'!D:D,0),7),"")</f>
        <v>#VALUE!</v>
      </c>
    </row>
    <row r="227">
      <c r="A227" s="0" t="e">
        <f>IFERROR(INDEX('Policy Clause Build'!$1:$1048576,MATCH('Policy Clause Build'!B233,'Policy Clause Build'!B:B,0),2),"")</f>
        <v>#VALUE!</v>
      </c>
      <c r="B227" s="0" t="e">
        <f>IFERROR(INDEX('Policy Clause Build'!$1:$1048576,MATCH('Policy Clause Build'!C233,'Policy Clause Build'!C:C,0),3),"")</f>
        <v>#VALUE!</v>
      </c>
      <c r="C227" s="44" t="e">
        <f>IFERROR(INDEX('Configuration Area'!$1:$1048576,MATCH(A227,'Configuration Area'!D:D,0),6),"")</f>
        <v>#VALUE!</v>
      </c>
      <c r="D227" s="0" t="e">
        <f>IFERROR(INDEX('Configuration Area'!$1:$1048576,MATCH(A227,'Configuration Area'!D:D,0),7),"")</f>
        <v>#VALUE!</v>
      </c>
    </row>
    <row r="228">
      <c r="A228" s="0" t="e">
        <f>IFERROR(INDEX('Policy Clause Build'!$1:$1048576,MATCH('Policy Clause Build'!B234,'Policy Clause Build'!B:B,0),2),"")</f>
        <v>#VALUE!</v>
      </c>
      <c r="B228" s="0" t="e">
        <f>IFERROR(INDEX('Policy Clause Build'!$1:$1048576,MATCH('Policy Clause Build'!C234,'Policy Clause Build'!C:C,0),3),"")</f>
        <v>#VALUE!</v>
      </c>
      <c r="C228" s="44" t="e">
        <f>IFERROR(INDEX('Configuration Area'!$1:$1048576,MATCH(A228,'Configuration Area'!D:D,0),6),"")</f>
        <v>#VALUE!</v>
      </c>
      <c r="D228" s="0" t="e">
        <f>IFERROR(INDEX('Configuration Area'!$1:$1048576,MATCH(A228,'Configuration Area'!D:D,0),7),"")</f>
        <v>#VALUE!</v>
      </c>
    </row>
    <row r="229">
      <c r="A229" s="0" t="e">
        <f>IFERROR(INDEX('Policy Clause Build'!$1:$1048576,MATCH('Policy Clause Build'!B235,'Policy Clause Build'!B:B,0),2),"")</f>
        <v>#VALUE!</v>
      </c>
      <c r="B229" s="0" t="e">
        <f>IFERROR(INDEX('Policy Clause Build'!$1:$1048576,MATCH('Policy Clause Build'!C235,'Policy Clause Build'!C:C,0),3),"")</f>
        <v>#VALUE!</v>
      </c>
      <c r="C229" s="44" t="e">
        <f>IFERROR(INDEX('Configuration Area'!$1:$1048576,MATCH(A229,'Configuration Area'!D:D,0),6),"")</f>
        <v>#VALUE!</v>
      </c>
      <c r="D229" s="0" t="e">
        <f>IFERROR(INDEX('Configuration Area'!$1:$1048576,MATCH(A229,'Configuration Area'!D:D,0),7),"")</f>
        <v>#VALUE!</v>
      </c>
    </row>
    <row r="230">
      <c r="A230" s="0" t="e">
        <f>IFERROR(INDEX('Policy Clause Build'!$1:$1048576,MATCH('Policy Clause Build'!B236,'Policy Clause Build'!B:B,0),2),"")</f>
        <v>#VALUE!</v>
      </c>
      <c r="B230" s="0" t="e">
        <f>IFERROR(INDEX('Policy Clause Build'!$1:$1048576,MATCH('Policy Clause Build'!C236,'Policy Clause Build'!C:C,0),3),"")</f>
        <v>#VALUE!</v>
      </c>
      <c r="C230" s="44" t="e">
        <f>IFERROR(INDEX('Configuration Area'!$1:$1048576,MATCH(A230,'Configuration Area'!D:D,0),6),"")</f>
        <v>#VALUE!</v>
      </c>
      <c r="D230" s="0" t="e">
        <f>IFERROR(INDEX('Configuration Area'!$1:$1048576,MATCH(A230,'Configuration Area'!D:D,0),7),"")</f>
        <v>#VALUE!</v>
      </c>
    </row>
    <row r="231">
      <c r="A231" s="0" t="e">
        <f>IFERROR(INDEX('Policy Clause Build'!$1:$1048576,MATCH('Policy Clause Build'!B237,'Policy Clause Build'!B:B,0),2),"")</f>
        <v>#VALUE!</v>
      </c>
      <c r="B231" s="0" t="e">
        <f>IFERROR(INDEX('Policy Clause Build'!$1:$1048576,MATCH('Policy Clause Build'!C237,'Policy Clause Build'!C:C,0),3),"")</f>
        <v>#VALUE!</v>
      </c>
      <c r="C231" s="44" t="e">
        <f>IFERROR(INDEX('Configuration Area'!$1:$1048576,MATCH(A231,'Configuration Area'!D:D,0),6),"")</f>
        <v>#VALUE!</v>
      </c>
      <c r="D231" s="0" t="e">
        <f>IFERROR(INDEX('Configuration Area'!$1:$1048576,MATCH(A231,'Configuration Area'!D:D,0),7),"")</f>
        <v>#VALUE!</v>
      </c>
    </row>
    <row r="232">
      <c r="A232" s="0" t="e">
        <f>IFERROR(INDEX('Policy Clause Build'!$1:$1048576,MATCH('Policy Clause Build'!B238,'Policy Clause Build'!B:B,0),2),"")</f>
        <v>#VALUE!</v>
      </c>
      <c r="B232" s="0" t="e">
        <f>IFERROR(INDEX('Policy Clause Build'!$1:$1048576,MATCH('Policy Clause Build'!C238,'Policy Clause Build'!C:C,0),3),"")</f>
        <v>#VALUE!</v>
      </c>
      <c r="C232" s="44" t="e">
        <f>IFERROR(INDEX('Configuration Area'!$1:$1048576,MATCH(A232,'Configuration Area'!D:D,0),6),"")</f>
        <v>#VALUE!</v>
      </c>
      <c r="D232" s="0" t="e">
        <f>IFERROR(INDEX('Configuration Area'!$1:$1048576,MATCH(A232,'Configuration Area'!D:D,0),7),"")</f>
        <v>#VALUE!</v>
      </c>
    </row>
    <row r="233">
      <c r="A233" s="0" t="e">
        <f>IFERROR(INDEX('Policy Clause Build'!$1:$1048576,MATCH('Policy Clause Build'!B239,'Policy Clause Build'!B:B,0),2),"")</f>
        <v>#VALUE!</v>
      </c>
      <c r="B233" s="0" t="e">
        <f>IFERROR(INDEX('Policy Clause Build'!$1:$1048576,MATCH('Policy Clause Build'!C239,'Policy Clause Build'!C:C,0),3),"")</f>
        <v>#VALUE!</v>
      </c>
      <c r="C233" s="44" t="e">
        <f>IFERROR(INDEX('Configuration Area'!$1:$1048576,MATCH(A233,'Configuration Area'!D:D,0),6),"")</f>
        <v>#VALUE!</v>
      </c>
      <c r="D233" s="0" t="e">
        <f>IFERROR(INDEX('Configuration Area'!$1:$1048576,MATCH(A233,'Configuration Area'!D:D,0),7),"")</f>
        <v>#VALUE!</v>
      </c>
    </row>
    <row r="234">
      <c r="A234" s="0" t="e">
        <f>IFERROR(INDEX('Policy Clause Build'!$1:$1048576,MATCH('Policy Clause Build'!B240,'Policy Clause Build'!B:B,0),2),"")</f>
        <v>#VALUE!</v>
      </c>
      <c r="B234" s="0" t="e">
        <f>IFERROR(INDEX('Policy Clause Build'!$1:$1048576,MATCH('Policy Clause Build'!C240,'Policy Clause Build'!C:C,0),3),"")</f>
        <v>#VALUE!</v>
      </c>
      <c r="C234" s="44" t="e">
        <f>IFERROR(INDEX('Configuration Area'!$1:$1048576,MATCH(A234,'Configuration Area'!D:D,0),6),"")</f>
        <v>#VALUE!</v>
      </c>
      <c r="D234" s="0" t="e">
        <f>IFERROR(INDEX('Configuration Area'!$1:$1048576,MATCH(A234,'Configuration Area'!D:D,0),7),"")</f>
        <v>#VALUE!</v>
      </c>
    </row>
    <row r="235">
      <c r="A235" s="0" t="e">
        <f>IFERROR(INDEX('Policy Clause Build'!$1:$1048576,MATCH('Policy Clause Build'!B241,'Policy Clause Build'!B:B,0),2),"")</f>
        <v>#VALUE!</v>
      </c>
      <c r="B235" s="0" t="e">
        <f>IFERROR(INDEX('Policy Clause Build'!$1:$1048576,MATCH('Policy Clause Build'!C241,'Policy Clause Build'!C:C,0),3),"")</f>
        <v>#VALUE!</v>
      </c>
      <c r="C235" s="44" t="e">
        <f>IFERROR(INDEX('Configuration Area'!$1:$1048576,MATCH(A235,'Configuration Area'!D:D,0),6),"")</f>
        <v>#VALUE!</v>
      </c>
      <c r="D235" s="0" t="e">
        <f>IFERROR(INDEX('Configuration Area'!$1:$1048576,MATCH(A235,'Configuration Area'!D:D,0),7),"")</f>
        <v>#VALUE!</v>
      </c>
    </row>
    <row r="236">
      <c r="A236" s="0" t="e">
        <f>IFERROR(INDEX('Policy Clause Build'!$1:$1048576,MATCH('Policy Clause Build'!B242,'Policy Clause Build'!B:B,0),2),"")</f>
        <v>#VALUE!</v>
      </c>
      <c r="B236" s="0" t="e">
        <f>IFERROR(INDEX('Policy Clause Build'!$1:$1048576,MATCH('Policy Clause Build'!C242,'Policy Clause Build'!C:C,0),3),"")</f>
        <v>#VALUE!</v>
      </c>
      <c r="C236" s="44" t="e">
        <f>IFERROR(INDEX('Configuration Area'!$1:$1048576,MATCH(A236,'Configuration Area'!D:D,0),6),"")</f>
        <v>#VALUE!</v>
      </c>
      <c r="D236" s="0" t="e">
        <f>IFERROR(INDEX('Configuration Area'!$1:$1048576,MATCH(A236,'Configuration Area'!D:D,0),7),"")</f>
        <v>#VALUE!</v>
      </c>
    </row>
    <row r="237">
      <c r="A237" s="0" t="e">
        <f>IFERROR(INDEX('Policy Clause Build'!$1:$1048576,MATCH('Policy Clause Build'!B243,'Policy Clause Build'!B:B,0),2),"")</f>
        <v>#VALUE!</v>
      </c>
      <c r="B237" s="0" t="e">
        <f>IFERROR(INDEX('Policy Clause Build'!$1:$1048576,MATCH('Policy Clause Build'!C243,'Policy Clause Build'!C:C,0),3),"")</f>
        <v>#VALUE!</v>
      </c>
      <c r="C237" s="44" t="e">
        <f>IFERROR(INDEX('Configuration Area'!$1:$1048576,MATCH(A237,'Configuration Area'!D:D,0),6),"")</f>
        <v>#VALUE!</v>
      </c>
      <c r="D237" s="0" t="e">
        <f>IFERROR(INDEX('Configuration Area'!$1:$1048576,MATCH(A237,'Configuration Area'!D:D,0),7),"")</f>
        <v>#VALUE!</v>
      </c>
    </row>
    <row r="238">
      <c r="A238" s="0" t="e">
        <f>IFERROR(INDEX('Policy Clause Build'!$1:$1048576,MATCH('Policy Clause Build'!B244,'Policy Clause Build'!B:B,0),2),"")</f>
        <v>#VALUE!</v>
      </c>
      <c r="B238" s="0" t="e">
        <f>IFERROR(INDEX('Policy Clause Build'!$1:$1048576,MATCH('Policy Clause Build'!C244,'Policy Clause Build'!C:C,0),3),"")</f>
        <v>#VALUE!</v>
      </c>
      <c r="C238" s="44" t="e">
        <f>IFERROR(INDEX('Configuration Area'!$1:$1048576,MATCH(A238,'Configuration Area'!D:D,0),6),"")</f>
        <v>#VALUE!</v>
      </c>
      <c r="D238" s="0" t="e">
        <f>IFERROR(INDEX('Configuration Area'!$1:$1048576,MATCH(A238,'Configuration Area'!D:D,0),7),"")</f>
        <v>#VALUE!</v>
      </c>
    </row>
    <row r="239">
      <c r="A239" s="0" t="e">
        <f>IFERROR(INDEX('Policy Clause Build'!$1:$1048576,MATCH('Policy Clause Build'!B245,'Policy Clause Build'!B:B,0),2),"")</f>
        <v>#VALUE!</v>
      </c>
      <c r="B239" s="0" t="e">
        <f>IFERROR(INDEX('Policy Clause Build'!$1:$1048576,MATCH('Policy Clause Build'!C245,'Policy Clause Build'!C:C,0),3),"")</f>
        <v>#VALUE!</v>
      </c>
      <c r="C239" s="44" t="e">
        <f>IFERROR(INDEX('Configuration Area'!$1:$1048576,MATCH(A239,'Configuration Area'!D:D,0),6),"")</f>
        <v>#VALUE!</v>
      </c>
      <c r="D239" s="0" t="e">
        <f>IFERROR(INDEX('Configuration Area'!$1:$1048576,MATCH(A239,'Configuration Area'!D:D,0),7),"")</f>
        <v>#VALUE!</v>
      </c>
    </row>
    <row r="240">
      <c r="A240" s="0" t="e">
        <f>IFERROR(INDEX('Policy Clause Build'!$1:$1048576,MATCH('Policy Clause Build'!B246,'Policy Clause Build'!B:B,0),2),"")</f>
        <v>#VALUE!</v>
      </c>
      <c r="B240" s="0" t="e">
        <f>IFERROR(INDEX('Policy Clause Build'!$1:$1048576,MATCH('Policy Clause Build'!C246,'Policy Clause Build'!C:C,0),3),"")</f>
        <v>#VALUE!</v>
      </c>
      <c r="C240" s="44" t="e">
        <f>IFERROR(INDEX('Configuration Area'!$1:$1048576,MATCH(A240,'Configuration Area'!D:D,0),6),"")</f>
        <v>#VALUE!</v>
      </c>
      <c r="D240" s="0" t="e">
        <f>IFERROR(INDEX('Configuration Area'!$1:$1048576,MATCH(A240,'Configuration Area'!D:D,0),7),"")</f>
        <v>#VALUE!</v>
      </c>
    </row>
    <row r="241">
      <c r="A241" s="0" t="e">
        <f>IFERROR(INDEX('Policy Clause Build'!$1:$1048576,MATCH('Policy Clause Build'!B247,'Policy Clause Build'!B:B,0),2),"")</f>
        <v>#VALUE!</v>
      </c>
      <c r="B241" s="0" t="e">
        <f>IFERROR(INDEX('Policy Clause Build'!$1:$1048576,MATCH('Policy Clause Build'!C247,'Policy Clause Build'!C:C,0),3),"")</f>
        <v>#VALUE!</v>
      </c>
      <c r="C241" s="44" t="e">
        <f>IFERROR(INDEX('Configuration Area'!$1:$1048576,MATCH(A241,'Configuration Area'!D:D,0),6),"")</f>
        <v>#VALUE!</v>
      </c>
      <c r="D241" s="0" t="e">
        <f>IFERROR(INDEX('Configuration Area'!$1:$1048576,MATCH(A241,'Configuration Area'!D:D,0),7),"")</f>
        <v>#VALUE!</v>
      </c>
    </row>
    <row r="242">
      <c r="A242" s="0" t="e">
        <f>IFERROR(INDEX('Policy Clause Build'!$1:$1048576,MATCH('Policy Clause Build'!B248,'Policy Clause Build'!B:B,0),2),"")</f>
        <v>#VALUE!</v>
      </c>
      <c r="B242" s="0" t="e">
        <f>IFERROR(INDEX('Policy Clause Build'!$1:$1048576,MATCH('Policy Clause Build'!C248,'Policy Clause Build'!C:C,0),3),"")</f>
        <v>#VALUE!</v>
      </c>
      <c r="C242" s="44" t="e">
        <f>IFERROR(INDEX('Configuration Area'!$1:$1048576,MATCH(A242,'Configuration Area'!D:D,0),6),"")</f>
        <v>#VALUE!</v>
      </c>
      <c r="D242" s="0" t="e">
        <f>IFERROR(INDEX('Configuration Area'!$1:$1048576,MATCH(A242,'Configuration Area'!D:D,0),7),"")</f>
        <v>#VALUE!</v>
      </c>
    </row>
    <row r="243">
      <c r="A243" s="0" t="e">
        <f>IFERROR(INDEX('Policy Clause Build'!$1:$1048576,MATCH('Policy Clause Build'!B249,'Policy Clause Build'!B:B,0),2),"")</f>
        <v>#VALUE!</v>
      </c>
      <c r="B243" s="0" t="e">
        <f>IFERROR(INDEX('Policy Clause Build'!$1:$1048576,MATCH('Policy Clause Build'!C249,'Policy Clause Build'!C:C,0),3),"")</f>
        <v>#VALUE!</v>
      </c>
      <c r="C243" s="44" t="e">
        <f>IFERROR(INDEX('Configuration Area'!$1:$1048576,MATCH(A243,'Configuration Area'!D:D,0),6),"")</f>
        <v>#VALUE!</v>
      </c>
      <c r="D243" s="0" t="e">
        <f>IFERROR(INDEX('Configuration Area'!$1:$1048576,MATCH(A243,'Configuration Area'!D:D,0),7),"")</f>
        <v>#VALUE!</v>
      </c>
    </row>
    <row r="244">
      <c r="A244" s="0" t="e">
        <f>IFERROR(INDEX('Policy Clause Build'!$1:$1048576,MATCH('Policy Clause Build'!B250,'Policy Clause Build'!B:B,0),2),"")</f>
        <v>#VALUE!</v>
      </c>
      <c r="B244" s="0" t="e">
        <f>IFERROR(INDEX('Policy Clause Build'!$1:$1048576,MATCH('Policy Clause Build'!C250,'Policy Clause Build'!C:C,0),3),"")</f>
        <v>#VALUE!</v>
      </c>
      <c r="C244" s="44" t="e">
        <f>IFERROR(INDEX('Configuration Area'!$1:$1048576,MATCH(A244,'Configuration Area'!D:D,0),6),"")</f>
        <v>#VALUE!</v>
      </c>
      <c r="D244" s="0" t="e">
        <f>IFERROR(INDEX('Configuration Area'!$1:$1048576,MATCH(A244,'Configuration Area'!D:D,0),7),"")</f>
        <v>#VALUE!</v>
      </c>
    </row>
    <row r="245">
      <c r="A245" s="0" t="e">
        <f>IFERROR(INDEX('Policy Clause Build'!$1:$1048576,MATCH('Policy Clause Build'!B251,'Policy Clause Build'!B:B,0),2),"")</f>
        <v>#VALUE!</v>
      </c>
      <c r="B245" s="0" t="e">
        <f>IFERROR(INDEX('Policy Clause Build'!$1:$1048576,MATCH('Policy Clause Build'!C251,'Policy Clause Build'!C:C,0),3),"")</f>
        <v>#VALUE!</v>
      </c>
      <c r="C245" s="44" t="e">
        <f>IFERROR(INDEX('Configuration Area'!$1:$1048576,MATCH(A245,'Configuration Area'!D:D,0),6),"")</f>
        <v>#VALUE!</v>
      </c>
      <c r="D245" s="0" t="e">
        <f>IFERROR(INDEX('Configuration Area'!$1:$1048576,MATCH(A245,'Configuration Area'!D:D,0),7),"")</f>
        <v>#VALUE!</v>
      </c>
    </row>
    <row r="246">
      <c r="A246" s="0" t="e">
        <f>IFERROR(INDEX('Policy Clause Build'!$1:$1048576,MATCH('Policy Clause Build'!B252,'Policy Clause Build'!B:B,0),2),"")</f>
        <v>#VALUE!</v>
      </c>
      <c r="B246" s="0" t="e">
        <f>IFERROR(INDEX('Policy Clause Build'!$1:$1048576,MATCH('Policy Clause Build'!C252,'Policy Clause Build'!C:C,0),3),"")</f>
        <v>#VALUE!</v>
      </c>
      <c r="C246" s="44" t="e">
        <f>IFERROR(INDEX('Configuration Area'!$1:$1048576,MATCH(A246,'Configuration Area'!D:D,0),6),"")</f>
        <v>#VALUE!</v>
      </c>
      <c r="D246" s="0" t="e">
        <f>IFERROR(INDEX('Configuration Area'!$1:$1048576,MATCH(A246,'Configuration Area'!D:D,0),7),"")</f>
        <v>#VALUE!</v>
      </c>
    </row>
    <row r="247">
      <c r="A247" s="0" t="e">
        <f>IFERROR(INDEX('Policy Clause Build'!$1:$1048576,MATCH('Policy Clause Build'!B253,'Policy Clause Build'!B:B,0),2),"")</f>
        <v>#VALUE!</v>
      </c>
      <c r="B247" s="0" t="e">
        <f>IFERROR(INDEX('Policy Clause Build'!$1:$1048576,MATCH('Policy Clause Build'!C253,'Policy Clause Build'!C:C,0),3),"")</f>
        <v>#VALUE!</v>
      </c>
      <c r="C247" s="44" t="e">
        <f>IFERROR(INDEX('Configuration Area'!$1:$1048576,MATCH(A247,'Configuration Area'!D:D,0),6),"")</f>
        <v>#VALUE!</v>
      </c>
      <c r="D247" s="0" t="e">
        <f>IFERROR(INDEX('Configuration Area'!$1:$1048576,MATCH(A247,'Configuration Area'!D:D,0),7),"")</f>
        <v>#VALUE!</v>
      </c>
    </row>
    <row r="248">
      <c r="A248" s="0" t="e">
        <f>IFERROR(INDEX('Policy Clause Build'!$1:$1048576,MATCH('Policy Clause Build'!B254,'Policy Clause Build'!B:B,0),2),"")</f>
        <v>#VALUE!</v>
      </c>
      <c r="B248" s="0" t="e">
        <f>IFERROR(INDEX('Policy Clause Build'!$1:$1048576,MATCH('Policy Clause Build'!C254,'Policy Clause Build'!C:C,0),3),"")</f>
        <v>#VALUE!</v>
      </c>
      <c r="C248" s="44" t="e">
        <f>IFERROR(INDEX('Configuration Area'!$1:$1048576,MATCH(A248,'Configuration Area'!D:D,0),6),"")</f>
        <v>#VALUE!</v>
      </c>
      <c r="D248" s="0" t="e">
        <f>IFERROR(INDEX('Configuration Area'!$1:$1048576,MATCH(A248,'Configuration Area'!D:D,0),7),"")</f>
        <v>#VALUE!</v>
      </c>
    </row>
    <row r="249">
      <c r="A249" s="0" t="e">
        <f>IFERROR(INDEX('Policy Clause Build'!$1:$1048576,MATCH('Policy Clause Build'!B255,'Policy Clause Build'!B:B,0),2),"")</f>
        <v>#VALUE!</v>
      </c>
      <c r="B249" s="0" t="e">
        <f>IFERROR(INDEX('Policy Clause Build'!$1:$1048576,MATCH('Policy Clause Build'!C255,'Policy Clause Build'!C:C,0),3),"")</f>
        <v>#VALUE!</v>
      </c>
      <c r="C249" s="44" t="e">
        <f>IFERROR(INDEX('Configuration Area'!$1:$1048576,MATCH(A249,'Configuration Area'!D:D,0),6),"")</f>
        <v>#VALUE!</v>
      </c>
      <c r="D249" s="0" t="e">
        <f>IFERROR(INDEX('Configuration Area'!$1:$1048576,MATCH(A249,'Configuration Area'!D:D,0),7),"")</f>
        <v>#VALUE!</v>
      </c>
    </row>
    <row r="250">
      <c r="A250" s="0" t="e">
        <f>IFERROR(INDEX('Policy Clause Build'!$1:$1048576,MATCH('Policy Clause Build'!B256,'Policy Clause Build'!B:B,0),2),"")</f>
        <v>#VALUE!</v>
      </c>
      <c r="B250" s="0" t="e">
        <f>IFERROR(INDEX('Policy Clause Build'!$1:$1048576,MATCH('Policy Clause Build'!C256,'Policy Clause Build'!C:C,0),3),"")</f>
        <v>#VALUE!</v>
      </c>
      <c r="C250" s="44" t="e">
        <f>IFERROR(INDEX('Configuration Area'!$1:$1048576,MATCH(A250,'Configuration Area'!D:D,0),6),"")</f>
        <v>#VALUE!</v>
      </c>
      <c r="D250" s="0" t="e">
        <f>IFERROR(INDEX('Configuration Area'!$1:$1048576,MATCH(A250,'Configuration Area'!D:D,0),7),"")</f>
        <v>#VALUE!</v>
      </c>
    </row>
    <row r="251">
      <c r="A251" s="0" t="e">
        <f>IFERROR(INDEX('Policy Clause Build'!$1:$1048576,MATCH('Policy Clause Build'!B257,'Policy Clause Build'!B:B,0),2),"")</f>
        <v>#VALUE!</v>
      </c>
      <c r="B251" s="0" t="e">
        <f>IFERROR(INDEX('Policy Clause Build'!$1:$1048576,MATCH('Policy Clause Build'!C257,'Policy Clause Build'!C:C,0),3),"")</f>
        <v>#VALUE!</v>
      </c>
      <c r="C251" s="44" t="e">
        <f>IFERROR(INDEX('Configuration Area'!$1:$1048576,MATCH(A251,'Configuration Area'!D:D,0),6),"")</f>
        <v>#VALUE!</v>
      </c>
      <c r="D251" s="0" t="e">
        <f>IFERROR(INDEX('Configuration Area'!$1:$1048576,MATCH(A251,'Configuration Area'!D:D,0),7),"")</f>
        <v>#VALUE!</v>
      </c>
    </row>
    <row r="252">
      <c r="A252" s="0" t="e">
        <f>IFERROR(INDEX('Policy Clause Build'!$1:$1048576,MATCH('Policy Clause Build'!B258,'Policy Clause Build'!B:B,0),2),"")</f>
        <v>#VALUE!</v>
      </c>
      <c r="B252" s="0" t="e">
        <f>IFERROR(INDEX('Policy Clause Build'!$1:$1048576,MATCH('Policy Clause Build'!C258,'Policy Clause Build'!C:C,0),3),"")</f>
        <v>#VALUE!</v>
      </c>
      <c r="C252" s="44" t="e">
        <f>IFERROR(INDEX('Configuration Area'!$1:$1048576,MATCH(A252,'Configuration Area'!D:D,0),6),"")</f>
        <v>#VALUE!</v>
      </c>
      <c r="D252" s="0" t="e">
        <f>IFERROR(INDEX('Configuration Area'!$1:$1048576,MATCH(A252,'Configuration Area'!D:D,0),7),"")</f>
        <v>#VALUE!</v>
      </c>
    </row>
    <row r="253">
      <c r="A253" s="0" t="e">
        <f>IFERROR(INDEX('Policy Clause Build'!$1:$1048576,MATCH('Policy Clause Build'!B259,'Policy Clause Build'!B:B,0),2),"")</f>
        <v>#VALUE!</v>
      </c>
      <c r="B253" s="0" t="e">
        <f>IFERROR(INDEX('Policy Clause Build'!$1:$1048576,MATCH('Policy Clause Build'!C259,'Policy Clause Build'!C:C,0),3),"")</f>
        <v>#VALUE!</v>
      </c>
      <c r="C253" s="44" t="e">
        <f>IFERROR(INDEX('Configuration Area'!$1:$1048576,MATCH(A253,'Configuration Area'!D:D,0),6),"")</f>
        <v>#VALUE!</v>
      </c>
      <c r="D253" s="0" t="e">
        <f>IFERROR(INDEX('Configuration Area'!$1:$1048576,MATCH(A253,'Configuration Area'!D:D,0),7),"")</f>
        <v>#VALUE!</v>
      </c>
    </row>
    <row r="254">
      <c r="A254" s="0" t="e">
        <f>IFERROR(INDEX('Policy Clause Build'!$1:$1048576,MATCH('Policy Clause Build'!B260,'Policy Clause Build'!B:B,0),2),"")</f>
        <v>#VALUE!</v>
      </c>
      <c r="B254" s="0" t="e">
        <f>IFERROR(INDEX('Policy Clause Build'!$1:$1048576,MATCH('Policy Clause Build'!C260,'Policy Clause Build'!C:C,0),3),"")</f>
        <v>#VALUE!</v>
      </c>
      <c r="C254" s="44" t="e">
        <f>IFERROR(INDEX('Configuration Area'!$1:$1048576,MATCH(A254,'Configuration Area'!D:D,0),6),"")</f>
        <v>#VALUE!</v>
      </c>
      <c r="D254" s="0" t="e">
        <f>IFERROR(INDEX('Configuration Area'!$1:$1048576,MATCH(A254,'Configuration Area'!D:D,0),7),"")</f>
        <v>#VALUE!</v>
      </c>
    </row>
    <row r="255">
      <c r="A255" s="0" t="e">
        <f>IFERROR(INDEX('Policy Clause Build'!$1:$1048576,MATCH('Policy Clause Build'!B261,'Policy Clause Build'!B:B,0),2),"")</f>
        <v>#VALUE!</v>
      </c>
      <c r="B255" s="0" t="e">
        <f>IFERROR(INDEX('Policy Clause Build'!$1:$1048576,MATCH('Policy Clause Build'!C261,'Policy Clause Build'!C:C,0),3),"")</f>
        <v>#VALUE!</v>
      </c>
      <c r="C255" s="44" t="e">
        <f>IFERROR(INDEX('Configuration Area'!$1:$1048576,MATCH(A255,'Configuration Area'!D:D,0),6),"")</f>
        <v>#VALUE!</v>
      </c>
      <c r="D255" s="0" t="e">
        <f>IFERROR(INDEX('Configuration Area'!$1:$1048576,MATCH(A255,'Configuration Area'!D:D,0),7),"")</f>
        <v>#VALUE!</v>
      </c>
    </row>
    <row r="256">
      <c r="A256" s="0" t="e">
        <f>IFERROR(INDEX('Policy Clause Build'!$1:$1048576,MATCH('Policy Clause Build'!B262,'Policy Clause Build'!B:B,0),2),"")</f>
        <v>#VALUE!</v>
      </c>
      <c r="B256" s="0" t="e">
        <f>IFERROR(INDEX('Policy Clause Build'!$1:$1048576,MATCH('Policy Clause Build'!C262,'Policy Clause Build'!C:C,0),3),"")</f>
        <v>#VALUE!</v>
      </c>
      <c r="C256" s="44" t="e">
        <f>IFERROR(INDEX('Configuration Area'!$1:$1048576,MATCH(A256,'Configuration Area'!D:D,0),6),"")</f>
        <v>#VALUE!</v>
      </c>
      <c r="D256" s="0" t="e">
        <f>IFERROR(INDEX('Configuration Area'!$1:$1048576,MATCH(A256,'Configuration Area'!D:D,0),7),"")</f>
        <v>#VALUE!</v>
      </c>
    </row>
    <row r="257">
      <c r="A257" s="0" t="e">
        <f>IFERROR(INDEX('Policy Clause Build'!$1:$1048576,MATCH('Policy Clause Build'!B263,'Policy Clause Build'!B:B,0),2),"")</f>
        <v>#VALUE!</v>
      </c>
      <c r="B257" s="0" t="e">
        <f>IFERROR(INDEX('Policy Clause Build'!$1:$1048576,MATCH('Policy Clause Build'!C263,'Policy Clause Build'!C:C,0),3),"")</f>
        <v>#VALUE!</v>
      </c>
      <c r="C257" s="44" t="e">
        <f>IFERROR(INDEX('Configuration Area'!$1:$1048576,MATCH(A257,'Configuration Area'!D:D,0),6),"")</f>
        <v>#VALUE!</v>
      </c>
      <c r="D257" s="0" t="e">
        <f>IFERROR(INDEX('Configuration Area'!$1:$1048576,MATCH(A257,'Configuration Area'!D:D,0),7),"")</f>
        <v>#VALUE!</v>
      </c>
    </row>
    <row r="258">
      <c r="A258" s="0" t="e">
        <f>IFERROR(INDEX('Policy Clause Build'!$1:$1048576,MATCH('Policy Clause Build'!B264,'Policy Clause Build'!B:B,0),2),"")</f>
        <v>#VALUE!</v>
      </c>
      <c r="B258" s="0" t="e">
        <f>IFERROR(INDEX('Policy Clause Build'!$1:$1048576,MATCH('Policy Clause Build'!C264,'Policy Clause Build'!C:C,0),3),"")</f>
        <v>#VALUE!</v>
      </c>
      <c r="C258" s="44" t="e">
        <f>IFERROR(INDEX('Configuration Area'!$1:$1048576,MATCH(A258,'Configuration Area'!D:D,0),6),"")</f>
        <v>#VALUE!</v>
      </c>
      <c r="D258" s="0" t="e">
        <f>IFERROR(INDEX('Configuration Area'!$1:$1048576,MATCH(A258,'Configuration Area'!D:D,0),7),"")</f>
        <v>#VALUE!</v>
      </c>
    </row>
    <row r="259">
      <c r="A259" s="0" t="e">
        <f>IFERROR(INDEX('Policy Clause Build'!$1:$1048576,MATCH('Policy Clause Build'!B265,'Policy Clause Build'!B:B,0),2),"")</f>
        <v>#VALUE!</v>
      </c>
      <c r="B259" s="0" t="e">
        <f>IFERROR(INDEX('Policy Clause Build'!$1:$1048576,MATCH('Policy Clause Build'!C265,'Policy Clause Build'!C:C,0),3),"")</f>
        <v>#VALUE!</v>
      </c>
      <c r="C259" s="44" t="e">
        <f>IFERROR(INDEX('Configuration Area'!$1:$1048576,MATCH(A259,'Configuration Area'!D:D,0),6),"")</f>
        <v>#VALUE!</v>
      </c>
      <c r="D259" s="0" t="e">
        <f>IFERROR(INDEX('Configuration Area'!$1:$1048576,MATCH(A259,'Configuration Area'!D:D,0),7),"")</f>
        <v>#VALUE!</v>
      </c>
    </row>
    <row r="260">
      <c r="A260" s="0" t="e">
        <f>IFERROR(INDEX('Policy Clause Build'!$1:$1048576,MATCH('Policy Clause Build'!B266,'Policy Clause Build'!B:B,0),2),"")</f>
        <v>#VALUE!</v>
      </c>
      <c r="B260" s="0" t="e">
        <f>IFERROR(INDEX('Policy Clause Build'!$1:$1048576,MATCH('Policy Clause Build'!C266,'Policy Clause Build'!C:C,0),3),"")</f>
        <v>#VALUE!</v>
      </c>
      <c r="C260" s="44" t="e">
        <f>IFERROR(INDEX('Configuration Area'!$1:$1048576,MATCH(A260,'Configuration Area'!D:D,0),6),"")</f>
        <v>#VALUE!</v>
      </c>
      <c r="D260" s="0" t="e">
        <f>IFERROR(INDEX('Configuration Area'!$1:$1048576,MATCH(A260,'Configuration Area'!D:D,0),7),"")</f>
        <v>#VALUE!</v>
      </c>
    </row>
    <row r="261">
      <c r="A261" s="0" t="e">
        <f>IFERROR(INDEX('Policy Clause Build'!$1:$1048576,MATCH('Policy Clause Build'!B267,'Policy Clause Build'!B:B,0),2),"")</f>
        <v>#VALUE!</v>
      </c>
      <c r="B261" s="0" t="e">
        <f>IFERROR(INDEX('Policy Clause Build'!$1:$1048576,MATCH('Policy Clause Build'!C267,'Policy Clause Build'!C:C,0),3),"")</f>
        <v>#VALUE!</v>
      </c>
      <c r="C261" s="44" t="e">
        <f>IFERROR(INDEX('Configuration Area'!$1:$1048576,MATCH(A261,'Configuration Area'!D:D,0),6),"")</f>
        <v>#VALUE!</v>
      </c>
      <c r="D261" s="0" t="e">
        <f>IFERROR(INDEX('Configuration Area'!$1:$1048576,MATCH(A261,'Configuration Area'!D:D,0),7),"")</f>
        <v>#VALUE!</v>
      </c>
    </row>
    <row r="262">
      <c r="A262" s="0" t="e">
        <f>IFERROR(INDEX('Policy Clause Build'!$1:$1048576,MATCH('Policy Clause Build'!B268,'Policy Clause Build'!B:B,0),2),"")</f>
        <v>#VALUE!</v>
      </c>
      <c r="B262" s="0" t="e">
        <f>IFERROR(INDEX('Policy Clause Build'!$1:$1048576,MATCH('Policy Clause Build'!C268,'Policy Clause Build'!C:C,0),3),"")</f>
        <v>#VALUE!</v>
      </c>
      <c r="C262" s="44" t="e">
        <f>IFERROR(INDEX('Configuration Area'!$1:$1048576,MATCH(A262,'Configuration Area'!D:D,0),6),"")</f>
        <v>#VALUE!</v>
      </c>
      <c r="D262" s="0" t="e">
        <f>IFERROR(INDEX('Configuration Area'!$1:$1048576,MATCH(A262,'Configuration Area'!D:D,0),7),"")</f>
        <v>#VALUE!</v>
      </c>
    </row>
    <row r="263">
      <c r="A263" s="0" t="e">
        <f>IFERROR(INDEX('Policy Clause Build'!$1:$1048576,MATCH('Policy Clause Build'!B269,'Policy Clause Build'!B:B,0),2),"")</f>
        <v>#VALUE!</v>
      </c>
      <c r="B263" s="0" t="e">
        <f>IFERROR(INDEX('Policy Clause Build'!$1:$1048576,MATCH('Policy Clause Build'!C269,'Policy Clause Build'!C:C,0),3),"")</f>
        <v>#VALUE!</v>
      </c>
      <c r="C263" s="44" t="e">
        <f>IFERROR(INDEX('Configuration Area'!$1:$1048576,MATCH(A263,'Configuration Area'!D:D,0),6),"")</f>
        <v>#VALUE!</v>
      </c>
      <c r="D263" s="0" t="e">
        <f>IFERROR(INDEX('Configuration Area'!$1:$1048576,MATCH(A263,'Configuration Area'!D:D,0),7),"")</f>
        <v>#VALUE!</v>
      </c>
    </row>
    <row r="264">
      <c r="A264" s="0" t="e">
        <f>IFERROR(INDEX('Policy Clause Build'!$1:$1048576,MATCH('Policy Clause Build'!B270,'Policy Clause Build'!B:B,0),2),"")</f>
        <v>#VALUE!</v>
      </c>
      <c r="B264" s="0" t="e">
        <f>IFERROR(INDEX('Policy Clause Build'!$1:$1048576,MATCH('Policy Clause Build'!C270,'Policy Clause Build'!C:C,0),3),"")</f>
        <v>#VALUE!</v>
      </c>
      <c r="C264" s="44" t="e">
        <f>IFERROR(INDEX('Configuration Area'!$1:$1048576,MATCH(A264,'Configuration Area'!D:D,0),6),"")</f>
        <v>#VALUE!</v>
      </c>
      <c r="D264" s="0" t="e">
        <f>IFERROR(INDEX('Configuration Area'!$1:$1048576,MATCH(A264,'Configuration Area'!D:D,0),7),"")</f>
        <v>#VALUE!</v>
      </c>
    </row>
    <row r="265">
      <c r="A265" s="0" t="e">
        <f>IFERROR(INDEX('Policy Clause Build'!$1:$1048576,MATCH('Policy Clause Build'!B271,'Policy Clause Build'!B:B,0),2),"")</f>
        <v>#VALUE!</v>
      </c>
      <c r="B265" s="0" t="e">
        <f>IFERROR(INDEX('Policy Clause Build'!$1:$1048576,MATCH('Policy Clause Build'!C271,'Policy Clause Build'!C:C,0),3),"")</f>
        <v>#VALUE!</v>
      </c>
      <c r="C265" s="44" t="e">
        <f>IFERROR(INDEX('Configuration Area'!$1:$1048576,MATCH(A265,'Configuration Area'!D:D,0),6),"")</f>
        <v>#VALUE!</v>
      </c>
      <c r="D265" s="0" t="e">
        <f>IFERROR(INDEX('Configuration Area'!$1:$1048576,MATCH(A265,'Configuration Area'!D:D,0),7),"")</f>
        <v>#VALUE!</v>
      </c>
    </row>
    <row r="266">
      <c r="A266" s="0" t="e">
        <f>IFERROR(INDEX('Policy Clause Build'!$1:$1048576,MATCH('Policy Clause Build'!B272,'Policy Clause Build'!B:B,0),2),"")</f>
        <v>#VALUE!</v>
      </c>
      <c r="B266" s="0" t="e">
        <f>IFERROR(INDEX('Policy Clause Build'!$1:$1048576,MATCH('Policy Clause Build'!C272,'Policy Clause Build'!C:C,0),3),"")</f>
        <v>#VALUE!</v>
      </c>
      <c r="C266" s="44" t="e">
        <f>IFERROR(INDEX('Configuration Area'!$1:$1048576,MATCH(A266,'Configuration Area'!D:D,0),6),"")</f>
        <v>#VALUE!</v>
      </c>
      <c r="D266" s="0" t="e">
        <f>IFERROR(INDEX('Configuration Area'!$1:$1048576,MATCH(A266,'Configuration Area'!D:D,0),7),"")</f>
        <v>#VALUE!</v>
      </c>
    </row>
    <row r="267">
      <c r="A267" s="0" t="e">
        <f>IFERROR(INDEX('Policy Clause Build'!$1:$1048576,MATCH('Policy Clause Build'!B273,'Policy Clause Build'!B:B,0),2),"")</f>
        <v>#VALUE!</v>
      </c>
      <c r="B267" s="0" t="e">
        <f>IFERROR(INDEX('Policy Clause Build'!$1:$1048576,MATCH('Policy Clause Build'!C273,'Policy Clause Build'!C:C,0),3),"")</f>
        <v>#VALUE!</v>
      </c>
      <c r="C267" s="44" t="e">
        <f>IFERROR(INDEX('Configuration Area'!$1:$1048576,MATCH(A267,'Configuration Area'!D:D,0),6),"")</f>
        <v>#VALUE!</v>
      </c>
      <c r="D267" s="0" t="e">
        <f>IFERROR(INDEX('Configuration Area'!$1:$1048576,MATCH(A267,'Configuration Area'!D:D,0),7),"")</f>
        <v>#VALUE!</v>
      </c>
    </row>
    <row r="268">
      <c r="A268" s="0" t="e">
        <f>IFERROR(INDEX('Policy Clause Build'!$1:$1048576,MATCH('Policy Clause Build'!B274,'Policy Clause Build'!B:B,0),2),"")</f>
        <v>#VALUE!</v>
      </c>
      <c r="B268" s="0" t="e">
        <f>IFERROR(INDEX('Policy Clause Build'!$1:$1048576,MATCH('Policy Clause Build'!C274,'Policy Clause Build'!C:C,0),3),"")</f>
        <v>#VALUE!</v>
      </c>
      <c r="C268" s="44" t="e">
        <f>IFERROR(INDEX('Configuration Area'!$1:$1048576,MATCH(A268,'Configuration Area'!D:D,0),6),"")</f>
        <v>#VALUE!</v>
      </c>
      <c r="D268" s="0" t="e">
        <f>IFERROR(INDEX('Configuration Area'!$1:$1048576,MATCH(A268,'Configuration Area'!D:D,0),7),"")</f>
        <v>#VALUE!</v>
      </c>
    </row>
    <row r="269">
      <c r="A269" s="0" t="e">
        <f>IFERROR(INDEX('Policy Clause Build'!$1:$1048576,MATCH('Policy Clause Build'!B275,'Policy Clause Build'!B:B,0),2),"")</f>
        <v>#VALUE!</v>
      </c>
      <c r="B269" s="0" t="e">
        <f>IFERROR(INDEX('Policy Clause Build'!$1:$1048576,MATCH('Policy Clause Build'!C275,'Policy Clause Build'!C:C,0),3),"")</f>
        <v>#VALUE!</v>
      </c>
      <c r="C269" s="44" t="e">
        <f>IFERROR(INDEX('Configuration Area'!$1:$1048576,MATCH(A269,'Configuration Area'!D:D,0),6),"")</f>
        <v>#VALUE!</v>
      </c>
      <c r="D269" s="0" t="e">
        <f>IFERROR(INDEX('Configuration Area'!$1:$1048576,MATCH(A269,'Configuration Area'!D:D,0),7),"")</f>
        <v>#VALUE!</v>
      </c>
    </row>
    <row r="270">
      <c r="A270" s="0" t="e">
        <f>IFERROR(INDEX('Policy Clause Build'!$1:$1048576,MATCH('Policy Clause Build'!B276,'Policy Clause Build'!B:B,0),2),"")</f>
        <v>#VALUE!</v>
      </c>
      <c r="B270" s="0" t="e">
        <f>IFERROR(INDEX('Policy Clause Build'!$1:$1048576,MATCH('Policy Clause Build'!C276,'Policy Clause Build'!C:C,0),3),"")</f>
        <v>#VALUE!</v>
      </c>
      <c r="C270" s="44" t="e">
        <f>IFERROR(INDEX('Configuration Area'!$1:$1048576,MATCH(A270,'Configuration Area'!D:D,0),6),"")</f>
        <v>#VALUE!</v>
      </c>
      <c r="D270" s="0" t="e">
        <f>IFERROR(INDEX('Configuration Area'!$1:$1048576,MATCH(A270,'Configuration Area'!D:D,0),7),"")</f>
        <v>#VALUE!</v>
      </c>
    </row>
    <row r="271">
      <c r="A271" s="0" t="e">
        <f>IFERROR(INDEX('Policy Clause Build'!$1:$1048576,MATCH('Policy Clause Build'!B277,'Policy Clause Build'!B:B,0),2),"")</f>
        <v>#VALUE!</v>
      </c>
      <c r="B271" s="0" t="e">
        <f>IFERROR(INDEX('Policy Clause Build'!$1:$1048576,MATCH('Policy Clause Build'!C277,'Policy Clause Build'!C:C,0),3),"")</f>
        <v>#VALUE!</v>
      </c>
      <c r="C271" s="44" t="e">
        <f>IFERROR(INDEX('Configuration Area'!$1:$1048576,MATCH(A271,'Configuration Area'!D:D,0),6),"")</f>
        <v>#VALUE!</v>
      </c>
      <c r="D271" s="0" t="e">
        <f>IFERROR(INDEX('Configuration Area'!$1:$1048576,MATCH(A271,'Configuration Area'!D:D,0),7),"")</f>
        <v>#VALUE!</v>
      </c>
    </row>
    <row r="272">
      <c r="A272" s="0" t="e">
        <f>IFERROR(INDEX('Policy Clause Build'!$1:$1048576,MATCH('Policy Clause Build'!B278,'Policy Clause Build'!B:B,0),2),"")</f>
        <v>#VALUE!</v>
      </c>
      <c r="B272" s="0" t="e">
        <f>IFERROR(INDEX('Policy Clause Build'!$1:$1048576,MATCH('Policy Clause Build'!C278,'Policy Clause Build'!C:C,0),3),"")</f>
        <v>#VALUE!</v>
      </c>
      <c r="C272" s="44" t="e">
        <f>IFERROR(INDEX('Configuration Area'!$1:$1048576,MATCH(A272,'Configuration Area'!D:D,0),6),"")</f>
        <v>#VALUE!</v>
      </c>
      <c r="D272" s="0" t="e">
        <f>IFERROR(INDEX('Configuration Area'!$1:$1048576,MATCH(A272,'Configuration Area'!D:D,0),7),"")</f>
        <v>#VALUE!</v>
      </c>
    </row>
    <row r="273">
      <c r="A273" s="0" t="e">
        <f>IFERROR(INDEX('Policy Clause Build'!$1:$1048576,MATCH('Policy Clause Build'!B279,'Policy Clause Build'!B:B,0),2),"")</f>
        <v>#VALUE!</v>
      </c>
      <c r="B273" s="0" t="e">
        <f>IFERROR(INDEX('Policy Clause Build'!$1:$1048576,MATCH('Policy Clause Build'!C279,'Policy Clause Build'!C:C,0),3),"")</f>
        <v>#VALUE!</v>
      </c>
      <c r="C273" s="44" t="e">
        <f>IFERROR(INDEX('Configuration Area'!$1:$1048576,MATCH(A273,'Configuration Area'!D:D,0),6),"")</f>
        <v>#VALUE!</v>
      </c>
      <c r="D273" s="0" t="e">
        <f>IFERROR(INDEX('Configuration Area'!$1:$1048576,MATCH(A273,'Configuration Area'!D:D,0),7),"")</f>
        <v>#VALUE!</v>
      </c>
    </row>
    <row r="274">
      <c r="A274" s="0" t="e">
        <f>IFERROR(INDEX('Policy Clause Build'!$1:$1048576,MATCH('Policy Clause Build'!B280,'Policy Clause Build'!B:B,0),2),"")</f>
        <v>#VALUE!</v>
      </c>
      <c r="B274" s="0" t="e">
        <f>IFERROR(INDEX('Policy Clause Build'!$1:$1048576,MATCH('Policy Clause Build'!C280,'Policy Clause Build'!C:C,0),3),"")</f>
        <v>#VALUE!</v>
      </c>
      <c r="C274" s="44" t="e">
        <f>IFERROR(INDEX('Configuration Area'!$1:$1048576,MATCH(A274,'Configuration Area'!D:D,0),6),"")</f>
        <v>#VALUE!</v>
      </c>
      <c r="D274" s="0" t="e">
        <f>IFERROR(INDEX('Configuration Area'!$1:$1048576,MATCH(A274,'Configuration Area'!D:D,0),7),"")</f>
        <v>#VALUE!</v>
      </c>
    </row>
    <row r="275">
      <c r="A275" s="0" t="e">
        <f>IFERROR(INDEX('Policy Clause Build'!$1:$1048576,MATCH('Policy Clause Build'!B281,'Policy Clause Build'!B:B,0),2),"")</f>
        <v>#VALUE!</v>
      </c>
      <c r="B275" s="0" t="e">
        <f>IFERROR(INDEX('Policy Clause Build'!$1:$1048576,MATCH('Policy Clause Build'!C281,'Policy Clause Build'!C:C,0),3),"")</f>
        <v>#VALUE!</v>
      </c>
      <c r="C275" s="44" t="e">
        <f>IFERROR(INDEX('Configuration Area'!$1:$1048576,MATCH(A275,'Configuration Area'!D:D,0),6),"")</f>
        <v>#VALUE!</v>
      </c>
      <c r="D275" s="0" t="e">
        <f>IFERROR(INDEX('Configuration Area'!$1:$1048576,MATCH(A275,'Configuration Area'!D:D,0),7),"")</f>
        <v>#VALUE!</v>
      </c>
    </row>
    <row r="276">
      <c r="A276" s="0" t="e">
        <f>IFERROR(INDEX('Policy Clause Build'!$1:$1048576,MATCH('Policy Clause Build'!B282,'Policy Clause Build'!B:B,0),2),"")</f>
        <v>#VALUE!</v>
      </c>
      <c r="B276" s="0" t="e">
        <f>IFERROR(INDEX('Policy Clause Build'!$1:$1048576,MATCH('Policy Clause Build'!C282,'Policy Clause Build'!C:C,0),3),"")</f>
        <v>#VALUE!</v>
      </c>
      <c r="C276" s="44" t="e">
        <f>IFERROR(INDEX('Configuration Area'!$1:$1048576,MATCH(A276,'Configuration Area'!D:D,0),6),"")</f>
        <v>#VALUE!</v>
      </c>
      <c r="D276" s="0" t="e">
        <f>IFERROR(INDEX('Configuration Area'!$1:$1048576,MATCH(A276,'Configuration Area'!D:D,0),7),"")</f>
        <v>#VALUE!</v>
      </c>
    </row>
    <row r="277">
      <c r="A277" s="0" t="e">
        <f>IFERROR(INDEX('Policy Clause Build'!$1:$1048576,MATCH('Policy Clause Build'!B283,'Policy Clause Build'!B:B,0),2),"")</f>
        <v>#VALUE!</v>
      </c>
      <c r="B277" s="0" t="e">
        <f>IFERROR(INDEX('Policy Clause Build'!$1:$1048576,MATCH('Policy Clause Build'!C283,'Policy Clause Build'!C:C,0),3),"")</f>
        <v>#VALUE!</v>
      </c>
      <c r="C277" s="44" t="e">
        <f>IFERROR(INDEX('Configuration Area'!$1:$1048576,MATCH(A277,'Configuration Area'!D:D,0),6),"")</f>
        <v>#VALUE!</v>
      </c>
      <c r="D277" s="0" t="e">
        <f>IFERROR(INDEX('Configuration Area'!$1:$1048576,MATCH(A277,'Configuration Area'!D:D,0),7),"")</f>
        <v>#VALUE!</v>
      </c>
    </row>
    <row r="278">
      <c r="A278" s="0" t="e">
        <f>IFERROR(INDEX('Policy Clause Build'!$1:$1048576,MATCH('Policy Clause Build'!B284,'Policy Clause Build'!B:B,0),2),"")</f>
        <v>#VALUE!</v>
      </c>
      <c r="B278" s="0" t="e">
        <f>IFERROR(INDEX('Policy Clause Build'!$1:$1048576,MATCH('Policy Clause Build'!C284,'Policy Clause Build'!C:C,0),3),"")</f>
        <v>#VALUE!</v>
      </c>
      <c r="C278" s="44" t="e">
        <f>IFERROR(INDEX('Configuration Area'!$1:$1048576,MATCH(A278,'Configuration Area'!D:D,0),6),"")</f>
        <v>#VALUE!</v>
      </c>
      <c r="D278" s="0" t="e">
        <f>IFERROR(INDEX('Configuration Area'!$1:$1048576,MATCH(A278,'Configuration Area'!D:D,0),7),"")</f>
        <v>#VALUE!</v>
      </c>
    </row>
    <row r="279">
      <c r="A279" s="0" t="e">
        <f>IFERROR(INDEX('Policy Clause Build'!$1:$1048576,MATCH('Policy Clause Build'!B285,'Policy Clause Build'!B:B,0),2),"")</f>
        <v>#VALUE!</v>
      </c>
      <c r="B279" s="0" t="e">
        <f>IFERROR(INDEX('Policy Clause Build'!$1:$1048576,MATCH('Policy Clause Build'!C285,'Policy Clause Build'!C:C,0),3),"")</f>
        <v>#VALUE!</v>
      </c>
      <c r="C279" s="44" t="e">
        <f>IFERROR(INDEX('Configuration Area'!$1:$1048576,MATCH(A279,'Configuration Area'!D:D,0),6),"")</f>
        <v>#VALUE!</v>
      </c>
      <c r="D279" s="0" t="e">
        <f>IFERROR(INDEX('Configuration Area'!$1:$1048576,MATCH(A279,'Configuration Area'!D:D,0),7),"")</f>
        <v>#VALUE!</v>
      </c>
    </row>
    <row r="280">
      <c r="A280" s="0" t="e">
        <f>IFERROR(INDEX('Policy Clause Build'!$1:$1048576,MATCH('Policy Clause Build'!B286,'Policy Clause Build'!B:B,0),2),"")</f>
        <v>#VALUE!</v>
      </c>
      <c r="B280" s="0" t="e">
        <f>IFERROR(INDEX('Policy Clause Build'!$1:$1048576,MATCH('Policy Clause Build'!C286,'Policy Clause Build'!C:C,0),3),"")</f>
        <v>#VALUE!</v>
      </c>
      <c r="C280" s="44" t="e">
        <f>IFERROR(INDEX('Configuration Area'!$1:$1048576,MATCH(A280,'Configuration Area'!D:D,0),6),"")</f>
        <v>#VALUE!</v>
      </c>
      <c r="D280" s="0" t="e">
        <f>IFERROR(INDEX('Configuration Area'!$1:$1048576,MATCH(A280,'Configuration Area'!D:D,0),7),"")</f>
        <v>#VALUE!</v>
      </c>
    </row>
    <row r="281">
      <c r="A281" s="0" t="e">
        <f>IFERROR(INDEX('Policy Clause Build'!$1:$1048576,MATCH('Policy Clause Build'!B287,'Policy Clause Build'!B:B,0),2),"")</f>
        <v>#VALUE!</v>
      </c>
      <c r="B281" s="0" t="e">
        <f>IFERROR(INDEX('Policy Clause Build'!$1:$1048576,MATCH('Policy Clause Build'!C287,'Policy Clause Build'!C:C,0),3),"")</f>
        <v>#VALUE!</v>
      </c>
      <c r="C281" s="44" t="e">
        <f>IFERROR(INDEX('Configuration Area'!$1:$1048576,MATCH(A281,'Configuration Area'!D:D,0),6),"")</f>
        <v>#VALUE!</v>
      </c>
      <c r="D281" s="0" t="e">
        <f>IFERROR(INDEX('Configuration Area'!$1:$1048576,MATCH(A281,'Configuration Area'!D:D,0),7),"")</f>
        <v>#VALUE!</v>
      </c>
    </row>
    <row r="282">
      <c r="A282" s="0" t="e">
        <f>IFERROR(INDEX('Policy Clause Build'!$1:$1048576,MATCH('Policy Clause Build'!B288,'Policy Clause Build'!B:B,0),2),"")</f>
        <v>#VALUE!</v>
      </c>
      <c r="B282" s="0" t="e">
        <f>IFERROR(INDEX('Policy Clause Build'!$1:$1048576,MATCH('Policy Clause Build'!C288,'Policy Clause Build'!C:C,0),3),"")</f>
        <v>#VALUE!</v>
      </c>
      <c r="C282" s="44" t="e">
        <f>IFERROR(INDEX('Configuration Area'!$1:$1048576,MATCH(A282,'Configuration Area'!D:D,0),6),"")</f>
        <v>#VALUE!</v>
      </c>
      <c r="D282" s="0" t="e">
        <f>IFERROR(INDEX('Configuration Area'!$1:$1048576,MATCH(A282,'Configuration Area'!D:D,0),7),"")</f>
        <v>#VALUE!</v>
      </c>
    </row>
    <row r="283">
      <c r="A283" s="0" t="e">
        <f>IFERROR(INDEX('Policy Clause Build'!$1:$1048576,MATCH('Policy Clause Build'!B289,'Policy Clause Build'!B:B,0),2),"")</f>
        <v>#VALUE!</v>
      </c>
      <c r="B283" s="0" t="e">
        <f>IFERROR(INDEX('Policy Clause Build'!$1:$1048576,MATCH('Policy Clause Build'!C289,'Policy Clause Build'!C:C,0),3),"")</f>
        <v>#VALUE!</v>
      </c>
      <c r="C283" s="44" t="e">
        <f>IFERROR(INDEX('Configuration Area'!$1:$1048576,MATCH(A283,'Configuration Area'!D:D,0),6),"")</f>
        <v>#VALUE!</v>
      </c>
      <c r="D283" s="0" t="e">
        <f>IFERROR(INDEX('Configuration Area'!$1:$1048576,MATCH(A283,'Configuration Area'!D:D,0),7),"")</f>
        <v>#VALUE!</v>
      </c>
    </row>
    <row r="284">
      <c r="A284" s="0" t="e">
        <f>IFERROR(INDEX('Policy Clause Build'!$1:$1048576,MATCH('Policy Clause Build'!B290,'Policy Clause Build'!B:B,0),2),"")</f>
        <v>#VALUE!</v>
      </c>
      <c r="B284" s="0" t="e">
        <f>IFERROR(INDEX('Policy Clause Build'!$1:$1048576,MATCH('Policy Clause Build'!C290,'Policy Clause Build'!C:C,0),3),"")</f>
        <v>#VALUE!</v>
      </c>
      <c r="C284" s="44" t="e">
        <f>IFERROR(INDEX('Configuration Area'!$1:$1048576,MATCH(A284,'Configuration Area'!D:D,0),6),"")</f>
        <v>#VALUE!</v>
      </c>
      <c r="D284" s="0" t="e">
        <f>IFERROR(INDEX('Configuration Area'!$1:$1048576,MATCH(A284,'Configuration Area'!D:D,0),7),"")</f>
        <v>#VALUE!</v>
      </c>
    </row>
    <row r="285">
      <c r="A285" s="0" t="e">
        <f>IFERROR(INDEX('Policy Clause Build'!$1:$1048576,MATCH('Policy Clause Build'!B291,'Policy Clause Build'!B:B,0),2),"")</f>
        <v>#VALUE!</v>
      </c>
      <c r="B285" s="0" t="e">
        <f>IFERROR(INDEX('Policy Clause Build'!$1:$1048576,MATCH('Policy Clause Build'!C291,'Policy Clause Build'!C:C,0),3),"")</f>
        <v>#VALUE!</v>
      </c>
      <c r="C285" s="44" t="e">
        <f>IFERROR(INDEX('Configuration Area'!$1:$1048576,MATCH(A285,'Configuration Area'!D:D,0),6),"")</f>
        <v>#VALUE!</v>
      </c>
      <c r="D285" s="0" t="e">
        <f>IFERROR(INDEX('Configuration Area'!$1:$1048576,MATCH(A285,'Configuration Area'!D:D,0),7),"")</f>
        <v>#VALUE!</v>
      </c>
    </row>
    <row r="286">
      <c r="A286" s="0" t="e">
        <f>IFERROR(INDEX('Policy Clause Build'!$1:$1048576,MATCH('Policy Clause Build'!B292,'Policy Clause Build'!B:B,0),2),"")</f>
        <v>#VALUE!</v>
      </c>
      <c r="B286" s="0" t="e">
        <f>IFERROR(INDEX('Policy Clause Build'!$1:$1048576,MATCH('Policy Clause Build'!C292,'Policy Clause Build'!C:C,0),3),"")</f>
        <v>#VALUE!</v>
      </c>
      <c r="C286" s="44" t="e">
        <f>IFERROR(INDEX('Configuration Area'!$1:$1048576,MATCH(A286,'Configuration Area'!D:D,0),6),"")</f>
        <v>#VALUE!</v>
      </c>
      <c r="D286" s="0" t="e">
        <f>IFERROR(INDEX('Configuration Area'!$1:$1048576,MATCH(A286,'Configuration Area'!D:D,0),7),"")</f>
        <v>#VALUE!</v>
      </c>
    </row>
    <row r="287">
      <c r="A287" s="0" t="e">
        <f>IFERROR(INDEX('Policy Clause Build'!$1:$1048576,MATCH('Policy Clause Build'!B293,'Policy Clause Build'!B:B,0),2),"")</f>
        <v>#VALUE!</v>
      </c>
      <c r="B287" s="0" t="e">
        <f>IFERROR(INDEX('Policy Clause Build'!$1:$1048576,MATCH('Policy Clause Build'!C293,'Policy Clause Build'!C:C,0),3),"")</f>
        <v>#VALUE!</v>
      </c>
      <c r="C287" s="44" t="e">
        <f>IFERROR(INDEX('Configuration Area'!$1:$1048576,MATCH(A287,'Configuration Area'!D:D,0),6),"")</f>
        <v>#VALUE!</v>
      </c>
      <c r="D287" s="0" t="e">
        <f>IFERROR(INDEX('Configuration Area'!$1:$1048576,MATCH(A287,'Configuration Area'!D:D,0),7),"")</f>
        <v>#VALUE!</v>
      </c>
    </row>
    <row r="288">
      <c r="A288" s="0" t="e">
        <f>IFERROR(INDEX('Policy Clause Build'!$1:$1048576,MATCH('Policy Clause Build'!B294,'Policy Clause Build'!B:B,0),2),"")</f>
        <v>#VALUE!</v>
      </c>
      <c r="B288" s="0" t="e">
        <f>IFERROR(INDEX('Policy Clause Build'!$1:$1048576,MATCH('Policy Clause Build'!C294,'Policy Clause Build'!C:C,0),3),"")</f>
        <v>#VALUE!</v>
      </c>
      <c r="C288" s="44" t="e">
        <f>IFERROR(INDEX('Configuration Area'!$1:$1048576,MATCH(A288,'Configuration Area'!D:D,0),6),"")</f>
        <v>#VALUE!</v>
      </c>
      <c r="D288" s="0" t="e">
        <f>IFERROR(INDEX('Configuration Area'!$1:$1048576,MATCH(A288,'Configuration Area'!D:D,0),7),"")</f>
        <v>#VALUE!</v>
      </c>
    </row>
    <row r="289">
      <c r="A289" s="0" t="e">
        <f>IFERROR(INDEX('Policy Clause Build'!$1:$1048576,MATCH('Policy Clause Build'!B295,'Policy Clause Build'!B:B,0),2),"")</f>
        <v>#VALUE!</v>
      </c>
      <c r="B289" s="0" t="e">
        <f>IFERROR(INDEX('Policy Clause Build'!$1:$1048576,MATCH('Policy Clause Build'!C295,'Policy Clause Build'!C:C,0),3),"")</f>
        <v>#VALUE!</v>
      </c>
      <c r="C289" s="44" t="e">
        <f>IFERROR(INDEX('Configuration Area'!$1:$1048576,MATCH(A289,'Configuration Area'!D:D,0),6),"")</f>
        <v>#VALUE!</v>
      </c>
      <c r="D289" s="0" t="e">
        <f>IFERROR(INDEX('Configuration Area'!$1:$1048576,MATCH(A289,'Configuration Area'!D:D,0),7),"")</f>
        <v>#VALUE!</v>
      </c>
    </row>
    <row r="290">
      <c r="A290" s="0" t="e">
        <f>IFERROR(INDEX('Policy Clause Build'!$1:$1048576,MATCH('Policy Clause Build'!B296,'Policy Clause Build'!B:B,0),2),"")</f>
        <v>#VALUE!</v>
      </c>
      <c r="B290" s="0" t="e">
        <f>IFERROR(INDEX('Policy Clause Build'!$1:$1048576,MATCH('Policy Clause Build'!C296,'Policy Clause Build'!C:C,0),3),"")</f>
        <v>#VALUE!</v>
      </c>
      <c r="C290" s="44" t="e">
        <f>IFERROR(INDEX('Configuration Area'!$1:$1048576,MATCH(A290,'Configuration Area'!D:D,0),6),"")</f>
        <v>#VALUE!</v>
      </c>
      <c r="D290" s="0" t="e">
        <f>IFERROR(INDEX('Configuration Area'!$1:$1048576,MATCH(A290,'Configuration Area'!D:D,0),7),"")</f>
        <v>#VALUE!</v>
      </c>
    </row>
    <row r="291">
      <c r="A291" s="0" t="e">
        <f>IFERROR(INDEX('Policy Clause Build'!$1:$1048576,MATCH('Policy Clause Build'!B297,'Policy Clause Build'!B:B,0),2),"")</f>
        <v>#VALUE!</v>
      </c>
      <c r="B291" s="0" t="e">
        <f>IFERROR(INDEX('Policy Clause Build'!$1:$1048576,MATCH('Policy Clause Build'!C297,'Policy Clause Build'!C:C,0),3),"")</f>
        <v>#VALUE!</v>
      </c>
      <c r="C291" s="44" t="e">
        <f>IFERROR(INDEX('Configuration Area'!$1:$1048576,MATCH(A291,'Configuration Area'!D:D,0),6),"")</f>
        <v>#VALUE!</v>
      </c>
      <c r="D291" s="0" t="e">
        <f>IFERROR(INDEX('Configuration Area'!$1:$1048576,MATCH(A291,'Configuration Area'!D:D,0),7),"")</f>
        <v>#VALUE!</v>
      </c>
    </row>
    <row r="292">
      <c r="A292" s="0" t="e">
        <f>IFERROR(INDEX('Policy Clause Build'!$1:$1048576,MATCH('Policy Clause Build'!B298,'Policy Clause Build'!B:B,0),2),"")</f>
        <v>#VALUE!</v>
      </c>
      <c r="B292" s="0" t="e">
        <f>IFERROR(INDEX('Policy Clause Build'!$1:$1048576,MATCH('Policy Clause Build'!C298,'Policy Clause Build'!C:C,0),3),"")</f>
        <v>#VALUE!</v>
      </c>
      <c r="C292" s="44" t="e">
        <f>IFERROR(INDEX('Configuration Area'!$1:$1048576,MATCH(A292,'Configuration Area'!D:D,0),6),"")</f>
        <v>#VALUE!</v>
      </c>
      <c r="D292" s="0" t="e">
        <f>IFERROR(INDEX('Configuration Area'!$1:$1048576,MATCH(A292,'Configuration Area'!D:D,0),7),"")</f>
        <v>#VALUE!</v>
      </c>
    </row>
    <row r="293">
      <c r="A293" s="0" t="e">
        <f>IFERROR(INDEX('Policy Clause Build'!$1:$1048576,MATCH('Policy Clause Build'!B299,'Policy Clause Build'!B:B,0),2),"")</f>
        <v>#VALUE!</v>
      </c>
      <c r="B293" s="0" t="e">
        <f>IFERROR(INDEX('Policy Clause Build'!$1:$1048576,MATCH('Policy Clause Build'!C299,'Policy Clause Build'!C:C,0),3),"")</f>
        <v>#VALUE!</v>
      </c>
      <c r="C293" s="44" t="e">
        <f>IFERROR(INDEX('Configuration Area'!$1:$1048576,MATCH(A293,'Configuration Area'!D:D,0),6),"")</f>
        <v>#VALUE!</v>
      </c>
      <c r="D293" s="0" t="e">
        <f>IFERROR(INDEX('Configuration Area'!$1:$1048576,MATCH(A293,'Configuration Area'!D:D,0),7),"")</f>
        <v>#VALUE!</v>
      </c>
    </row>
    <row r="294">
      <c r="A294" s="0" t="e">
        <f>IFERROR(INDEX('Policy Clause Build'!$1:$1048576,MATCH('Policy Clause Build'!B300,'Policy Clause Build'!B:B,0),2),"")</f>
        <v>#VALUE!</v>
      </c>
      <c r="B294" s="0" t="e">
        <f>IFERROR(INDEX('Policy Clause Build'!$1:$1048576,MATCH('Policy Clause Build'!C300,'Policy Clause Build'!C:C,0),3),"")</f>
        <v>#VALUE!</v>
      </c>
      <c r="C294" s="44" t="e">
        <f>IFERROR(INDEX('Configuration Area'!$1:$1048576,MATCH(A294,'Configuration Area'!D:D,0),6),"")</f>
        <v>#VALUE!</v>
      </c>
      <c r="D294" s="0" t="e">
        <f>IFERROR(INDEX('Configuration Area'!$1:$1048576,MATCH(A294,'Configuration Area'!D:D,0),7),"")</f>
        <v>#VALUE!</v>
      </c>
    </row>
    <row r="295">
      <c r="A295" s="0" t="e">
        <f>IFERROR(INDEX('Policy Clause Build'!$1:$1048576,MATCH('Policy Clause Build'!B301,'Policy Clause Build'!B:B,0),2),"")</f>
        <v>#VALUE!</v>
      </c>
      <c r="B295" s="0" t="e">
        <f>IFERROR(INDEX('Policy Clause Build'!$1:$1048576,MATCH('Policy Clause Build'!C301,'Policy Clause Build'!C:C,0),3),"")</f>
        <v>#VALUE!</v>
      </c>
      <c r="C295" s="44" t="e">
        <f>IFERROR(INDEX('Configuration Area'!$1:$1048576,MATCH(A295,'Configuration Area'!D:D,0),6),"")</f>
        <v>#VALUE!</v>
      </c>
      <c r="D295" s="0" t="e">
        <f>IFERROR(INDEX('Configuration Area'!$1:$1048576,MATCH(A295,'Configuration Area'!D:D,0),7),"")</f>
        <v>#VALUE!</v>
      </c>
    </row>
    <row r="296">
      <c r="A296" s="0" t="e">
        <f>IFERROR(INDEX('Policy Clause Build'!$1:$1048576,MATCH('Policy Clause Build'!B302,'Policy Clause Build'!B:B,0),2),"")</f>
        <v>#VALUE!</v>
      </c>
      <c r="B296" s="0" t="e">
        <f>IFERROR(INDEX('Policy Clause Build'!$1:$1048576,MATCH('Policy Clause Build'!C302,'Policy Clause Build'!C:C,0),3),"")</f>
        <v>#VALUE!</v>
      </c>
      <c r="C296" s="44" t="e">
        <f>IFERROR(INDEX('Configuration Area'!$1:$1048576,MATCH(A296,'Configuration Area'!D:D,0),6),"")</f>
        <v>#VALUE!</v>
      </c>
      <c r="D296" s="0" t="e">
        <f>IFERROR(INDEX('Configuration Area'!$1:$1048576,MATCH(A296,'Configuration Area'!D:D,0),7),"")</f>
        <v>#VALUE!</v>
      </c>
    </row>
    <row r="297">
      <c r="A297" s="0" t="e">
        <f>IFERROR(INDEX('Policy Clause Build'!$1:$1048576,MATCH('Policy Clause Build'!B303,'Policy Clause Build'!B:B,0),2),"")</f>
        <v>#VALUE!</v>
      </c>
      <c r="B297" s="0" t="e">
        <f>IFERROR(INDEX('Policy Clause Build'!$1:$1048576,MATCH('Policy Clause Build'!C303,'Policy Clause Build'!C:C,0),3),"")</f>
        <v>#VALUE!</v>
      </c>
      <c r="C297" s="44" t="e">
        <f>IFERROR(INDEX('Configuration Area'!$1:$1048576,MATCH(A297,'Configuration Area'!D:D,0),6),"")</f>
        <v>#VALUE!</v>
      </c>
      <c r="D297" s="0" t="e">
        <f>IFERROR(INDEX('Configuration Area'!$1:$1048576,MATCH(A297,'Configuration Area'!D:D,0),7),"")</f>
        <v>#VALUE!</v>
      </c>
    </row>
    <row r="298">
      <c r="A298" s="0" t="e">
        <f>IFERROR(INDEX('Policy Clause Build'!$1:$1048576,MATCH('Policy Clause Build'!B304,'Policy Clause Build'!B:B,0),2),"")</f>
        <v>#VALUE!</v>
      </c>
      <c r="B298" s="0" t="e">
        <f>IFERROR(INDEX('Policy Clause Build'!$1:$1048576,MATCH('Policy Clause Build'!C304,'Policy Clause Build'!C:C,0),3),"")</f>
        <v>#VALUE!</v>
      </c>
      <c r="C298" s="44" t="e">
        <f>IFERROR(INDEX('Configuration Area'!$1:$1048576,MATCH(A298,'Configuration Area'!D:D,0),6),"")</f>
        <v>#VALUE!</v>
      </c>
      <c r="D298" s="0" t="e">
        <f>IFERROR(INDEX('Configuration Area'!$1:$1048576,MATCH(A298,'Configuration Area'!D:D,0),7),"")</f>
        <v>#VALUE!</v>
      </c>
    </row>
    <row r="299">
      <c r="A299" s="0" t="e">
        <f>IFERROR(INDEX('Policy Clause Build'!$1:$1048576,MATCH('Policy Clause Build'!B305,'Policy Clause Build'!B:B,0),2),"")</f>
        <v>#VALUE!</v>
      </c>
      <c r="B299" s="0" t="e">
        <f>IFERROR(INDEX('Policy Clause Build'!$1:$1048576,MATCH('Policy Clause Build'!C305,'Policy Clause Build'!C:C,0),3),"")</f>
        <v>#VALUE!</v>
      </c>
      <c r="C299" s="44" t="e">
        <f>IFERROR(INDEX('Configuration Area'!$1:$1048576,MATCH(A299,'Configuration Area'!D:D,0),6),"")</f>
        <v>#VALUE!</v>
      </c>
      <c r="D299" s="0" t="e">
        <f>IFERROR(INDEX('Configuration Area'!$1:$1048576,MATCH(A299,'Configuration Area'!D:D,0),7),"")</f>
        <v>#VALUE!</v>
      </c>
    </row>
    <row r="300">
      <c r="A300" s="0" t="e">
        <f>IFERROR(INDEX('Policy Clause Build'!$1:$1048576,MATCH('Policy Clause Build'!B306,'Policy Clause Build'!B:B,0),2),"")</f>
        <v>#VALUE!</v>
      </c>
      <c r="B300" s="0" t="e">
        <f>IFERROR(INDEX('Policy Clause Build'!$1:$1048576,MATCH('Policy Clause Build'!C306,'Policy Clause Build'!C:C,0),3),"")</f>
        <v>#VALUE!</v>
      </c>
      <c r="C300" s="44" t="e">
        <f>IFERROR(INDEX('Configuration Area'!$1:$1048576,MATCH(A300,'Configuration Area'!D:D,0),6),"")</f>
        <v>#VALUE!</v>
      </c>
      <c r="D300" s="0" t="e">
        <f>IFERROR(INDEX('Configuration Area'!$1:$1048576,MATCH(A300,'Configuration Area'!D:D,0),7),"")</f>
        <v>#VALUE!</v>
      </c>
    </row>
    <row r="301">
      <c r="A301" s="0" t="e">
        <f>IFERROR(INDEX('Policy Clause Build'!$1:$1048576,MATCH('Policy Clause Build'!B307,'Policy Clause Build'!B:B,0),2),"")</f>
        <v>#VALUE!</v>
      </c>
      <c r="B301" s="0" t="e">
        <f>IFERROR(INDEX('Policy Clause Build'!$1:$1048576,MATCH('Policy Clause Build'!C307,'Policy Clause Build'!C:C,0),3),"")</f>
        <v>#VALUE!</v>
      </c>
      <c r="C301" s="44" t="e">
        <f>IFERROR(INDEX('Configuration Area'!$1:$1048576,MATCH(A301,'Configuration Area'!D:D,0),6),"")</f>
        <v>#VALUE!</v>
      </c>
      <c r="D301" s="0" t="e">
        <f>IFERROR(INDEX('Configuration Area'!$1:$1048576,MATCH(A301,'Configuration Area'!D:D,0),7),"")</f>
        <v>#VALUE!</v>
      </c>
    </row>
    <row r="302">
      <c r="A302" s="0" t="e">
        <f>IFERROR(INDEX('Policy Clause Build'!$1:$1048576,MATCH('Policy Clause Build'!B308,'Policy Clause Build'!B:B,0),2),"")</f>
        <v>#VALUE!</v>
      </c>
      <c r="B302" s="0" t="e">
        <f>IFERROR(INDEX('Policy Clause Build'!$1:$1048576,MATCH('Policy Clause Build'!C308,'Policy Clause Build'!C:C,0),3),"")</f>
        <v>#VALUE!</v>
      </c>
      <c r="C302" s="44" t="e">
        <f>IFERROR(INDEX('Configuration Area'!$1:$1048576,MATCH(A302,'Configuration Area'!D:D,0),6),"")</f>
        <v>#VALUE!</v>
      </c>
      <c r="D302" s="0" t="e">
        <f>IFERROR(INDEX('Configuration Area'!$1:$1048576,MATCH(A302,'Configuration Area'!D:D,0),7),"")</f>
        <v>#VALUE!</v>
      </c>
    </row>
    <row r="303">
      <c r="A303" s="0" t="e">
        <f>IFERROR(INDEX('Policy Clause Build'!$1:$1048576,MATCH('Policy Clause Build'!B309,'Policy Clause Build'!B:B,0),2),"")</f>
        <v>#VALUE!</v>
      </c>
      <c r="B303" s="0" t="e">
        <f>IFERROR(INDEX('Policy Clause Build'!$1:$1048576,MATCH('Policy Clause Build'!C309,'Policy Clause Build'!C:C,0),3),"")</f>
        <v>#VALUE!</v>
      </c>
      <c r="C303" s="44" t="e">
        <f>IFERROR(INDEX('Configuration Area'!$1:$1048576,MATCH(A303,'Configuration Area'!D:D,0),6),"")</f>
        <v>#VALUE!</v>
      </c>
      <c r="D303" s="0" t="e">
        <f>IFERROR(INDEX('Configuration Area'!$1:$1048576,MATCH(A303,'Configuration Area'!D:D,0),7),"")</f>
        <v>#VALUE!</v>
      </c>
    </row>
    <row r="304">
      <c r="A304" s="0" t="e">
        <f>IFERROR(INDEX('Policy Clause Build'!$1:$1048576,MATCH('Policy Clause Build'!B310,'Policy Clause Build'!B:B,0),2),"")</f>
        <v>#VALUE!</v>
      </c>
      <c r="B304" s="0" t="e">
        <f>IFERROR(INDEX('Policy Clause Build'!$1:$1048576,MATCH('Policy Clause Build'!C310,'Policy Clause Build'!C:C,0),3),"")</f>
        <v>#VALUE!</v>
      </c>
      <c r="C304" s="44" t="e">
        <f>IFERROR(INDEX('Configuration Area'!$1:$1048576,MATCH(A304,'Configuration Area'!D:D,0),6),"")</f>
        <v>#VALUE!</v>
      </c>
      <c r="D304" s="0" t="e">
        <f>IFERROR(INDEX('Configuration Area'!$1:$1048576,MATCH(A304,'Configuration Area'!D:D,0),7),"")</f>
        <v>#VALUE!</v>
      </c>
    </row>
    <row r="305">
      <c r="A305" s="0" t="e">
        <f>IFERROR(INDEX('Policy Clause Build'!$1:$1048576,MATCH('Policy Clause Build'!B311,'Policy Clause Build'!B:B,0),2),"")</f>
        <v>#VALUE!</v>
      </c>
      <c r="B305" s="0" t="e">
        <f>IFERROR(INDEX('Policy Clause Build'!$1:$1048576,MATCH('Policy Clause Build'!C311,'Policy Clause Build'!C:C,0),3),"")</f>
        <v>#VALUE!</v>
      </c>
      <c r="C305" s="44" t="e">
        <f>IFERROR(INDEX('Configuration Area'!$1:$1048576,MATCH(A305,'Configuration Area'!D:D,0),6),"")</f>
        <v>#VALUE!</v>
      </c>
      <c r="D305" s="0" t="e">
        <f>IFERROR(INDEX('Configuration Area'!$1:$1048576,MATCH(A305,'Configuration Area'!D:D,0),7),"")</f>
        <v>#VALUE!</v>
      </c>
    </row>
    <row r="306">
      <c r="A306" s="0" t="e">
        <f>IFERROR(INDEX('Policy Clause Build'!$1:$1048576,MATCH('Policy Clause Build'!B312,'Policy Clause Build'!B:B,0),2),"")</f>
        <v>#VALUE!</v>
      </c>
      <c r="B306" s="0" t="e">
        <f>IFERROR(INDEX('Policy Clause Build'!$1:$1048576,MATCH('Policy Clause Build'!C312,'Policy Clause Build'!C:C,0),3),"")</f>
        <v>#VALUE!</v>
      </c>
      <c r="C306" s="44" t="e">
        <f>IFERROR(INDEX('Configuration Area'!$1:$1048576,MATCH(A306,'Configuration Area'!D:D,0),6),"")</f>
        <v>#VALUE!</v>
      </c>
      <c r="D306" s="0" t="e">
        <f>IFERROR(INDEX('Configuration Area'!$1:$1048576,MATCH(A306,'Configuration Area'!D:D,0),7),"")</f>
        <v>#VALUE!</v>
      </c>
    </row>
    <row r="307">
      <c r="A307" s="0" t="e">
        <f>IFERROR(INDEX('Policy Clause Build'!$1:$1048576,MATCH('Policy Clause Build'!B313,'Policy Clause Build'!B:B,0),2),"")</f>
        <v>#VALUE!</v>
      </c>
      <c r="B307" s="0" t="e">
        <f>IFERROR(INDEX('Policy Clause Build'!$1:$1048576,MATCH('Policy Clause Build'!C313,'Policy Clause Build'!C:C,0),3),"")</f>
        <v>#VALUE!</v>
      </c>
      <c r="C307" s="44" t="e">
        <f>IFERROR(INDEX('Configuration Area'!$1:$1048576,MATCH(A307,'Configuration Area'!D:D,0),6),"")</f>
        <v>#VALUE!</v>
      </c>
      <c r="D307" s="0" t="e">
        <f>IFERROR(INDEX('Configuration Area'!$1:$1048576,MATCH(A307,'Configuration Area'!D:D,0),7),"")</f>
        <v>#VALUE!</v>
      </c>
    </row>
    <row r="308">
      <c r="A308" s="0" t="e">
        <f>IFERROR(INDEX('Policy Clause Build'!$1:$1048576,MATCH('Policy Clause Build'!B314,'Policy Clause Build'!B:B,0),2),"")</f>
        <v>#VALUE!</v>
      </c>
      <c r="B308" s="0" t="e">
        <f>IFERROR(INDEX('Policy Clause Build'!$1:$1048576,MATCH('Policy Clause Build'!C314,'Policy Clause Build'!C:C,0),3),"")</f>
        <v>#VALUE!</v>
      </c>
      <c r="C308" s="44" t="e">
        <f>IFERROR(INDEX('Configuration Area'!$1:$1048576,MATCH(A308,'Configuration Area'!D:D,0),6),"")</f>
        <v>#VALUE!</v>
      </c>
      <c r="D308" s="0" t="e">
        <f>IFERROR(INDEX('Configuration Area'!$1:$1048576,MATCH(A308,'Configuration Area'!D:D,0),7),"")</f>
        <v>#VALUE!</v>
      </c>
    </row>
    <row r="309">
      <c r="A309" s="0" t="e">
        <f>IFERROR(INDEX('Policy Clause Build'!$1:$1048576,MATCH('Policy Clause Build'!B315,'Policy Clause Build'!B:B,0),2),"")</f>
        <v>#VALUE!</v>
      </c>
      <c r="B309" s="0" t="e">
        <f>IFERROR(INDEX('Policy Clause Build'!$1:$1048576,MATCH('Policy Clause Build'!C315,'Policy Clause Build'!C:C,0),3),"")</f>
        <v>#VALUE!</v>
      </c>
      <c r="C309" s="44" t="e">
        <f>IFERROR(INDEX('Configuration Area'!$1:$1048576,MATCH(A309,'Configuration Area'!D:D,0),6),"")</f>
        <v>#VALUE!</v>
      </c>
      <c r="D309" s="0" t="e">
        <f>IFERROR(INDEX('Configuration Area'!$1:$1048576,MATCH(A309,'Configuration Area'!D:D,0),7),"")</f>
        <v>#VALUE!</v>
      </c>
    </row>
    <row r="310">
      <c r="A310" s="0" t="e">
        <f>IFERROR(INDEX('Policy Clause Build'!$1:$1048576,MATCH('Policy Clause Build'!B316,'Policy Clause Build'!B:B,0),2),"")</f>
        <v>#VALUE!</v>
      </c>
      <c r="B310" s="0" t="e">
        <f>IFERROR(INDEX('Policy Clause Build'!$1:$1048576,MATCH('Policy Clause Build'!C316,'Policy Clause Build'!C:C,0),3),"")</f>
        <v>#VALUE!</v>
      </c>
      <c r="C310" s="44" t="e">
        <f>IFERROR(INDEX('Configuration Area'!$1:$1048576,MATCH(A310,'Configuration Area'!D:D,0),6),"")</f>
        <v>#VALUE!</v>
      </c>
      <c r="D310" s="0" t="e">
        <f>IFERROR(INDEX('Configuration Area'!$1:$1048576,MATCH(A310,'Configuration Area'!D:D,0),7),"")</f>
        <v>#VALUE!</v>
      </c>
    </row>
    <row r="311">
      <c r="A311" s="0" t="e">
        <f>IFERROR(INDEX('Policy Clause Build'!$1:$1048576,MATCH('Policy Clause Build'!B317,'Policy Clause Build'!B:B,0),2),"")</f>
        <v>#VALUE!</v>
      </c>
      <c r="B311" s="0" t="e">
        <f>IFERROR(INDEX('Policy Clause Build'!$1:$1048576,MATCH('Policy Clause Build'!C317,'Policy Clause Build'!C:C,0),3),"")</f>
        <v>#VALUE!</v>
      </c>
      <c r="C311" s="44" t="e">
        <f>IFERROR(INDEX('Configuration Area'!$1:$1048576,MATCH(A311,'Configuration Area'!D:D,0),6),"")</f>
        <v>#VALUE!</v>
      </c>
      <c r="D311" s="0" t="e">
        <f>IFERROR(INDEX('Configuration Area'!$1:$1048576,MATCH(A311,'Configuration Area'!D:D,0),7),"")</f>
        <v>#VALUE!</v>
      </c>
    </row>
    <row r="312">
      <c r="A312" s="0" t="e">
        <f>IFERROR(INDEX('Policy Clause Build'!$1:$1048576,MATCH('Policy Clause Build'!B318,'Policy Clause Build'!B:B,0),2),"")</f>
        <v>#VALUE!</v>
      </c>
      <c r="B312" s="0" t="e">
        <f>IFERROR(INDEX('Policy Clause Build'!$1:$1048576,MATCH('Policy Clause Build'!C318,'Policy Clause Build'!C:C,0),3),"")</f>
        <v>#VALUE!</v>
      </c>
      <c r="C312" s="44" t="e">
        <f>IFERROR(INDEX('Configuration Area'!$1:$1048576,MATCH(A312,'Configuration Area'!D:D,0),6),"")</f>
        <v>#VALUE!</v>
      </c>
      <c r="D312" s="0" t="e">
        <f>IFERROR(INDEX('Configuration Area'!$1:$1048576,MATCH(A312,'Configuration Area'!D:D,0),7),"")</f>
        <v>#VALUE!</v>
      </c>
    </row>
    <row r="313">
      <c r="A313" s="0" t="e">
        <f>IFERROR(INDEX('Policy Clause Build'!$1:$1048576,MATCH('Policy Clause Build'!B319,'Policy Clause Build'!B:B,0),2),"")</f>
        <v>#VALUE!</v>
      </c>
      <c r="B313" s="0" t="e">
        <f>IFERROR(INDEX('Policy Clause Build'!$1:$1048576,MATCH('Policy Clause Build'!C319,'Policy Clause Build'!C:C,0),3),"")</f>
        <v>#VALUE!</v>
      </c>
      <c r="C313" s="44" t="e">
        <f>IFERROR(INDEX('Configuration Area'!$1:$1048576,MATCH(A313,'Configuration Area'!D:D,0),6),"")</f>
        <v>#VALUE!</v>
      </c>
      <c r="D313" s="0" t="e">
        <f>IFERROR(INDEX('Configuration Area'!$1:$1048576,MATCH(A313,'Configuration Area'!D:D,0),7),"")</f>
        <v>#VALUE!</v>
      </c>
    </row>
    <row r="314">
      <c r="A314" s="0" t="e">
        <f>IFERROR(INDEX('Policy Clause Build'!$1:$1048576,MATCH('Policy Clause Build'!B320,'Policy Clause Build'!B:B,0),2),"")</f>
        <v>#VALUE!</v>
      </c>
      <c r="B314" s="0" t="e">
        <f>IFERROR(INDEX('Policy Clause Build'!$1:$1048576,MATCH('Policy Clause Build'!C320,'Policy Clause Build'!C:C,0),3),"")</f>
        <v>#VALUE!</v>
      </c>
      <c r="C314" s="44" t="e">
        <f>IFERROR(INDEX('Configuration Area'!$1:$1048576,MATCH(A314,'Configuration Area'!D:D,0),6),"")</f>
        <v>#VALUE!</v>
      </c>
      <c r="D314" s="0" t="e">
        <f>IFERROR(INDEX('Configuration Area'!$1:$1048576,MATCH(A314,'Configuration Area'!D:D,0),7),"")</f>
        <v>#VALUE!</v>
      </c>
    </row>
    <row r="315">
      <c r="A315" s="0" t="e">
        <f>IFERROR(INDEX('Policy Clause Build'!$1:$1048576,MATCH('Policy Clause Build'!B321,'Policy Clause Build'!B:B,0),2),"")</f>
        <v>#VALUE!</v>
      </c>
      <c r="B315" s="0" t="e">
        <f>IFERROR(INDEX('Policy Clause Build'!$1:$1048576,MATCH('Policy Clause Build'!C321,'Policy Clause Build'!C:C,0),3),"")</f>
        <v>#VALUE!</v>
      </c>
      <c r="C315" s="44" t="e">
        <f>IFERROR(INDEX('Configuration Area'!$1:$1048576,MATCH(A315,'Configuration Area'!D:D,0),6),"")</f>
        <v>#VALUE!</v>
      </c>
      <c r="D315" s="0" t="e">
        <f>IFERROR(INDEX('Configuration Area'!$1:$1048576,MATCH(A315,'Configuration Area'!D:D,0),7),"")</f>
        <v>#VALUE!</v>
      </c>
    </row>
    <row r="316">
      <c r="A316" s="0" t="e">
        <f>IFERROR(INDEX('Policy Clause Build'!$1:$1048576,MATCH('Policy Clause Build'!B322,'Policy Clause Build'!B:B,0),2),"")</f>
        <v>#VALUE!</v>
      </c>
      <c r="B316" s="0" t="e">
        <f>IFERROR(INDEX('Policy Clause Build'!$1:$1048576,MATCH('Policy Clause Build'!C322,'Policy Clause Build'!C:C,0),3),"")</f>
        <v>#VALUE!</v>
      </c>
      <c r="C316" s="44" t="e">
        <f>IFERROR(INDEX('Configuration Area'!$1:$1048576,MATCH(A316,'Configuration Area'!D:D,0),6),"")</f>
        <v>#VALUE!</v>
      </c>
      <c r="D316" s="0" t="e">
        <f>IFERROR(INDEX('Configuration Area'!$1:$1048576,MATCH(A316,'Configuration Area'!D:D,0),7),"")</f>
        <v>#VALUE!</v>
      </c>
    </row>
    <row r="317">
      <c r="A317" s="0" t="e">
        <f>IFERROR(INDEX('Policy Clause Build'!$1:$1048576,MATCH('Policy Clause Build'!B323,'Policy Clause Build'!B:B,0),2),"")</f>
        <v>#VALUE!</v>
      </c>
      <c r="B317" s="0" t="e">
        <f>IFERROR(INDEX('Policy Clause Build'!$1:$1048576,MATCH('Policy Clause Build'!C323,'Policy Clause Build'!C:C,0),3),"")</f>
        <v>#VALUE!</v>
      </c>
      <c r="C317" s="44" t="e">
        <f>IFERROR(INDEX('Configuration Area'!$1:$1048576,MATCH(A317,'Configuration Area'!D:D,0),6),"")</f>
        <v>#VALUE!</v>
      </c>
      <c r="D317" s="0" t="e">
        <f>IFERROR(INDEX('Configuration Area'!$1:$1048576,MATCH(A317,'Configuration Area'!D:D,0),7),"")</f>
        <v>#VALUE!</v>
      </c>
    </row>
    <row r="318">
      <c r="A318" s="0" t="e">
        <f>IFERROR(INDEX('Policy Clause Build'!$1:$1048576,MATCH('Policy Clause Build'!B324,'Policy Clause Build'!B:B,0),2),"")</f>
        <v>#VALUE!</v>
      </c>
      <c r="B318" s="0" t="e">
        <f>IFERROR(INDEX('Policy Clause Build'!$1:$1048576,MATCH('Policy Clause Build'!C324,'Policy Clause Build'!C:C,0),3),"")</f>
        <v>#VALUE!</v>
      </c>
      <c r="C318" s="44" t="e">
        <f>IFERROR(INDEX('Configuration Area'!$1:$1048576,MATCH(A318,'Configuration Area'!D:D,0),6),"")</f>
        <v>#VALUE!</v>
      </c>
      <c r="D318" s="0" t="e">
        <f>IFERROR(INDEX('Configuration Area'!$1:$1048576,MATCH(A318,'Configuration Area'!D:D,0),7),"")</f>
        <v>#VALUE!</v>
      </c>
    </row>
    <row r="319">
      <c r="A319" s="0" t="e">
        <f>IFERROR(INDEX('Policy Clause Build'!$1:$1048576,MATCH('Policy Clause Build'!B325,'Policy Clause Build'!B:B,0),2),"")</f>
        <v>#VALUE!</v>
      </c>
      <c r="B319" s="0" t="e">
        <f>IFERROR(INDEX('Policy Clause Build'!$1:$1048576,MATCH('Policy Clause Build'!C325,'Policy Clause Build'!C:C,0),3),"")</f>
        <v>#VALUE!</v>
      </c>
      <c r="C319" s="44" t="e">
        <f>IFERROR(INDEX('Configuration Area'!$1:$1048576,MATCH(A319,'Configuration Area'!D:D,0),6),"")</f>
        <v>#VALUE!</v>
      </c>
      <c r="D319" s="0" t="e">
        <f>IFERROR(INDEX('Configuration Area'!$1:$1048576,MATCH(A319,'Configuration Area'!D:D,0),7),"")</f>
        <v>#VALUE!</v>
      </c>
    </row>
    <row r="320">
      <c r="A320" s="0" t="e">
        <f>IFERROR(INDEX('Policy Clause Build'!$1:$1048576,MATCH('Policy Clause Build'!B326,'Policy Clause Build'!B:B,0),2),"")</f>
        <v>#VALUE!</v>
      </c>
      <c r="B320" s="0" t="e">
        <f>IFERROR(INDEX('Policy Clause Build'!$1:$1048576,MATCH('Policy Clause Build'!C326,'Policy Clause Build'!C:C,0),3),"")</f>
        <v>#VALUE!</v>
      </c>
      <c r="C320" s="44" t="e">
        <f>IFERROR(INDEX('Configuration Area'!$1:$1048576,MATCH(A320,'Configuration Area'!D:D,0),6),"")</f>
        <v>#VALUE!</v>
      </c>
      <c r="D320" s="0" t="e">
        <f>IFERROR(INDEX('Configuration Area'!$1:$1048576,MATCH(A320,'Configuration Area'!D:D,0),7),"")</f>
        <v>#VALUE!</v>
      </c>
    </row>
    <row r="321">
      <c r="A321" s="0" t="e">
        <f>IFERROR(INDEX('Policy Clause Build'!$1:$1048576,MATCH('Policy Clause Build'!B327,'Policy Clause Build'!B:B,0),2),"")</f>
        <v>#VALUE!</v>
      </c>
      <c r="B321" s="0" t="e">
        <f>IFERROR(INDEX('Policy Clause Build'!$1:$1048576,MATCH('Policy Clause Build'!C327,'Policy Clause Build'!C:C,0),3),"")</f>
        <v>#VALUE!</v>
      </c>
      <c r="C321" s="44" t="e">
        <f>IFERROR(INDEX('Configuration Area'!$1:$1048576,MATCH(A321,'Configuration Area'!D:D,0),6),"")</f>
        <v>#VALUE!</v>
      </c>
      <c r="D321" s="0" t="e">
        <f>IFERROR(INDEX('Configuration Area'!$1:$1048576,MATCH(A321,'Configuration Area'!D:D,0),7),"")</f>
        <v>#VALUE!</v>
      </c>
    </row>
    <row r="322">
      <c r="A322" s="0" t="e">
        <f>IFERROR(INDEX('Policy Clause Build'!$1:$1048576,MATCH('Policy Clause Build'!B328,'Policy Clause Build'!B:B,0),2),"")</f>
        <v>#VALUE!</v>
      </c>
      <c r="B322" s="0" t="e">
        <f>IFERROR(INDEX('Policy Clause Build'!$1:$1048576,MATCH('Policy Clause Build'!C328,'Policy Clause Build'!C:C,0),3),"")</f>
        <v>#VALUE!</v>
      </c>
      <c r="C322" s="44" t="e">
        <f>IFERROR(INDEX('Configuration Area'!$1:$1048576,MATCH(A322,'Configuration Area'!D:D,0),6),"")</f>
        <v>#VALUE!</v>
      </c>
      <c r="D322" s="0" t="e">
        <f>IFERROR(INDEX('Configuration Area'!$1:$1048576,MATCH(A322,'Configuration Area'!D:D,0),7),"")</f>
        <v>#VALUE!</v>
      </c>
    </row>
    <row r="323">
      <c r="A323" s="0" t="e">
        <f>IFERROR(INDEX('Policy Clause Build'!$1:$1048576,MATCH('Policy Clause Build'!B329,'Policy Clause Build'!B:B,0),2),"")</f>
        <v>#VALUE!</v>
      </c>
      <c r="B323" s="0" t="e">
        <f>IFERROR(INDEX('Policy Clause Build'!$1:$1048576,MATCH('Policy Clause Build'!C329,'Policy Clause Build'!C:C,0),3),"")</f>
        <v>#VALUE!</v>
      </c>
      <c r="C323" s="44" t="e">
        <f>IFERROR(INDEX('Configuration Area'!$1:$1048576,MATCH(A323,'Configuration Area'!D:D,0),6),"")</f>
        <v>#VALUE!</v>
      </c>
      <c r="D323" s="0" t="e">
        <f>IFERROR(INDEX('Configuration Area'!$1:$1048576,MATCH(A323,'Configuration Area'!D:D,0),7),"")</f>
        <v>#VALUE!</v>
      </c>
    </row>
    <row r="324">
      <c r="A324" s="0" t="e">
        <f>IFERROR(INDEX('Policy Clause Build'!$1:$1048576,MATCH('Policy Clause Build'!B330,'Policy Clause Build'!B:B,0),2),"")</f>
        <v>#VALUE!</v>
      </c>
      <c r="B324" s="0" t="e">
        <f>IFERROR(INDEX('Policy Clause Build'!$1:$1048576,MATCH('Policy Clause Build'!C330,'Policy Clause Build'!C:C,0),3),"")</f>
        <v>#VALUE!</v>
      </c>
      <c r="C324" s="44" t="e">
        <f>IFERROR(INDEX('Configuration Area'!$1:$1048576,MATCH(A324,'Configuration Area'!D:D,0),6),"")</f>
        <v>#VALUE!</v>
      </c>
      <c r="D324" s="0" t="e">
        <f>IFERROR(INDEX('Configuration Area'!$1:$1048576,MATCH(A324,'Configuration Area'!D:D,0),7),"")</f>
        <v>#VALUE!</v>
      </c>
    </row>
    <row r="325">
      <c r="A325" s="0" t="e">
        <f>IFERROR(INDEX('Policy Clause Build'!$1:$1048576,MATCH('Policy Clause Build'!B331,'Policy Clause Build'!B:B,0),2),"")</f>
        <v>#VALUE!</v>
      </c>
      <c r="B325" s="0" t="e">
        <f>IFERROR(INDEX('Policy Clause Build'!$1:$1048576,MATCH('Policy Clause Build'!C331,'Policy Clause Build'!C:C,0),3),"")</f>
        <v>#VALUE!</v>
      </c>
      <c r="C325" s="44" t="e">
        <f>IFERROR(INDEX('Configuration Area'!$1:$1048576,MATCH(A325,'Configuration Area'!D:D,0),6),"")</f>
        <v>#VALUE!</v>
      </c>
      <c r="D325" s="0" t="e">
        <f>IFERROR(INDEX('Configuration Area'!$1:$1048576,MATCH(A325,'Configuration Area'!D:D,0),7),"")</f>
        <v>#VALUE!</v>
      </c>
    </row>
    <row r="326">
      <c r="A326" s="0" t="e">
        <f>IFERROR(INDEX('Policy Clause Build'!$1:$1048576,MATCH('Policy Clause Build'!B332,'Policy Clause Build'!B:B,0),2),"")</f>
        <v>#VALUE!</v>
      </c>
      <c r="B326" s="0" t="e">
        <f>IFERROR(INDEX('Policy Clause Build'!$1:$1048576,MATCH('Policy Clause Build'!C332,'Policy Clause Build'!C:C,0),3),"")</f>
        <v>#VALUE!</v>
      </c>
      <c r="C326" s="44" t="e">
        <f>IFERROR(INDEX('Configuration Area'!$1:$1048576,MATCH(A326,'Configuration Area'!D:D,0),6),"")</f>
        <v>#VALUE!</v>
      </c>
      <c r="D326" s="0" t="e">
        <f>IFERROR(INDEX('Configuration Area'!$1:$1048576,MATCH(A326,'Configuration Area'!D:D,0),7),"")</f>
        <v>#VALUE!</v>
      </c>
    </row>
    <row r="327">
      <c r="A327" s="0" t="e">
        <f>IFERROR(INDEX('Policy Clause Build'!$1:$1048576,MATCH('Policy Clause Build'!B333,'Policy Clause Build'!B:B,0),2),"")</f>
        <v>#VALUE!</v>
      </c>
      <c r="B327" s="0" t="e">
        <f>IFERROR(INDEX('Policy Clause Build'!$1:$1048576,MATCH('Policy Clause Build'!C333,'Policy Clause Build'!C:C,0),3),"")</f>
        <v>#VALUE!</v>
      </c>
      <c r="C327" s="44" t="e">
        <f>IFERROR(INDEX('Configuration Area'!$1:$1048576,MATCH(A327,'Configuration Area'!D:D,0),6),"")</f>
        <v>#VALUE!</v>
      </c>
      <c r="D327" s="0" t="e">
        <f>IFERROR(INDEX('Configuration Area'!$1:$1048576,MATCH(A327,'Configuration Area'!D:D,0),7),"")</f>
        <v>#VALUE!</v>
      </c>
    </row>
    <row r="328">
      <c r="A328" s="0" t="e">
        <f>IFERROR(INDEX('Policy Clause Build'!$1:$1048576,MATCH('Policy Clause Build'!B334,'Policy Clause Build'!B:B,0),2),"")</f>
        <v>#VALUE!</v>
      </c>
      <c r="B328" s="0" t="e">
        <f>IFERROR(INDEX('Policy Clause Build'!$1:$1048576,MATCH('Policy Clause Build'!C334,'Policy Clause Build'!C:C,0),3),"")</f>
        <v>#VALUE!</v>
      </c>
      <c r="C328" s="44" t="e">
        <f>IFERROR(INDEX('Configuration Area'!$1:$1048576,MATCH(A328,'Configuration Area'!D:D,0),6),"")</f>
        <v>#VALUE!</v>
      </c>
      <c r="D328" s="0" t="e">
        <f>IFERROR(INDEX('Configuration Area'!$1:$1048576,MATCH(A328,'Configuration Area'!D:D,0),7),"")</f>
        <v>#VALUE!</v>
      </c>
    </row>
    <row r="329">
      <c r="A329" s="0" t="e">
        <f>IFERROR(INDEX('Policy Clause Build'!$1:$1048576,MATCH('Policy Clause Build'!B335,'Policy Clause Build'!B:B,0),2),"")</f>
        <v>#VALUE!</v>
      </c>
      <c r="B329" s="0" t="e">
        <f>IFERROR(INDEX('Policy Clause Build'!$1:$1048576,MATCH('Policy Clause Build'!C335,'Policy Clause Build'!C:C,0),3),"")</f>
        <v>#VALUE!</v>
      </c>
      <c r="C329" s="44" t="e">
        <f>IFERROR(INDEX('Configuration Area'!$1:$1048576,MATCH(A329,'Configuration Area'!D:D,0),6),"")</f>
        <v>#VALUE!</v>
      </c>
      <c r="D329" s="0" t="e">
        <f>IFERROR(INDEX('Configuration Area'!$1:$1048576,MATCH(A329,'Configuration Area'!D:D,0),7),"")</f>
        <v>#VALUE!</v>
      </c>
    </row>
    <row r="330">
      <c r="A330" s="0" t="e">
        <f>IFERROR(INDEX('Policy Clause Build'!$1:$1048576,MATCH('Policy Clause Build'!B336,'Policy Clause Build'!B:B,0),2),"")</f>
        <v>#VALUE!</v>
      </c>
      <c r="B330" s="0" t="e">
        <f>IFERROR(INDEX('Policy Clause Build'!$1:$1048576,MATCH('Policy Clause Build'!C336,'Policy Clause Build'!C:C,0),3),"")</f>
        <v>#VALUE!</v>
      </c>
      <c r="C330" s="44" t="e">
        <f>IFERROR(INDEX('Configuration Area'!$1:$1048576,MATCH(A330,'Configuration Area'!D:D,0),6),"")</f>
        <v>#VALUE!</v>
      </c>
      <c r="D330" s="0" t="e">
        <f>IFERROR(INDEX('Configuration Area'!$1:$1048576,MATCH(A330,'Configuration Area'!D:D,0),7),"")</f>
        <v>#VALUE!</v>
      </c>
    </row>
    <row r="331">
      <c r="A331" s="0" t="e">
        <f>IFERROR(INDEX('Policy Clause Build'!$1:$1048576,MATCH('Policy Clause Build'!B337,'Policy Clause Build'!B:B,0),2),"")</f>
        <v>#VALUE!</v>
      </c>
      <c r="B331" s="0" t="e">
        <f>IFERROR(INDEX('Policy Clause Build'!$1:$1048576,MATCH('Policy Clause Build'!C337,'Policy Clause Build'!C:C,0),3),"")</f>
        <v>#VALUE!</v>
      </c>
      <c r="C331" s="44" t="e">
        <f>IFERROR(INDEX('Configuration Area'!$1:$1048576,MATCH(A331,'Configuration Area'!D:D,0),6),"")</f>
        <v>#VALUE!</v>
      </c>
      <c r="D331" s="0" t="e">
        <f>IFERROR(INDEX('Configuration Area'!$1:$1048576,MATCH(A331,'Configuration Area'!D:D,0),7),"")</f>
        <v>#VALUE!</v>
      </c>
    </row>
    <row r="332">
      <c r="A332" s="0" t="e">
        <f>IFERROR(INDEX('Policy Clause Build'!$1:$1048576,MATCH('Policy Clause Build'!B338,'Policy Clause Build'!B:B,0),2),"")</f>
        <v>#VALUE!</v>
      </c>
      <c r="B332" s="0" t="e">
        <f>IFERROR(INDEX('Policy Clause Build'!$1:$1048576,MATCH('Policy Clause Build'!C338,'Policy Clause Build'!C:C,0),3),"")</f>
        <v>#VALUE!</v>
      </c>
      <c r="C332" s="44" t="e">
        <f>IFERROR(INDEX('Configuration Area'!$1:$1048576,MATCH(A332,'Configuration Area'!D:D,0),6),"")</f>
        <v>#VALUE!</v>
      </c>
      <c r="D332" s="0" t="e">
        <f>IFERROR(INDEX('Configuration Area'!$1:$1048576,MATCH(A332,'Configuration Area'!D:D,0),7),"")</f>
        <v>#VALUE!</v>
      </c>
    </row>
    <row r="333">
      <c r="A333" s="0" t="e">
        <f>IFERROR(INDEX('Policy Clause Build'!$1:$1048576,MATCH('Policy Clause Build'!B339,'Policy Clause Build'!B:B,0),2),"")</f>
        <v>#VALUE!</v>
      </c>
      <c r="B333" s="0" t="e">
        <f>IFERROR(INDEX('Policy Clause Build'!$1:$1048576,MATCH('Policy Clause Build'!C339,'Policy Clause Build'!C:C,0),3),"")</f>
        <v>#VALUE!</v>
      </c>
      <c r="C333" s="44" t="e">
        <f>IFERROR(INDEX('Configuration Area'!$1:$1048576,MATCH(A333,'Configuration Area'!D:D,0),6),"")</f>
        <v>#VALUE!</v>
      </c>
      <c r="D333" s="0" t="e">
        <f>IFERROR(INDEX('Configuration Area'!$1:$1048576,MATCH(A333,'Configuration Area'!D:D,0),7),"")</f>
        <v>#VALUE!</v>
      </c>
    </row>
    <row r="334">
      <c r="A334" s="0" t="e">
        <f>IFERROR(INDEX('Policy Clause Build'!$1:$1048576,MATCH('Policy Clause Build'!B340,'Policy Clause Build'!B:B,0),2),"")</f>
        <v>#VALUE!</v>
      </c>
      <c r="B334" s="0" t="e">
        <f>IFERROR(INDEX('Policy Clause Build'!$1:$1048576,MATCH('Policy Clause Build'!C340,'Policy Clause Build'!C:C,0),3),"")</f>
        <v>#VALUE!</v>
      </c>
      <c r="C334" s="44" t="e">
        <f>IFERROR(INDEX('Configuration Area'!$1:$1048576,MATCH(A334,'Configuration Area'!D:D,0),6),"")</f>
        <v>#VALUE!</v>
      </c>
      <c r="D334" s="0" t="e">
        <f>IFERROR(INDEX('Configuration Area'!$1:$1048576,MATCH(A334,'Configuration Area'!D:D,0),7),"")</f>
        <v>#VALUE!</v>
      </c>
    </row>
    <row r="335">
      <c r="A335" s="0" t="e">
        <f>IFERROR(INDEX('Policy Clause Build'!$1:$1048576,MATCH('Policy Clause Build'!B341,'Policy Clause Build'!B:B,0),2),"")</f>
        <v>#VALUE!</v>
      </c>
      <c r="B335" s="0" t="e">
        <f>IFERROR(INDEX('Policy Clause Build'!$1:$1048576,MATCH('Policy Clause Build'!C341,'Policy Clause Build'!C:C,0),3),"")</f>
        <v>#VALUE!</v>
      </c>
      <c r="C335" s="44" t="e">
        <f>IFERROR(INDEX('Configuration Area'!$1:$1048576,MATCH(A335,'Configuration Area'!D:D,0),6),"")</f>
        <v>#VALUE!</v>
      </c>
      <c r="D335" s="0" t="e">
        <f>IFERROR(INDEX('Configuration Area'!$1:$1048576,MATCH(A335,'Configuration Area'!D:D,0),7),"")</f>
        <v>#VALUE!</v>
      </c>
    </row>
    <row r="336">
      <c r="A336" s="0" t="e">
        <f>IFERROR(INDEX('Policy Clause Build'!$1:$1048576,MATCH('Policy Clause Build'!B342,'Policy Clause Build'!B:B,0),2),"")</f>
        <v>#VALUE!</v>
      </c>
      <c r="B336" s="0" t="e">
        <f>IFERROR(INDEX('Policy Clause Build'!$1:$1048576,MATCH('Policy Clause Build'!C342,'Policy Clause Build'!C:C,0),3),"")</f>
        <v>#VALUE!</v>
      </c>
      <c r="C336" s="44" t="e">
        <f>IFERROR(INDEX('Configuration Area'!$1:$1048576,MATCH(A336,'Configuration Area'!D:D,0),6),"")</f>
        <v>#VALUE!</v>
      </c>
      <c r="D336" s="0" t="e">
        <f>IFERROR(INDEX('Configuration Area'!$1:$1048576,MATCH(A336,'Configuration Area'!D:D,0),7),"")</f>
        <v>#VALUE!</v>
      </c>
    </row>
    <row r="337">
      <c r="A337" s="0" t="e">
        <f>IFERROR(INDEX('Policy Clause Build'!$1:$1048576,MATCH('Policy Clause Build'!B343,'Policy Clause Build'!B:B,0),2),"")</f>
        <v>#VALUE!</v>
      </c>
      <c r="B337" s="0" t="e">
        <f>IFERROR(INDEX('Policy Clause Build'!$1:$1048576,MATCH('Policy Clause Build'!C343,'Policy Clause Build'!C:C,0),3),"")</f>
        <v>#VALUE!</v>
      </c>
      <c r="C337" s="44" t="e">
        <f>IFERROR(INDEX('Configuration Area'!$1:$1048576,MATCH(A337,'Configuration Area'!D:D,0),6),"")</f>
        <v>#VALUE!</v>
      </c>
      <c r="D337" s="0" t="e">
        <f>IFERROR(INDEX('Configuration Area'!$1:$1048576,MATCH(A337,'Configuration Area'!D:D,0),7),"")</f>
        <v>#VALUE!</v>
      </c>
    </row>
    <row r="338">
      <c r="A338" s="0" t="e">
        <f>IFERROR(INDEX('Policy Clause Build'!$1:$1048576,MATCH('Policy Clause Build'!B344,'Policy Clause Build'!B:B,0),2),"")</f>
        <v>#VALUE!</v>
      </c>
      <c r="B338" s="0" t="e">
        <f>IFERROR(INDEX('Policy Clause Build'!$1:$1048576,MATCH('Policy Clause Build'!C344,'Policy Clause Build'!C:C,0),3),"")</f>
        <v>#VALUE!</v>
      </c>
      <c r="C338" s="44" t="e">
        <f>IFERROR(INDEX('Configuration Area'!$1:$1048576,MATCH(A338,'Configuration Area'!D:D,0),6),"")</f>
        <v>#VALUE!</v>
      </c>
      <c r="D338" s="0" t="e">
        <f>IFERROR(INDEX('Configuration Area'!$1:$1048576,MATCH(A338,'Configuration Area'!D:D,0),7),"")</f>
        <v>#VALUE!</v>
      </c>
    </row>
    <row r="339">
      <c r="A339" s="0" t="e">
        <f>IFERROR(INDEX('Policy Clause Build'!$1:$1048576,MATCH('Policy Clause Build'!B345,'Policy Clause Build'!B:B,0),2),"")</f>
        <v>#VALUE!</v>
      </c>
      <c r="B339" s="0" t="e">
        <f>IFERROR(INDEX('Policy Clause Build'!$1:$1048576,MATCH('Policy Clause Build'!C345,'Policy Clause Build'!C:C,0),3),"")</f>
        <v>#VALUE!</v>
      </c>
      <c r="C339" s="44" t="e">
        <f>IFERROR(INDEX('Configuration Area'!$1:$1048576,MATCH(A339,'Configuration Area'!D:D,0),6),"")</f>
        <v>#VALUE!</v>
      </c>
      <c r="D339" s="0" t="e">
        <f>IFERROR(INDEX('Configuration Area'!$1:$1048576,MATCH(A339,'Configuration Area'!D:D,0),7),"")</f>
        <v>#VALUE!</v>
      </c>
    </row>
    <row r="340">
      <c r="A340" s="0" t="e">
        <f>IFERROR(INDEX('Policy Clause Build'!$1:$1048576,MATCH('Policy Clause Build'!B346,'Policy Clause Build'!B:B,0),2),"")</f>
        <v>#VALUE!</v>
      </c>
      <c r="B340" s="0" t="e">
        <f>IFERROR(INDEX('Policy Clause Build'!$1:$1048576,MATCH('Policy Clause Build'!C346,'Policy Clause Build'!C:C,0),3),"")</f>
        <v>#VALUE!</v>
      </c>
      <c r="C340" s="44" t="e">
        <f>IFERROR(INDEX('Configuration Area'!$1:$1048576,MATCH(A340,'Configuration Area'!D:D,0),6),"")</f>
        <v>#VALUE!</v>
      </c>
      <c r="D340" s="0" t="e">
        <f>IFERROR(INDEX('Configuration Area'!$1:$1048576,MATCH(A340,'Configuration Area'!D:D,0),7),"")</f>
        <v>#VALUE!</v>
      </c>
    </row>
    <row r="341">
      <c r="A341" s="0" t="e">
        <f>IFERROR(INDEX('Policy Clause Build'!$1:$1048576,MATCH('Policy Clause Build'!B347,'Policy Clause Build'!B:B,0),2),"")</f>
        <v>#VALUE!</v>
      </c>
      <c r="B341" s="0" t="e">
        <f>IFERROR(INDEX('Policy Clause Build'!$1:$1048576,MATCH('Policy Clause Build'!C347,'Policy Clause Build'!C:C,0),3),"")</f>
        <v>#VALUE!</v>
      </c>
      <c r="C341" s="44" t="e">
        <f>IFERROR(INDEX('Configuration Area'!$1:$1048576,MATCH(A341,'Configuration Area'!D:D,0),6),"")</f>
        <v>#VALUE!</v>
      </c>
      <c r="D341" s="0" t="e">
        <f>IFERROR(INDEX('Configuration Area'!$1:$1048576,MATCH(A341,'Configuration Area'!D:D,0),7),"")</f>
        <v>#VALUE!</v>
      </c>
    </row>
    <row r="342">
      <c r="A342" s="0" t="e">
        <f>IFERROR(INDEX('Policy Clause Build'!$1:$1048576,MATCH('Policy Clause Build'!B348,'Policy Clause Build'!B:B,0),2),"")</f>
        <v>#VALUE!</v>
      </c>
      <c r="B342" s="0" t="e">
        <f>IFERROR(INDEX('Policy Clause Build'!$1:$1048576,MATCH('Policy Clause Build'!C348,'Policy Clause Build'!C:C,0),3),"")</f>
        <v>#VALUE!</v>
      </c>
      <c r="C342" s="44" t="e">
        <f>IFERROR(INDEX('Configuration Area'!$1:$1048576,MATCH(A342,'Configuration Area'!D:D,0),6),"")</f>
        <v>#VALUE!</v>
      </c>
      <c r="D342" s="0" t="e">
        <f>IFERROR(INDEX('Configuration Area'!$1:$1048576,MATCH(A342,'Configuration Area'!D:D,0),7),"")</f>
        <v>#VALUE!</v>
      </c>
    </row>
    <row r="343">
      <c r="A343" s="0" t="e">
        <f>IFERROR(INDEX('Policy Clause Build'!$1:$1048576,MATCH('Policy Clause Build'!B349,'Policy Clause Build'!B:B,0),2),"")</f>
        <v>#VALUE!</v>
      </c>
      <c r="B343" s="0" t="e">
        <f>IFERROR(INDEX('Policy Clause Build'!$1:$1048576,MATCH('Policy Clause Build'!C349,'Policy Clause Build'!C:C,0),3),"")</f>
        <v>#VALUE!</v>
      </c>
      <c r="C343" s="44" t="e">
        <f>IFERROR(INDEX('Configuration Area'!$1:$1048576,MATCH(A343,'Configuration Area'!D:D,0),6),"")</f>
        <v>#VALUE!</v>
      </c>
      <c r="D343" s="0" t="e">
        <f>IFERROR(INDEX('Configuration Area'!$1:$1048576,MATCH(A343,'Configuration Area'!D:D,0),7),"")</f>
        <v>#VALUE!</v>
      </c>
    </row>
    <row r="344">
      <c r="A344" s="0" t="e">
        <f>IFERROR(INDEX('Policy Clause Build'!$1:$1048576,MATCH('Policy Clause Build'!B350,'Policy Clause Build'!B:B,0),2),"")</f>
        <v>#VALUE!</v>
      </c>
      <c r="B344" s="0" t="e">
        <f>IFERROR(INDEX('Policy Clause Build'!$1:$1048576,MATCH('Policy Clause Build'!C350,'Policy Clause Build'!C:C,0),3),"")</f>
        <v>#VALUE!</v>
      </c>
      <c r="C344" s="44" t="e">
        <f>IFERROR(INDEX('Configuration Area'!$1:$1048576,MATCH(A344,'Configuration Area'!D:D,0),6),"")</f>
        <v>#VALUE!</v>
      </c>
      <c r="D344" s="0" t="e">
        <f>IFERROR(INDEX('Configuration Area'!$1:$1048576,MATCH(A344,'Configuration Area'!D:D,0),7),"")</f>
        <v>#VALUE!</v>
      </c>
    </row>
    <row r="345">
      <c r="A345" s="0" t="e">
        <f>IFERROR(INDEX('Policy Clause Build'!$1:$1048576,MATCH('Policy Clause Build'!B351,'Policy Clause Build'!B:B,0),2),"")</f>
        <v>#VALUE!</v>
      </c>
      <c r="B345" s="0" t="e">
        <f>IFERROR(INDEX('Policy Clause Build'!$1:$1048576,MATCH('Policy Clause Build'!C351,'Policy Clause Build'!C:C,0),3),"")</f>
        <v>#VALUE!</v>
      </c>
      <c r="C345" s="44" t="e">
        <f>IFERROR(INDEX('Configuration Area'!$1:$1048576,MATCH(A345,'Configuration Area'!D:D,0),6),"")</f>
        <v>#VALUE!</v>
      </c>
      <c r="D345" s="0" t="e">
        <f>IFERROR(INDEX('Configuration Area'!$1:$1048576,MATCH(A345,'Configuration Area'!D:D,0),7),"")</f>
        <v>#VALUE!</v>
      </c>
    </row>
    <row r="346">
      <c r="A346" s="0" t="e">
        <f>IFERROR(INDEX('Policy Clause Build'!$1:$1048576,MATCH('Policy Clause Build'!B352,'Policy Clause Build'!B:B,0),2),"")</f>
        <v>#VALUE!</v>
      </c>
      <c r="B346" s="0" t="e">
        <f>IFERROR(INDEX('Policy Clause Build'!$1:$1048576,MATCH('Policy Clause Build'!C352,'Policy Clause Build'!C:C,0),3),"")</f>
        <v>#VALUE!</v>
      </c>
      <c r="C346" s="44" t="e">
        <f>IFERROR(INDEX('Configuration Area'!$1:$1048576,MATCH(A346,'Configuration Area'!D:D,0),6),"")</f>
        <v>#VALUE!</v>
      </c>
      <c r="D346" s="0" t="e">
        <f>IFERROR(INDEX('Configuration Area'!$1:$1048576,MATCH(A346,'Configuration Area'!D:D,0),7),"")</f>
        <v>#VALUE!</v>
      </c>
    </row>
    <row r="347">
      <c r="A347" s="0" t="e">
        <f>IFERROR(INDEX('Policy Clause Build'!$1:$1048576,MATCH('Policy Clause Build'!B353,'Policy Clause Build'!B:B,0),2),"")</f>
        <v>#VALUE!</v>
      </c>
      <c r="B347" s="0" t="e">
        <f>IFERROR(INDEX('Policy Clause Build'!$1:$1048576,MATCH('Policy Clause Build'!C353,'Policy Clause Build'!C:C,0),3),"")</f>
        <v>#VALUE!</v>
      </c>
      <c r="C347" s="44" t="e">
        <f>IFERROR(INDEX('Configuration Area'!$1:$1048576,MATCH(A347,'Configuration Area'!D:D,0),6),"")</f>
        <v>#VALUE!</v>
      </c>
      <c r="D347" s="0" t="e">
        <f>IFERROR(INDEX('Configuration Area'!$1:$1048576,MATCH(A347,'Configuration Area'!D:D,0),7),"")</f>
        <v>#VALUE!</v>
      </c>
    </row>
    <row r="348">
      <c r="A348" s="0" t="e">
        <f>IFERROR(INDEX('Policy Clause Build'!$1:$1048576,MATCH('Policy Clause Build'!B354,'Policy Clause Build'!B:B,0),2),"")</f>
        <v>#VALUE!</v>
      </c>
      <c r="B348" s="0" t="e">
        <f>IFERROR(INDEX('Policy Clause Build'!$1:$1048576,MATCH('Policy Clause Build'!C354,'Policy Clause Build'!C:C,0),3),"")</f>
        <v>#VALUE!</v>
      </c>
      <c r="C348" s="44" t="e">
        <f>IFERROR(INDEX('Configuration Area'!$1:$1048576,MATCH(A348,'Configuration Area'!D:D,0),6),"")</f>
        <v>#VALUE!</v>
      </c>
      <c r="D348" s="0" t="e">
        <f>IFERROR(INDEX('Configuration Area'!$1:$1048576,MATCH(A348,'Configuration Area'!D:D,0),7),"")</f>
        <v>#VALUE!</v>
      </c>
    </row>
    <row r="349">
      <c r="A349" s="0" t="e">
        <f>IFERROR(INDEX('Policy Clause Build'!$1:$1048576,MATCH('Policy Clause Build'!B355,'Policy Clause Build'!B:B,0),2),"")</f>
        <v>#VALUE!</v>
      </c>
      <c r="B349" s="0" t="e">
        <f>IFERROR(INDEX('Policy Clause Build'!$1:$1048576,MATCH('Policy Clause Build'!C355,'Policy Clause Build'!C:C,0),3),"")</f>
        <v>#VALUE!</v>
      </c>
      <c r="C349" s="44" t="e">
        <f>IFERROR(INDEX('Configuration Area'!$1:$1048576,MATCH(A349,'Configuration Area'!D:D,0),6),"")</f>
        <v>#VALUE!</v>
      </c>
      <c r="D349" s="0" t="e">
        <f>IFERROR(INDEX('Configuration Area'!$1:$1048576,MATCH(A349,'Configuration Area'!D:D,0),7),"")</f>
        <v>#VALUE!</v>
      </c>
    </row>
    <row r="350">
      <c r="A350" s="0" t="e">
        <f>IFERROR(INDEX('Policy Clause Build'!$1:$1048576,MATCH('Policy Clause Build'!B356,'Policy Clause Build'!B:B,0),2),"")</f>
        <v>#VALUE!</v>
      </c>
      <c r="B350" s="0" t="e">
        <f>IFERROR(INDEX('Policy Clause Build'!$1:$1048576,MATCH('Policy Clause Build'!C356,'Policy Clause Build'!C:C,0),3),"")</f>
        <v>#VALUE!</v>
      </c>
      <c r="C350" s="44" t="e">
        <f>IFERROR(INDEX('Configuration Area'!$1:$1048576,MATCH(A350,'Configuration Area'!D:D,0),6),"")</f>
        <v>#VALUE!</v>
      </c>
      <c r="D350" s="0" t="e">
        <f>IFERROR(INDEX('Configuration Area'!$1:$1048576,MATCH(A350,'Configuration Area'!D:D,0),7),"")</f>
        <v>#VALUE!</v>
      </c>
    </row>
    <row r="351">
      <c r="A351" s="0" t="e">
        <f>IFERROR(INDEX('Policy Clause Build'!$1:$1048576,MATCH('Policy Clause Build'!B357,'Policy Clause Build'!B:B,0),2),"")</f>
        <v>#VALUE!</v>
      </c>
      <c r="B351" s="0" t="e">
        <f>IFERROR(INDEX('Policy Clause Build'!$1:$1048576,MATCH('Policy Clause Build'!C357,'Policy Clause Build'!C:C,0),3),"")</f>
        <v>#VALUE!</v>
      </c>
      <c r="C351" s="44" t="e">
        <f>IFERROR(INDEX('Configuration Area'!$1:$1048576,MATCH(A351,'Configuration Area'!D:D,0),6),"")</f>
        <v>#VALUE!</v>
      </c>
      <c r="D351" s="0" t="e">
        <f>IFERROR(INDEX('Configuration Area'!$1:$1048576,MATCH(A351,'Configuration Area'!D:D,0),7),"")</f>
        <v>#VALUE!</v>
      </c>
    </row>
    <row r="352">
      <c r="A352" s="0" t="e">
        <f>IFERROR(INDEX('Policy Clause Build'!$1:$1048576,MATCH('Policy Clause Build'!B358,'Policy Clause Build'!B:B,0),2),"")</f>
        <v>#VALUE!</v>
      </c>
      <c r="B352" s="0" t="e">
        <f>IFERROR(INDEX('Policy Clause Build'!$1:$1048576,MATCH('Policy Clause Build'!C358,'Policy Clause Build'!C:C,0),3),"")</f>
        <v>#VALUE!</v>
      </c>
      <c r="C352" s="44" t="e">
        <f>IFERROR(INDEX('Configuration Area'!$1:$1048576,MATCH(A352,'Configuration Area'!D:D,0),6),"")</f>
        <v>#VALUE!</v>
      </c>
      <c r="D352" s="0" t="e">
        <f>IFERROR(INDEX('Configuration Area'!$1:$1048576,MATCH(A352,'Configuration Area'!D:D,0),7),"")</f>
        <v>#VALUE!</v>
      </c>
    </row>
    <row r="353">
      <c r="A353" s="0" t="e">
        <f>IFERROR(INDEX('Policy Clause Build'!$1:$1048576,MATCH('Policy Clause Build'!B359,'Policy Clause Build'!B:B,0),2),"")</f>
        <v>#VALUE!</v>
      </c>
      <c r="B353" s="0" t="e">
        <f>IFERROR(INDEX('Policy Clause Build'!$1:$1048576,MATCH('Policy Clause Build'!C359,'Policy Clause Build'!C:C,0),3),"")</f>
        <v>#VALUE!</v>
      </c>
      <c r="C353" s="44" t="e">
        <f>IFERROR(INDEX('Configuration Area'!$1:$1048576,MATCH(A353,'Configuration Area'!D:D,0),6),"")</f>
        <v>#VALUE!</v>
      </c>
      <c r="D353" s="0" t="e">
        <f>IFERROR(INDEX('Configuration Area'!$1:$1048576,MATCH(A353,'Configuration Area'!D:D,0),7),"")</f>
        <v>#VALUE!</v>
      </c>
    </row>
    <row r="354">
      <c r="A354" s="0" t="e">
        <f>IFERROR(INDEX('Policy Clause Build'!$1:$1048576,MATCH('Policy Clause Build'!B360,'Policy Clause Build'!B:B,0),2),"")</f>
        <v>#VALUE!</v>
      </c>
      <c r="B354" s="0" t="e">
        <f>IFERROR(INDEX('Policy Clause Build'!$1:$1048576,MATCH('Policy Clause Build'!C360,'Policy Clause Build'!C:C,0),3),"")</f>
        <v>#VALUE!</v>
      </c>
      <c r="C354" s="44" t="e">
        <f>IFERROR(INDEX('Configuration Area'!$1:$1048576,MATCH(A354,'Configuration Area'!D:D,0),6),"")</f>
        <v>#VALUE!</v>
      </c>
      <c r="D354" s="0" t="e">
        <f>IFERROR(INDEX('Configuration Area'!$1:$1048576,MATCH(A354,'Configuration Area'!D:D,0),7),"")</f>
        <v>#VALUE!</v>
      </c>
    </row>
    <row r="355">
      <c r="A355" s="0" t="e">
        <f>IFERROR(INDEX('Policy Clause Build'!$1:$1048576,MATCH('Policy Clause Build'!B361,'Policy Clause Build'!B:B,0),2),"")</f>
        <v>#VALUE!</v>
      </c>
      <c r="B355" s="0" t="e">
        <f>IFERROR(INDEX('Policy Clause Build'!$1:$1048576,MATCH('Policy Clause Build'!C361,'Policy Clause Build'!C:C,0),3),"")</f>
        <v>#VALUE!</v>
      </c>
      <c r="C355" s="44" t="e">
        <f>IFERROR(INDEX('Configuration Area'!$1:$1048576,MATCH(A355,'Configuration Area'!D:D,0),6),"")</f>
        <v>#VALUE!</v>
      </c>
      <c r="D355" s="0" t="e">
        <f>IFERROR(INDEX('Configuration Area'!$1:$1048576,MATCH(A355,'Configuration Area'!D:D,0),7),"")</f>
        <v>#VALUE!</v>
      </c>
    </row>
    <row r="356">
      <c r="A356" s="0" t="e">
        <f>IFERROR(INDEX('Policy Clause Build'!$1:$1048576,MATCH('Policy Clause Build'!B362,'Policy Clause Build'!B:B,0),2),"")</f>
        <v>#VALUE!</v>
      </c>
      <c r="B356" s="0" t="e">
        <f>IFERROR(INDEX('Policy Clause Build'!$1:$1048576,MATCH('Policy Clause Build'!C362,'Policy Clause Build'!C:C,0),3),"")</f>
        <v>#VALUE!</v>
      </c>
      <c r="C356" s="44" t="e">
        <f>IFERROR(INDEX('Configuration Area'!$1:$1048576,MATCH(A356,'Configuration Area'!D:D,0),6),"")</f>
        <v>#VALUE!</v>
      </c>
      <c r="D356" s="0" t="e">
        <f>IFERROR(INDEX('Configuration Area'!$1:$1048576,MATCH(A356,'Configuration Area'!D:D,0),7),"")</f>
        <v>#VALUE!</v>
      </c>
    </row>
    <row r="357">
      <c r="A357" s="0" t="e">
        <f>IFERROR(INDEX('Policy Clause Build'!$1:$1048576,MATCH('Policy Clause Build'!B363,'Policy Clause Build'!B:B,0),2),"")</f>
        <v>#VALUE!</v>
      </c>
      <c r="B357" s="0" t="e">
        <f>IFERROR(INDEX('Policy Clause Build'!$1:$1048576,MATCH('Policy Clause Build'!C363,'Policy Clause Build'!C:C,0),3),"")</f>
        <v>#VALUE!</v>
      </c>
      <c r="C357" s="44" t="e">
        <f>IFERROR(INDEX('Configuration Area'!$1:$1048576,MATCH(A357,'Configuration Area'!D:D,0),6),"")</f>
        <v>#VALUE!</v>
      </c>
      <c r="D357" s="0" t="e">
        <f>IFERROR(INDEX('Configuration Area'!$1:$1048576,MATCH(A357,'Configuration Area'!D:D,0),7),"")</f>
        <v>#VALUE!</v>
      </c>
    </row>
    <row r="358">
      <c r="A358" s="0" t="e">
        <f>IFERROR(INDEX('Policy Clause Build'!$1:$1048576,MATCH('Policy Clause Build'!B364,'Policy Clause Build'!B:B,0),2),"")</f>
        <v>#VALUE!</v>
      </c>
      <c r="B358" s="0" t="e">
        <f>IFERROR(INDEX('Policy Clause Build'!$1:$1048576,MATCH('Policy Clause Build'!C364,'Policy Clause Build'!C:C,0),3),"")</f>
        <v>#VALUE!</v>
      </c>
      <c r="C358" s="44" t="e">
        <f>IFERROR(INDEX('Configuration Area'!$1:$1048576,MATCH(A358,'Configuration Area'!D:D,0),6),"")</f>
        <v>#VALUE!</v>
      </c>
      <c r="D358" s="0" t="e">
        <f>IFERROR(INDEX('Configuration Area'!$1:$1048576,MATCH(A358,'Configuration Area'!D:D,0),7),"")</f>
        <v>#VALUE!</v>
      </c>
    </row>
    <row r="359">
      <c r="A359" s="0" t="e">
        <f>IFERROR(INDEX('Policy Clause Build'!$1:$1048576,MATCH('Policy Clause Build'!B365,'Policy Clause Build'!B:B,0),2),"")</f>
        <v>#VALUE!</v>
      </c>
      <c r="B359" s="0" t="e">
        <f>IFERROR(INDEX('Policy Clause Build'!$1:$1048576,MATCH('Policy Clause Build'!C365,'Policy Clause Build'!C:C,0),3),"")</f>
        <v>#VALUE!</v>
      </c>
      <c r="C359" s="44" t="e">
        <f>IFERROR(INDEX('Configuration Area'!$1:$1048576,MATCH(A359,'Configuration Area'!D:D,0),6),"")</f>
        <v>#VALUE!</v>
      </c>
      <c r="D359" s="0" t="e">
        <f>IFERROR(INDEX('Configuration Area'!$1:$1048576,MATCH(A359,'Configuration Area'!D:D,0),7),"")</f>
        <v>#VALUE!</v>
      </c>
    </row>
    <row r="360">
      <c r="A360" s="0" t="e">
        <f>IFERROR(INDEX('Policy Clause Build'!$1:$1048576,MATCH('Policy Clause Build'!B366,'Policy Clause Build'!B:B,0),2),"")</f>
        <v>#VALUE!</v>
      </c>
      <c r="B360" s="0" t="e">
        <f>IFERROR(INDEX('Policy Clause Build'!$1:$1048576,MATCH('Policy Clause Build'!C366,'Policy Clause Build'!C:C,0),3),"")</f>
        <v>#VALUE!</v>
      </c>
      <c r="C360" s="44" t="e">
        <f>IFERROR(INDEX('Configuration Area'!$1:$1048576,MATCH(A360,'Configuration Area'!D:D,0),6),"")</f>
        <v>#VALUE!</v>
      </c>
      <c r="D360" s="0" t="e">
        <f>IFERROR(INDEX('Configuration Area'!$1:$1048576,MATCH(A360,'Configuration Area'!D:D,0),7),"")</f>
        <v>#VALUE!</v>
      </c>
    </row>
    <row r="361">
      <c r="A361" s="0" t="e">
        <f>IFERROR(INDEX('Policy Clause Build'!$1:$1048576,MATCH('Policy Clause Build'!B367,'Policy Clause Build'!B:B,0),2),"")</f>
        <v>#VALUE!</v>
      </c>
      <c r="B361" s="0" t="e">
        <f>IFERROR(INDEX('Policy Clause Build'!$1:$1048576,MATCH('Policy Clause Build'!C367,'Policy Clause Build'!C:C,0),3),"")</f>
        <v>#VALUE!</v>
      </c>
      <c r="C361" s="44" t="e">
        <f>IFERROR(INDEX('Configuration Area'!$1:$1048576,MATCH(A361,'Configuration Area'!D:D,0),6),"")</f>
        <v>#VALUE!</v>
      </c>
      <c r="D361" s="0" t="e">
        <f>IFERROR(INDEX('Configuration Area'!$1:$1048576,MATCH(A361,'Configuration Area'!D:D,0),7),"")</f>
        <v>#VALUE!</v>
      </c>
    </row>
    <row r="362">
      <c r="A362" s="0" t="e">
        <f>IFERROR(INDEX('Policy Clause Build'!$1:$1048576,MATCH('Policy Clause Build'!B368,'Policy Clause Build'!B:B,0),2),"")</f>
        <v>#VALUE!</v>
      </c>
      <c r="B362" s="0" t="e">
        <f>IFERROR(INDEX('Policy Clause Build'!$1:$1048576,MATCH('Policy Clause Build'!C368,'Policy Clause Build'!C:C,0),3),"")</f>
        <v>#VALUE!</v>
      </c>
      <c r="C362" s="44" t="e">
        <f>IFERROR(INDEX('Configuration Area'!$1:$1048576,MATCH(A362,'Configuration Area'!D:D,0),6),"")</f>
        <v>#VALUE!</v>
      </c>
      <c r="D362" s="0" t="e">
        <f>IFERROR(INDEX('Configuration Area'!$1:$1048576,MATCH(A362,'Configuration Area'!D:D,0),7),"")</f>
        <v>#VALUE!</v>
      </c>
    </row>
    <row r="363">
      <c r="A363" s="0" t="e">
        <f>IFERROR(INDEX('Policy Clause Build'!$1:$1048576,MATCH('Policy Clause Build'!B369,'Policy Clause Build'!B:B,0),2),"")</f>
        <v>#VALUE!</v>
      </c>
      <c r="B363" s="0" t="e">
        <f>IFERROR(INDEX('Policy Clause Build'!$1:$1048576,MATCH('Policy Clause Build'!C369,'Policy Clause Build'!C:C,0),3),"")</f>
        <v>#VALUE!</v>
      </c>
      <c r="C363" s="44" t="e">
        <f>IFERROR(INDEX('Configuration Area'!$1:$1048576,MATCH(A363,'Configuration Area'!D:D,0),6),"")</f>
        <v>#VALUE!</v>
      </c>
      <c r="D363" s="0" t="e">
        <f>IFERROR(INDEX('Configuration Area'!$1:$1048576,MATCH(A363,'Configuration Area'!D:D,0),7),"")</f>
        <v>#VALUE!</v>
      </c>
    </row>
    <row r="364">
      <c r="A364" s="0" t="e">
        <f>IFERROR(INDEX('Policy Clause Build'!$1:$1048576,MATCH('Policy Clause Build'!B370,'Policy Clause Build'!B:B,0),2),"")</f>
        <v>#VALUE!</v>
      </c>
      <c r="B364" s="0" t="e">
        <f>IFERROR(INDEX('Policy Clause Build'!$1:$1048576,MATCH('Policy Clause Build'!C370,'Policy Clause Build'!C:C,0),3),"")</f>
        <v>#VALUE!</v>
      </c>
      <c r="C364" s="44" t="e">
        <f>IFERROR(INDEX('Configuration Area'!$1:$1048576,MATCH(A364,'Configuration Area'!D:D,0),6),"")</f>
        <v>#VALUE!</v>
      </c>
      <c r="D364" s="0" t="e">
        <f>IFERROR(INDEX('Configuration Area'!$1:$1048576,MATCH(A364,'Configuration Area'!D:D,0),7),"")</f>
        <v>#VALUE!</v>
      </c>
    </row>
    <row r="365">
      <c r="A365" s="0" t="e">
        <f>IFERROR(INDEX('Policy Clause Build'!$1:$1048576,MATCH('Policy Clause Build'!B371,'Policy Clause Build'!B:B,0),2),"")</f>
        <v>#VALUE!</v>
      </c>
      <c r="B365" s="0" t="e">
        <f>IFERROR(INDEX('Policy Clause Build'!$1:$1048576,MATCH('Policy Clause Build'!C371,'Policy Clause Build'!C:C,0),3),"")</f>
        <v>#VALUE!</v>
      </c>
      <c r="C365" s="44" t="e">
        <f>IFERROR(INDEX('Configuration Area'!$1:$1048576,MATCH(A365,'Configuration Area'!D:D,0),6),"")</f>
        <v>#VALUE!</v>
      </c>
      <c r="D365" s="0" t="e">
        <f>IFERROR(INDEX('Configuration Area'!$1:$1048576,MATCH(A365,'Configuration Area'!D:D,0),7),"")</f>
        <v>#VALUE!</v>
      </c>
    </row>
    <row r="366">
      <c r="A366" s="0" t="e">
        <f>IFERROR(INDEX('Policy Clause Build'!$1:$1048576,MATCH('Policy Clause Build'!B372,'Policy Clause Build'!B:B,0),2),"")</f>
        <v>#VALUE!</v>
      </c>
      <c r="B366" s="0" t="e">
        <f>IFERROR(INDEX('Policy Clause Build'!$1:$1048576,MATCH('Policy Clause Build'!C372,'Policy Clause Build'!C:C,0),3),"")</f>
        <v>#VALUE!</v>
      </c>
      <c r="C366" s="44" t="e">
        <f>IFERROR(INDEX('Configuration Area'!$1:$1048576,MATCH(A366,'Configuration Area'!D:D,0),6),"")</f>
        <v>#VALUE!</v>
      </c>
      <c r="D366" s="0" t="e">
        <f>IFERROR(INDEX('Configuration Area'!$1:$1048576,MATCH(A366,'Configuration Area'!D:D,0),7),"")</f>
        <v>#VALUE!</v>
      </c>
    </row>
    <row r="367">
      <c r="A367" s="0" t="e">
        <f>IFERROR(INDEX('Policy Clause Build'!$1:$1048576,MATCH('Policy Clause Build'!B373,'Policy Clause Build'!B:B,0),2),"")</f>
        <v>#VALUE!</v>
      </c>
      <c r="B367" s="0" t="e">
        <f>IFERROR(INDEX('Policy Clause Build'!$1:$1048576,MATCH('Policy Clause Build'!C373,'Policy Clause Build'!C:C,0),3),"")</f>
        <v>#VALUE!</v>
      </c>
      <c r="C367" s="44" t="e">
        <f>IFERROR(INDEX('Configuration Area'!$1:$1048576,MATCH(A367,'Configuration Area'!D:D,0),6),"")</f>
        <v>#VALUE!</v>
      </c>
      <c r="D367" s="0" t="e">
        <f>IFERROR(INDEX('Configuration Area'!$1:$1048576,MATCH(A367,'Configuration Area'!D:D,0),7),"")</f>
        <v>#VALUE!</v>
      </c>
    </row>
    <row r="368">
      <c r="A368" s="0" t="e">
        <f>IFERROR(INDEX('Policy Clause Build'!$1:$1048576,MATCH('Policy Clause Build'!B374,'Policy Clause Build'!B:B,0),2),"")</f>
        <v>#VALUE!</v>
      </c>
      <c r="B368" s="0" t="e">
        <f>IFERROR(INDEX('Policy Clause Build'!$1:$1048576,MATCH('Policy Clause Build'!C374,'Policy Clause Build'!C:C,0),3),"")</f>
        <v>#VALUE!</v>
      </c>
      <c r="C368" s="44" t="e">
        <f>IFERROR(INDEX('Configuration Area'!$1:$1048576,MATCH(A368,'Configuration Area'!D:D,0),6),"")</f>
        <v>#VALUE!</v>
      </c>
      <c r="D368" s="0" t="e">
        <f>IFERROR(INDEX('Configuration Area'!$1:$1048576,MATCH(A368,'Configuration Area'!D:D,0),7),"")</f>
        <v>#VALUE!</v>
      </c>
    </row>
    <row r="369">
      <c r="A369" s="0" t="e">
        <f>IFERROR(INDEX('Policy Clause Build'!$1:$1048576,MATCH('Policy Clause Build'!B375,'Policy Clause Build'!B:B,0),2),"")</f>
        <v>#VALUE!</v>
      </c>
      <c r="B369" s="0" t="e">
        <f>IFERROR(INDEX('Policy Clause Build'!$1:$1048576,MATCH('Policy Clause Build'!C375,'Policy Clause Build'!C:C,0),3),"")</f>
        <v>#VALUE!</v>
      </c>
      <c r="C369" s="44" t="e">
        <f>IFERROR(INDEX('Configuration Area'!$1:$1048576,MATCH(A369,'Configuration Area'!D:D,0),6),"")</f>
        <v>#VALUE!</v>
      </c>
      <c r="D369" s="0" t="e">
        <f>IFERROR(INDEX('Configuration Area'!$1:$1048576,MATCH(A369,'Configuration Area'!D:D,0),7),"")</f>
        <v>#VALUE!</v>
      </c>
    </row>
    <row r="370">
      <c r="A370" s="0" t="e">
        <f>IFERROR(INDEX('Policy Clause Build'!$1:$1048576,MATCH('Policy Clause Build'!B376,'Policy Clause Build'!B:B,0),2),"")</f>
        <v>#VALUE!</v>
      </c>
      <c r="B370" s="0" t="e">
        <f>IFERROR(INDEX('Policy Clause Build'!$1:$1048576,MATCH('Policy Clause Build'!C376,'Policy Clause Build'!C:C,0),3),"")</f>
        <v>#VALUE!</v>
      </c>
      <c r="C370" s="44" t="e">
        <f>IFERROR(INDEX('Configuration Area'!$1:$1048576,MATCH(A370,'Configuration Area'!D:D,0),6),"")</f>
        <v>#VALUE!</v>
      </c>
      <c r="D370" s="0" t="e">
        <f>IFERROR(INDEX('Configuration Area'!$1:$1048576,MATCH(A370,'Configuration Area'!D:D,0),7),"")</f>
        <v>#VALUE!</v>
      </c>
    </row>
    <row r="371">
      <c r="A371" s="0" t="e">
        <f>IFERROR(INDEX('Policy Clause Build'!$1:$1048576,MATCH('Policy Clause Build'!B377,'Policy Clause Build'!B:B,0),2),"")</f>
        <v>#VALUE!</v>
      </c>
      <c r="B371" s="0" t="e">
        <f>IFERROR(INDEX('Policy Clause Build'!$1:$1048576,MATCH('Policy Clause Build'!C377,'Policy Clause Build'!C:C,0),3),"")</f>
        <v>#VALUE!</v>
      </c>
      <c r="C371" s="44" t="e">
        <f>IFERROR(INDEX('Configuration Area'!$1:$1048576,MATCH(A371,'Configuration Area'!D:D,0),6),"")</f>
        <v>#VALUE!</v>
      </c>
      <c r="D371" s="0" t="e">
        <f>IFERROR(INDEX('Configuration Area'!$1:$1048576,MATCH(A371,'Configuration Area'!D:D,0),7),"")</f>
        <v>#VALUE!</v>
      </c>
    </row>
    <row r="372">
      <c r="A372" s="0" t="e">
        <f>IFERROR(INDEX('Policy Clause Build'!$1:$1048576,MATCH('Policy Clause Build'!B378,'Policy Clause Build'!B:B,0),2),"")</f>
        <v>#VALUE!</v>
      </c>
      <c r="B372" s="0" t="e">
        <f>IFERROR(INDEX('Policy Clause Build'!$1:$1048576,MATCH('Policy Clause Build'!C378,'Policy Clause Build'!C:C,0),3),"")</f>
        <v>#VALUE!</v>
      </c>
      <c r="C372" s="44" t="e">
        <f>IFERROR(INDEX('Configuration Area'!$1:$1048576,MATCH(A372,'Configuration Area'!D:D,0),6),"")</f>
        <v>#VALUE!</v>
      </c>
      <c r="D372" s="0" t="e">
        <f>IFERROR(INDEX('Configuration Area'!$1:$1048576,MATCH(A372,'Configuration Area'!D:D,0),7),"")</f>
        <v>#VALUE!</v>
      </c>
    </row>
    <row r="373">
      <c r="A373" s="0" t="e">
        <f>IFERROR(INDEX('Policy Clause Build'!$1:$1048576,MATCH('Policy Clause Build'!B379,'Policy Clause Build'!B:B,0),2),"")</f>
        <v>#VALUE!</v>
      </c>
      <c r="B373" s="0" t="e">
        <f>IFERROR(INDEX('Policy Clause Build'!$1:$1048576,MATCH('Policy Clause Build'!C379,'Policy Clause Build'!C:C,0),3),"")</f>
        <v>#VALUE!</v>
      </c>
      <c r="C373" s="44" t="e">
        <f>IFERROR(INDEX('Configuration Area'!$1:$1048576,MATCH(A373,'Configuration Area'!D:D,0),6),"")</f>
        <v>#VALUE!</v>
      </c>
      <c r="D373" s="0" t="e">
        <f>IFERROR(INDEX('Configuration Area'!$1:$1048576,MATCH(A373,'Configuration Area'!D:D,0),7),"")</f>
        <v>#VALUE!</v>
      </c>
    </row>
    <row r="374">
      <c r="A374" s="0" t="e">
        <f>IFERROR(INDEX('Policy Clause Build'!$1:$1048576,MATCH('Policy Clause Build'!B380,'Policy Clause Build'!B:B,0),2),"")</f>
        <v>#VALUE!</v>
      </c>
      <c r="B374" s="0" t="e">
        <f>IFERROR(INDEX('Policy Clause Build'!$1:$1048576,MATCH('Policy Clause Build'!C380,'Policy Clause Build'!C:C,0),3),"")</f>
        <v>#VALUE!</v>
      </c>
      <c r="C374" s="44" t="e">
        <f>IFERROR(INDEX('Configuration Area'!$1:$1048576,MATCH(A374,'Configuration Area'!D:D,0),6),"")</f>
        <v>#VALUE!</v>
      </c>
      <c r="D374" s="0" t="e">
        <f>IFERROR(INDEX('Configuration Area'!$1:$1048576,MATCH(A374,'Configuration Area'!D:D,0),7),"")</f>
        <v>#VALUE!</v>
      </c>
    </row>
    <row r="375">
      <c r="A375" s="0" t="e">
        <f>IFERROR(INDEX('Policy Clause Build'!$1:$1048576,MATCH('Policy Clause Build'!B381,'Policy Clause Build'!B:B,0),2),"")</f>
        <v>#VALUE!</v>
      </c>
      <c r="B375" s="0" t="e">
        <f>IFERROR(INDEX('Policy Clause Build'!$1:$1048576,MATCH('Policy Clause Build'!C381,'Policy Clause Build'!C:C,0),3),"")</f>
        <v>#VALUE!</v>
      </c>
      <c r="C375" s="44" t="e">
        <f>IFERROR(INDEX('Configuration Area'!$1:$1048576,MATCH(A375,'Configuration Area'!D:D,0),6),"")</f>
        <v>#VALUE!</v>
      </c>
      <c r="D375" s="0" t="e">
        <f>IFERROR(INDEX('Configuration Area'!$1:$1048576,MATCH(A375,'Configuration Area'!D:D,0),7),"")</f>
        <v>#VALUE!</v>
      </c>
    </row>
    <row r="376">
      <c r="A376" s="0" t="e">
        <f>IFERROR(INDEX('Policy Clause Build'!$1:$1048576,MATCH('Policy Clause Build'!B382,'Policy Clause Build'!B:B,0),2),"")</f>
        <v>#VALUE!</v>
      </c>
      <c r="B376" s="0" t="e">
        <f>IFERROR(INDEX('Policy Clause Build'!$1:$1048576,MATCH('Policy Clause Build'!C382,'Policy Clause Build'!C:C,0),3),"")</f>
        <v>#VALUE!</v>
      </c>
      <c r="C376" s="44" t="e">
        <f>IFERROR(INDEX('Configuration Area'!$1:$1048576,MATCH(A376,'Configuration Area'!D:D,0),6),"")</f>
        <v>#VALUE!</v>
      </c>
      <c r="D376" s="0" t="e">
        <f>IFERROR(INDEX('Configuration Area'!$1:$1048576,MATCH(A376,'Configuration Area'!D:D,0),7),"")</f>
        <v>#VALUE!</v>
      </c>
    </row>
    <row r="377">
      <c r="A377" s="0" t="e">
        <f>IFERROR(INDEX('Policy Clause Build'!$1:$1048576,MATCH('Policy Clause Build'!B383,'Policy Clause Build'!B:B,0),2),"")</f>
        <v>#VALUE!</v>
      </c>
      <c r="B377" s="0" t="e">
        <f>IFERROR(INDEX('Policy Clause Build'!$1:$1048576,MATCH('Policy Clause Build'!C383,'Policy Clause Build'!C:C,0),3),"")</f>
        <v>#VALUE!</v>
      </c>
      <c r="C377" s="44" t="e">
        <f>IFERROR(INDEX('Configuration Area'!$1:$1048576,MATCH(A377,'Configuration Area'!D:D,0),6),"")</f>
        <v>#VALUE!</v>
      </c>
      <c r="D377" s="0" t="e">
        <f>IFERROR(INDEX('Configuration Area'!$1:$1048576,MATCH(A377,'Configuration Area'!D:D,0),7),"")</f>
        <v>#VALUE!</v>
      </c>
    </row>
    <row r="378">
      <c r="A378" s="0" t="e">
        <f>IFERROR(INDEX('Policy Clause Build'!$1:$1048576,MATCH('Policy Clause Build'!B384,'Policy Clause Build'!B:B,0),2),"")</f>
        <v>#VALUE!</v>
      </c>
      <c r="B378" s="0" t="e">
        <f>IFERROR(INDEX('Policy Clause Build'!$1:$1048576,MATCH('Policy Clause Build'!C384,'Policy Clause Build'!C:C,0),3),"")</f>
        <v>#VALUE!</v>
      </c>
      <c r="C378" s="44" t="e">
        <f>IFERROR(INDEX('Configuration Area'!$1:$1048576,MATCH(A378,'Configuration Area'!D:D,0),6),"")</f>
        <v>#VALUE!</v>
      </c>
      <c r="D378" s="0" t="e">
        <f>IFERROR(INDEX('Configuration Area'!$1:$1048576,MATCH(A378,'Configuration Area'!D:D,0),7),"")</f>
        <v>#VALUE!</v>
      </c>
    </row>
    <row r="379">
      <c r="A379" s="0" t="e">
        <f>IFERROR(INDEX('Policy Clause Build'!$1:$1048576,MATCH('Policy Clause Build'!B385,'Policy Clause Build'!B:B,0),2),"")</f>
        <v>#VALUE!</v>
      </c>
      <c r="B379" s="0" t="e">
        <f>IFERROR(INDEX('Policy Clause Build'!$1:$1048576,MATCH('Policy Clause Build'!C385,'Policy Clause Build'!C:C,0),3),"")</f>
        <v>#VALUE!</v>
      </c>
      <c r="C379" s="44" t="e">
        <f>IFERROR(INDEX('Configuration Area'!$1:$1048576,MATCH(A379,'Configuration Area'!D:D,0),6),"")</f>
        <v>#VALUE!</v>
      </c>
      <c r="D379" s="0" t="e">
        <f>IFERROR(INDEX('Configuration Area'!$1:$1048576,MATCH(A379,'Configuration Area'!D:D,0),7),"")</f>
        <v>#VALUE!</v>
      </c>
    </row>
    <row r="380">
      <c r="A380" s="0" t="e">
        <f>IFERROR(INDEX('Policy Clause Build'!$1:$1048576,MATCH('Policy Clause Build'!B386,'Policy Clause Build'!B:B,0),2),"")</f>
        <v>#VALUE!</v>
      </c>
      <c r="B380" s="0" t="e">
        <f>IFERROR(INDEX('Policy Clause Build'!$1:$1048576,MATCH('Policy Clause Build'!C386,'Policy Clause Build'!C:C,0),3),"")</f>
        <v>#VALUE!</v>
      </c>
      <c r="C380" s="44" t="e">
        <f>IFERROR(INDEX('Configuration Area'!$1:$1048576,MATCH(A380,'Configuration Area'!D:D,0),6),"")</f>
        <v>#VALUE!</v>
      </c>
      <c r="D380" s="0" t="e">
        <f>IFERROR(INDEX('Configuration Area'!$1:$1048576,MATCH(A380,'Configuration Area'!D:D,0),7),"")</f>
        <v>#VALUE!</v>
      </c>
    </row>
    <row r="381">
      <c r="A381" s="0" t="e">
        <f>IFERROR(INDEX('Policy Clause Build'!$1:$1048576,MATCH('Policy Clause Build'!B387,'Policy Clause Build'!B:B,0),2),"")</f>
        <v>#VALUE!</v>
      </c>
      <c r="B381" s="0" t="e">
        <f>IFERROR(INDEX('Policy Clause Build'!$1:$1048576,MATCH('Policy Clause Build'!C387,'Policy Clause Build'!C:C,0),3),"")</f>
        <v>#VALUE!</v>
      </c>
      <c r="C381" s="44" t="e">
        <f>IFERROR(INDEX('Configuration Area'!$1:$1048576,MATCH(A381,'Configuration Area'!D:D,0),6),"")</f>
        <v>#VALUE!</v>
      </c>
      <c r="D381" s="0" t="e">
        <f>IFERROR(INDEX('Configuration Area'!$1:$1048576,MATCH(A381,'Configuration Area'!D:D,0),7),"")</f>
        <v>#VALUE!</v>
      </c>
    </row>
    <row r="382">
      <c r="A382" s="0" t="e">
        <f>IFERROR(INDEX('Policy Clause Build'!$1:$1048576,MATCH('Policy Clause Build'!B388,'Policy Clause Build'!B:B,0),2),"")</f>
        <v>#VALUE!</v>
      </c>
      <c r="B382" s="0" t="e">
        <f>IFERROR(INDEX('Policy Clause Build'!$1:$1048576,MATCH('Policy Clause Build'!C388,'Policy Clause Build'!C:C,0),3),"")</f>
        <v>#VALUE!</v>
      </c>
      <c r="C382" s="44" t="e">
        <f>IFERROR(INDEX('Configuration Area'!$1:$1048576,MATCH(A382,'Configuration Area'!D:D,0),6),"")</f>
        <v>#VALUE!</v>
      </c>
      <c r="D382" s="0" t="e">
        <f>IFERROR(INDEX('Configuration Area'!$1:$1048576,MATCH(A382,'Configuration Area'!D:D,0),7),"")</f>
        <v>#VALUE!</v>
      </c>
    </row>
    <row r="383">
      <c r="A383" s="0" t="e">
        <f>IFERROR(INDEX('Policy Clause Build'!$1:$1048576,MATCH('Policy Clause Build'!B389,'Policy Clause Build'!B:B,0),2),"")</f>
        <v>#VALUE!</v>
      </c>
      <c r="B383" s="0" t="e">
        <f>IFERROR(INDEX('Policy Clause Build'!$1:$1048576,MATCH('Policy Clause Build'!C389,'Policy Clause Build'!C:C,0),3),"")</f>
        <v>#VALUE!</v>
      </c>
      <c r="C383" s="44" t="e">
        <f>IFERROR(INDEX('Configuration Area'!$1:$1048576,MATCH(A383,'Configuration Area'!D:D,0),6),"")</f>
        <v>#VALUE!</v>
      </c>
      <c r="D383" s="0" t="e">
        <f>IFERROR(INDEX('Configuration Area'!$1:$1048576,MATCH(A383,'Configuration Area'!D:D,0),7),"")</f>
        <v>#VALUE!</v>
      </c>
    </row>
    <row r="384">
      <c r="A384" s="0" t="e">
        <f>IFERROR(INDEX('Policy Clause Build'!$1:$1048576,MATCH('Policy Clause Build'!B390,'Policy Clause Build'!B:B,0),2),"")</f>
        <v>#VALUE!</v>
      </c>
      <c r="B384" s="0" t="e">
        <f>IFERROR(INDEX('Policy Clause Build'!$1:$1048576,MATCH('Policy Clause Build'!C390,'Policy Clause Build'!C:C,0),3),"")</f>
        <v>#VALUE!</v>
      </c>
      <c r="C384" s="44" t="e">
        <f>IFERROR(INDEX('Configuration Area'!$1:$1048576,MATCH(A384,'Configuration Area'!D:D,0),6),"")</f>
        <v>#VALUE!</v>
      </c>
      <c r="D384" s="0" t="e">
        <f>IFERROR(INDEX('Configuration Area'!$1:$1048576,MATCH(A384,'Configuration Area'!D:D,0),7),"")</f>
        <v>#VALUE!</v>
      </c>
    </row>
    <row r="385">
      <c r="A385" s="0" t="e">
        <f>IFERROR(INDEX('Policy Clause Build'!$1:$1048576,MATCH('Policy Clause Build'!B391,'Policy Clause Build'!B:B,0),2),"")</f>
        <v>#VALUE!</v>
      </c>
      <c r="B385" s="0" t="e">
        <f>IFERROR(INDEX('Policy Clause Build'!$1:$1048576,MATCH('Policy Clause Build'!C391,'Policy Clause Build'!C:C,0),3),"")</f>
        <v>#VALUE!</v>
      </c>
      <c r="C385" s="44" t="e">
        <f>IFERROR(INDEX('Configuration Area'!$1:$1048576,MATCH(A385,'Configuration Area'!D:D,0),6),"")</f>
        <v>#VALUE!</v>
      </c>
      <c r="D385" s="0" t="e">
        <f>IFERROR(INDEX('Configuration Area'!$1:$1048576,MATCH(A385,'Configuration Area'!D:D,0),7),"")</f>
        <v>#VALUE!</v>
      </c>
    </row>
    <row r="386">
      <c r="A386" s="0" t="e">
        <f>IFERROR(INDEX('Policy Clause Build'!$1:$1048576,MATCH('Policy Clause Build'!B392,'Policy Clause Build'!B:B,0),2),"")</f>
        <v>#VALUE!</v>
      </c>
      <c r="B386" s="0" t="e">
        <f>IFERROR(INDEX('Policy Clause Build'!$1:$1048576,MATCH('Policy Clause Build'!C392,'Policy Clause Build'!C:C,0),3),"")</f>
        <v>#VALUE!</v>
      </c>
      <c r="C386" s="44" t="e">
        <f>IFERROR(INDEX('Configuration Area'!$1:$1048576,MATCH(A386,'Configuration Area'!D:D,0),6),"")</f>
        <v>#VALUE!</v>
      </c>
      <c r="D386" s="0" t="e">
        <f>IFERROR(INDEX('Configuration Area'!$1:$1048576,MATCH(A386,'Configuration Area'!D:D,0),7),"")</f>
        <v>#VALUE!</v>
      </c>
    </row>
    <row r="387">
      <c r="A387" s="0" t="e">
        <f>IFERROR(INDEX('Policy Clause Build'!$1:$1048576,MATCH('Policy Clause Build'!B393,'Policy Clause Build'!B:B,0),2),"")</f>
        <v>#VALUE!</v>
      </c>
      <c r="B387" s="0" t="e">
        <f>IFERROR(INDEX('Policy Clause Build'!$1:$1048576,MATCH('Policy Clause Build'!C393,'Policy Clause Build'!C:C,0),3),"")</f>
        <v>#VALUE!</v>
      </c>
      <c r="C387" s="44" t="e">
        <f>IFERROR(INDEX('Configuration Area'!$1:$1048576,MATCH(A387,'Configuration Area'!D:D,0),6),"")</f>
        <v>#VALUE!</v>
      </c>
      <c r="D387" s="0" t="e">
        <f>IFERROR(INDEX('Configuration Area'!$1:$1048576,MATCH(A387,'Configuration Area'!D:D,0),7),"")</f>
        <v>#VALUE!</v>
      </c>
    </row>
    <row r="388">
      <c r="A388" s="0" t="e">
        <f>IFERROR(INDEX('Policy Clause Build'!$1:$1048576,MATCH('Policy Clause Build'!B394,'Policy Clause Build'!B:B,0),2),"")</f>
        <v>#VALUE!</v>
      </c>
      <c r="B388" s="0" t="e">
        <f>IFERROR(INDEX('Policy Clause Build'!$1:$1048576,MATCH('Policy Clause Build'!C394,'Policy Clause Build'!C:C,0),3),"")</f>
        <v>#VALUE!</v>
      </c>
      <c r="C388" s="44" t="e">
        <f>IFERROR(INDEX('Configuration Area'!$1:$1048576,MATCH(A388,'Configuration Area'!D:D,0),6),"")</f>
        <v>#VALUE!</v>
      </c>
      <c r="D388" s="0" t="e">
        <f>IFERROR(INDEX('Configuration Area'!$1:$1048576,MATCH(A388,'Configuration Area'!D:D,0),7),"")</f>
        <v>#VALUE!</v>
      </c>
    </row>
    <row r="389">
      <c r="A389" s="0" t="e">
        <f>IFERROR(INDEX('Policy Clause Build'!$1:$1048576,MATCH('Policy Clause Build'!B395,'Policy Clause Build'!B:B,0),2),"")</f>
        <v>#VALUE!</v>
      </c>
      <c r="B389" s="0" t="e">
        <f>IFERROR(INDEX('Policy Clause Build'!$1:$1048576,MATCH('Policy Clause Build'!C395,'Policy Clause Build'!C:C,0),3),"")</f>
        <v>#VALUE!</v>
      </c>
      <c r="C389" s="44" t="e">
        <f>IFERROR(INDEX('Configuration Area'!$1:$1048576,MATCH(A389,'Configuration Area'!D:D,0),6),"")</f>
        <v>#VALUE!</v>
      </c>
      <c r="D389" s="0" t="e">
        <f>IFERROR(INDEX('Configuration Area'!$1:$1048576,MATCH(A389,'Configuration Area'!D:D,0),7),"")</f>
        <v>#VALUE!</v>
      </c>
    </row>
    <row r="390">
      <c r="A390" s="0" t="e">
        <f>IFERROR(INDEX('Policy Clause Build'!$1:$1048576,MATCH('Policy Clause Build'!B396,'Policy Clause Build'!B:B,0),2),"")</f>
        <v>#VALUE!</v>
      </c>
      <c r="B390" s="0" t="e">
        <f>IFERROR(INDEX('Policy Clause Build'!$1:$1048576,MATCH('Policy Clause Build'!C396,'Policy Clause Build'!C:C,0),3),"")</f>
        <v>#VALUE!</v>
      </c>
      <c r="C390" s="44" t="e">
        <f>IFERROR(INDEX('Configuration Area'!$1:$1048576,MATCH(A390,'Configuration Area'!D:D,0),6),"")</f>
        <v>#VALUE!</v>
      </c>
      <c r="D390" s="0" t="e">
        <f>IFERROR(INDEX('Configuration Area'!$1:$1048576,MATCH(A390,'Configuration Area'!D:D,0),7),"")</f>
        <v>#VALUE!</v>
      </c>
    </row>
    <row r="391">
      <c r="A391" s="0" t="e">
        <f>IFERROR(INDEX('Policy Clause Build'!$1:$1048576,MATCH('Policy Clause Build'!B397,'Policy Clause Build'!B:B,0),2),"")</f>
        <v>#VALUE!</v>
      </c>
      <c r="B391" s="0" t="e">
        <f>IFERROR(INDEX('Policy Clause Build'!$1:$1048576,MATCH('Policy Clause Build'!C397,'Policy Clause Build'!C:C,0),3),"")</f>
        <v>#VALUE!</v>
      </c>
      <c r="C391" s="44" t="e">
        <f>IFERROR(INDEX('Configuration Area'!$1:$1048576,MATCH(A391,'Configuration Area'!D:D,0),6),"")</f>
        <v>#VALUE!</v>
      </c>
      <c r="D391" s="0" t="e">
        <f>IFERROR(INDEX('Configuration Area'!$1:$1048576,MATCH(A391,'Configuration Area'!D:D,0),7),"")</f>
        <v>#VALUE!</v>
      </c>
    </row>
    <row r="392">
      <c r="A392" s="0" t="e">
        <f>IFERROR(INDEX('Policy Clause Build'!$1:$1048576,MATCH('Policy Clause Build'!B398,'Policy Clause Build'!B:B,0),2),"")</f>
        <v>#VALUE!</v>
      </c>
      <c r="B392" s="0" t="e">
        <f>IFERROR(INDEX('Policy Clause Build'!$1:$1048576,MATCH('Policy Clause Build'!C398,'Policy Clause Build'!C:C,0),3),"")</f>
        <v>#VALUE!</v>
      </c>
      <c r="C392" s="44" t="e">
        <f>IFERROR(INDEX('Configuration Area'!$1:$1048576,MATCH(A392,'Configuration Area'!D:D,0),6),"")</f>
        <v>#VALUE!</v>
      </c>
      <c r="D392" s="0" t="e">
        <f>IFERROR(INDEX('Configuration Area'!$1:$1048576,MATCH(A392,'Configuration Area'!D:D,0),7),"")</f>
        <v>#VALUE!</v>
      </c>
    </row>
    <row r="393">
      <c r="A393" s="0" t="e">
        <f>IFERROR(INDEX('Policy Clause Build'!$1:$1048576,MATCH('Policy Clause Build'!B399,'Policy Clause Build'!B:B,0),2),"")</f>
        <v>#VALUE!</v>
      </c>
      <c r="B393" s="0" t="e">
        <f>IFERROR(INDEX('Policy Clause Build'!$1:$1048576,MATCH('Policy Clause Build'!C399,'Policy Clause Build'!C:C,0),3),"")</f>
        <v>#VALUE!</v>
      </c>
      <c r="C393" s="44" t="e">
        <f>IFERROR(INDEX('Configuration Area'!$1:$1048576,MATCH(A393,'Configuration Area'!D:D,0),6),"")</f>
        <v>#VALUE!</v>
      </c>
      <c r="D393" s="0" t="e">
        <f>IFERROR(INDEX('Configuration Area'!$1:$1048576,MATCH(A393,'Configuration Area'!D:D,0),7),"")</f>
        <v>#VALUE!</v>
      </c>
    </row>
    <row r="394">
      <c r="A394" s="0" t="e">
        <f>IFERROR(INDEX('Policy Clause Build'!$1:$1048576,MATCH('Policy Clause Build'!B400,'Policy Clause Build'!B:B,0),2),"")</f>
        <v>#VALUE!</v>
      </c>
      <c r="B394" s="0" t="e">
        <f>IFERROR(INDEX('Policy Clause Build'!$1:$1048576,MATCH('Policy Clause Build'!C400,'Policy Clause Build'!C:C,0),3),"")</f>
        <v>#VALUE!</v>
      </c>
      <c r="C394" s="44" t="e">
        <f>IFERROR(INDEX('Configuration Area'!$1:$1048576,MATCH(A394,'Configuration Area'!D:D,0),6),"")</f>
        <v>#VALUE!</v>
      </c>
      <c r="D394" s="0" t="e">
        <f>IFERROR(INDEX('Configuration Area'!$1:$1048576,MATCH(A394,'Configuration Area'!D:D,0),7),"")</f>
        <v>#VALUE!</v>
      </c>
    </row>
    <row r="395">
      <c r="A395" s="0" t="e">
        <f>IFERROR(INDEX('Policy Clause Build'!$1:$1048576,MATCH('Policy Clause Build'!B401,'Policy Clause Build'!B:B,0),2),"")</f>
        <v>#VALUE!</v>
      </c>
      <c r="B395" s="0" t="e">
        <f>IFERROR(INDEX('Policy Clause Build'!$1:$1048576,MATCH('Policy Clause Build'!C401,'Policy Clause Build'!C:C,0),3),"")</f>
        <v>#VALUE!</v>
      </c>
      <c r="C395" s="44" t="e">
        <f>IFERROR(INDEX('Configuration Area'!$1:$1048576,MATCH(A395,'Configuration Area'!D:D,0),6),"")</f>
        <v>#VALUE!</v>
      </c>
      <c r="D395" s="0" t="e">
        <f>IFERROR(INDEX('Configuration Area'!$1:$1048576,MATCH(A395,'Configuration Area'!D:D,0),7),"")</f>
        <v>#VALUE!</v>
      </c>
    </row>
    <row r="396">
      <c r="A396" s="0" t="e">
        <f>IFERROR(INDEX('Policy Clause Build'!$1:$1048576,MATCH('Policy Clause Build'!B402,'Policy Clause Build'!B:B,0),2),"")</f>
        <v>#VALUE!</v>
      </c>
      <c r="B396" s="0" t="e">
        <f>IFERROR(INDEX('Policy Clause Build'!$1:$1048576,MATCH('Policy Clause Build'!C402,'Policy Clause Build'!C:C,0),3),"")</f>
        <v>#VALUE!</v>
      </c>
      <c r="C396" s="44" t="e">
        <f>IFERROR(INDEX('Configuration Area'!$1:$1048576,MATCH(A396,'Configuration Area'!D:D,0),6),"")</f>
        <v>#VALUE!</v>
      </c>
      <c r="D396" s="0" t="e">
        <f>IFERROR(INDEX('Configuration Area'!$1:$1048576,MATCH(A396,'Configuration Area'!D:D,0),7),"")</f>
        <v>#VALUE!</v>
      </c>
    </row>
    <row r="397">
      <c r="A397" s="0" t="e">
        <f>IFERROR(INDEX('Policy Clause Build'!$1:$1048576,MATCH('Policy Clause Build'!B403,'Policy Clause Build'!B:B,0),2),"")</f>
        <v>#VALUE!</v>
      </c>
      <c r="B397" s="0" t="e">
        <f>IFERROR(INDEX('Policy Clause Build'!$1:$1048576,MATCH('Policy Clause Build'!C403,'Policy Clause Build'!C:C,0),3),"")</f>
        <v>#VALUE!</v>
      </c>
      <c r="C397" s="44" t="e">
        <f>IFERROR(INDEX('Configuration Area'!$1:$1048576,MATCH(A397,'Configuration Area'!D:D,0),6),"")</f>
        <v>#VALUE!</v>
      </c>
      <c r="D397" s="0" t="e">
        <f>IFERROR(INDEX('Configuration Area'!$1:$1048576,MATCH(A397,'Configuration Area'!D:D,0),7),"")</f>
        <v>#VALUE!</v>
      </c>
    </row>
    <row r="398">
      <c r="A398" s="0" t="e">
        <f>IFERROR(INDEX('Policy Clause Build'!$1:$1048576,MATCH('Policy Clause Build'!B404,'Policy Clause Build'!B:B,0),2),"")</f>
        <v>#VALUE!</v>
      </c>
      <c r="B398" s="0" t="e">
        <f>IFERROR(INDEX('Policy Clause Build'!$1:$1048576,MATCH('Policy Clause Build'!C404,'Policy Clause Build'!C:C,0),3),"")</f>
        <v>#VALUE!</v>
      </c>
      <c r="C398" s="44" t="e">
        <f>IFERROR(INDEX('Configuration Area'!$1:$1048576,MATCH(A398,'Configuration Area'!D:D,0),6),"")</f>
        <v>#VALUE!</v>
      </c>
      <c r="D398" s="0" t="e">
        <f>IFERROR(INDEX('Configuration Area'!$1:$1048576,MATCH(A398,'Configuration Area'!D:D,0),7),"")</f>
        <v>#VALUE!</v>
      </c>
    </row>
    <row r="399">
      <c r="A399" s="0" t="e">
        <f>IFERROR(INDEX('Policy Clause Build'!$1:$1048576,MATCH('Policy Clause Build'!B405,'Policy Clause Build'!B:B,0),2),"")</f>
        <v>#VALUE!</v>
      </c>
      <c r="B399" s="0" t="e">
        <f>IFERROR(INDEX('Policy Clause Build'!$1:$1048576,MATCH('Policy Clause Build'!C405,'Policy Clause Build'!C:C,0),3),"")</f>
        <v>#VALUE!</v>
      </c>
      <c r="C399" s="44" t="e">
        <f>IFERROR(INDEX('Configuration Area'!$1:$1048576,MATCH(A399,'Configuration Area'!D:D,0),6),"")</f>
        <v>#VALUE!</v>
      </c>
      <c r="D399" s="0" t="e">
        <f>IFERROR(INDEX('Configuration Area'!$1:$1048576,MATCH(A399,'Configuration Area'!D:D,0),7),"")</f>
        <v>#VALUE!</v>
      </c>
    </row>
    <row r="400">
      <c r="A400" s="0" t="e">
        <f>IFERROR(INDEX('Policy Clause Build'!$1:$1048576,MATCH('Policy Clause Build'!B406,'Policy Clause Build'!B:B,0),2),"")</f>
        <v>#VALUE!</v>
      </c>
      <c r="B400" s="0" t="e">
        <f>IFERROR(INDEX('Policy Clause Build'!$1:$1048576,MATCH('Policy Clause Build'!C406,'Policy Clause Build'!C:C,0),3),"")</f>
        <v>#VALUE!</v>
      </c>
      <c r="C400" s="44" t="e">
        <f>IFERROR(INDEX('Configuration Area'!$1:$1048576,MATCH(A400,'Configuration Area'!D:D,0),6),"")</f>
        <v>#VALUE!</v>
      </c>
      <c r="D400" s="0" t="e">
        <f>IFERROR(INDEX('Configuration Area'!$1:$1048576,MATCH(A400,'Configuration Area'!D:D,0),7),"")</f>
        <v>#VALUE!</v>
      </c>
    </row>
    <row r="401">
      <c r="A401" s="0" t="e">
        <f>IFERROR(INDEX('Policy Clause Build'!$1:$1048576,MATCH('Policy Clause Build'!B407,'Policy Clause Build'!B:B,0),2),"")</f>
        <v>#VALUE!</v>
      </c>
      <c r="B401" s="0" t="e">
        <f>IFERROR(INDEX('Policy Clause Build'!$1:$1048576,MATCH('Policy Clause Build'!C407,'Policy Clause Build'!C:C,0),3),"")</f>
        <v>#VALUE!</v>
      </c>
      <c r="C401" s="44" t="e">
        <f>IFERROR(INDEX('Configuration Area'!$1:$1048576,MATCH(A401,'Configuration Area'!D:D,0),6),"")</f>
        <v>#VALUE!</v>
      </c>
      <c r="D401" s="0" t="e">
        <f>IFERROR(INDEX('Configuration Area'!$1:$1048576,MATCH(A401,'Configuration Area'!D:D,0),7),"")</f>
        <v>#VALUE!</v>
      </c>
    </row>
    <row r="402">
      <c r="A402" s="0" t="e">
        <f>IFERROR(INDEX('Policy Clause Build'!$1:$1048576,MATCH('Policy Clause Build'!B408,'Policy Clause Build'!B:B,0),2),"")</f>
        <v>#VALUE!</v>
      </c>
      <c r="B402" s="0" t="e">
        <f>IFERROR(INDEX('Policy Clause Build'!$1:$1048576,MATCH('Policy Clause Build'!C408,'Policy Clause Build'!C:C,0),3),"")</f>
        <v>#VALUE!</v>
      </c>
      <c r="C402" s="44" t="e">
        <f>IFERROR(INDEX('Configuration Area'!$1:$1048576,MATCH(A402,'Configuration Area'!D:D,0),6),"")</f>
        <v>#VALUE!</v>
      </c>
      <c r="D402" s="0" t="e">
        <f>IFERROR(INDEX('Configuration Area'!$1:$1048576,MATCH(A402,'Configuration Area'!D:D,0),7),"")</f>
        <v>#VALUE!</v>
      </c>
    </row>
    <row r="403">
      <c r="A403" s="0" t="e">
        <f>IFERROR(INDEX('Policy Clause Build'!$1:$1048576,MATCH('Policy Clause Build'!B409,'Policy Clause Build'!B:B,0),2),"")</f>
        <v>#VALUE!</v>
      </c>
      <c r="B403" s="0" t="e">
        <f>IFERROR(INDEX('Policy Clause Build'!$1:$1048576,MATCH('Policy Clause Build'!C409,'Policy Clause Build'!C:C,0),3),"")</f>
        <v>#VALUE!</v>
      </c>
      <c r="C403" s="44" t="e">
        <f>IFERROR(INDEX('Configuration Area'!$1:$1048576,MATCH(A403,'Configuration Area'!D:D,0),6),"")</f>
        <v>#VALUE!</v>
      </c>
      <c r="D403" s="0" t="e">
        <f>IFERROR(INDEX('Configuration Area'!$1:$1048576,MATCH(A403,'Configuration Area'!D:D,0),7),"")</f>
        <v>#VALUE!</v>
      </c>
    </row>
    <row r="404">
      <c r="A404" s="0" t="e">
        <f>IFERROR(INDEX('Policy Clause Build'!$1:$1048576,MATCH('Policy Clause Build'!B410,'Policy Clause Build'!B:B,0),2),"")</f>
        <v>#VALUE!</v>
      </c>
      <c r="B404" s="0" t="e">
        <f>IFERROR(INDEX('Policy Clause Build'!$1:$1048576,MATCH('Policy Clause Build'!C410,'Policy Clause Build'!C:C,0),3),"")</f>
        <v>#VALUE!</v>
      </c>
      <c r="C404" s="44" t="e">
        <f>IFERROR(INDEX('Configuration Area'!$1:$1048576,MATCH(A404,'Configuration Area'!D:D,0),6),"")</f>
        <v>#VALUE!</v>
      </c>
      <c r="D404" s="0" t="e">
        <f>IFERROR(INDEX('Configuration Area'!$1:$1048576,MATCH(A404,'Configuration Area'!D:D,0),7),"")</f>
        <v>#VALUE!</v>
      </c>
    </row>
    <row r="405">
      <c r="A405" s="0" t="e">
        <f>IFERROR(INDEX('Policy Clause Build'!$1:$1048576,MATCH('Policy Clause Build'!B411,'Policy Clause Build'!B:B,0),2),"")</f>
        <v>#VALUE!</v>
      </c>
      <c r="B405" s="0" t="e">
        <f>IFERROR(INDEX('Policy Clause Build'!$1:$1048576,MATCH('Policy Clause Build'!C411,'Policy Clause Build'!C:C,0),3),"")</f>
        <v>#VALUE!</v>
      </c>
      <c r="C405" s="44" t="e">
        <f>IFERROR(INDEX('Configuration Area'!$1:$1048576,MATCH(A405,'Configuration Area'!D:D,0),6),"")</f>
        <v>#VALUE!</v>
      </c>
      <c r="D405" s="0" t="e">
        <f>IFERROR(INDEX('Configuration Area'!$1:$1048576,MATCH(A405,'Configuration Area'!D:D,0),7),"")</f>
        <v>#VALUE!</v>
      </c>
    </row>
    <row r="406">
      <c r="A406" s="0" t="e">
        <f>IFERROR(INDEX('Policy Clause Build'!$1:$1048576,MATCH('Policy Clause Build'!B412,'Policy Clause Build'!B:B,0),2),"")</f>
        <v>#VALUE!</v>
      </c>
      <c r="B406" s="0" t="e">
        <f>IFERROR(INDEX('Policy Clause Build'!$1:$1048576,MATCH('Policy Clause Build'!C412,'Policy Clause Build'!C:C,0),3),"")</f>
        <v>#VALUE!</v>
      </c>
      <c r="C406" s="44" t="e">
        <f>IFERROR(INDEX('Configuration Area'!$1:$1048576,MATCH(A406,'Configuration Area'!D:D,0),6),"")</f>
        <v>#VALUE!</v>
      </c>
      <c r="D406" s="0" t="e">
        <f>IFERROR(INDEX('Configuration Area'!$1:$1048576,MATCH(A406,'Configuration Area'!D:D,0),7),"")</f>
        <v>#VALUE!</v>
      </c>
    </row>
    <row r="407">
      <c r="A407" s="0" t="e">
        <f>IFERROR(INDEX('Policy Clause Build'!$1:$1048576,MATCH('Policy Clause Build'!B413,'Policy Clause Build'!B:B,0),2),"")</f>
        <v>#VALUE!</v>
      </c>
      <c r="B407" s="0" t="e">
        <f>IFERROR(INDEX('Policy Clause Build'!$1:$1048576,MATCH('Policy Clause Build'!C413,'Policy Clause Build'!C:C,0),3),"")</f>
        <v>#VALUE!</v>
      </c>
      <c r="C407" s="44" t="e">
        <f>IFERROR(INDEX('Configuration Area'!$1:$1048576,MATCH(A407,'Configuration Area'!D:D,0),6),"")</f>
        <v>#VALUE!</v>
      </c>
      <c r="D407" s="0" t="e">
        <f>IFERROR(INDEX('Configuration Area'!$1:$1048576,MATCH(A407,'Configuration Area'!D:D,0),7),"")</f>
        <v>#VALUE!</v>
      </c>
    </row>
    <row r="408">
      <c r="A408" s="0" t="e">
        <f>IFERROR(INDEX('Policy Clause Build'!$1:$1048576,MATCH('Policy Clause Build'!B414,'Policy Clause Build'!B:B,0),2),"")</f>
        <v>#VALUE!</v>
      </c>
      <c r="B408" s="0" t="e">
        <f>IFERROR(INDEX('Policy Clause Build'!$1:$1048576,MATCH('Policy Clause Build'!C414,'Policy Clause Build'!C:C,0),3),"")</f>
        <v>#VALUE!</v>
      </c>
      <c r="C408" s="44" t="e">
        <f>IFERROR(INDEX('Configuration Area'!$1:$1048576,MATCH(A408,'Configuration Area'!D:D,0),6),"")</f>
        <v>#VALUE!</v>
      </c>
      <c r="D408" s="0" t="e">
        <f>IFERROR(INDEX('Configuration Area'!$1:$1048576,MATCH(A408,'Configuration Area'!D:D,0),7),"")</f>
        <v>#VALUE!</v>
      </c>
    </row>
    <row r="409">
      <c r="A409" s="0" t="e">
        <f>IFERROR(INDEX('Policy Clause Build'!$1:$1048576,MATCH('Policy Clause Build'!B415,'Policy Clause Build'!B:B,0),2),"")</f>
        <v>#VALUE!</v>
      </c>
      <c r="B409" s="0" t="e">
        <f>IFERROR(INDEX('Policy Clause Build'!$1:$1048576,MATCH('Policy Clause Build'!C415,'Policy Clause Build'!C:C,0),3),"")</f>
        <v>#VALUE!</v>
      </c>
      <c r="C409" s="44" t="e">
        <f>IFERROR(INDEX('Configuration Area'!$1:$1048576,MATCH(A409,'Configuration Area'!D:D,0),6),"")</f>
        <v>#VALUE!</v>
      </c>
      <c r="D409" s="0" t="e">
        <f>IFERROR(INDEX('Configuration Area'!$1:$1048576,MATCH(A409,'Configuration Area'!D:D,0),7),"")</f>
        <v>#VALUE!</v>
      </c>
    </row>
    <row r="410">
      <c r="A410" s="0" t="e">
        <f>IFERROR(INDEX('Policy Clause Build'!$1:$1048576,MATCH('Policy Clause Build'!B416,'Policy Clause Build'!B:B,0),2),"")</f>
        <v>#VALUE!</v>
      </c>
      <c r="B410" s="0" t="e">
        <f>IFERROR(INDEX('Policy Clause Build'!$1:$1048576,MATCH('Policy Clause Build'!C416,'Policy Clause Build'!C:C,0),3),"")</f>
        <v>#VALUE!</v>
      </c>
      <c r="C410" s="44" t="e">
        <f>IFERROR(INDEX('Configuration Area'!$1:$1048576,MATCH(A410,'Configuration Area'!D:D,0),6),"")</f>
        <v>#VALUE!</v>
      </c>
      <c r="D410" s="0" t="e">
        <f>IFERROR(INDEX('Configuration Area'!$1:$1048576,MATCH(A410,'Configuration Area'!D:D,0),7),"")</f>
        <v>#VALUE!</v>
      </c>
    </row>
    <row r="411">
      <c r="A411" s="0" t="e">
        <f>IFERROR(INDEX('Policy Clause Build'!$1:$1048576,MATCH('Policy Clause Build'!B417,'Policy Clause Build'!B:B,0),2),"")</f>
        <v>#VALUE!</v>
      </c>
      <c r="B411" s="0" t="e">
        <f>IFERROR(INDEX('Policy Clause Build'!$1:$1048576,MATCH('Policy Clause Build'!C417,'Policy Clause Build'!C:C,0),3),"")</f>
        <v>#VALUE!</v>
      </c>
      <c r="C411" s="44" t="e">
        <f>IFERROR(INDEX('Configuration Area'!$1:$1048576,MATCH(A411,'Configuration Area'!D:D,0),6),"")</f>
        <v>#VALUE!</v>
      </c>
      <c r="D411" s="0" t="e">
        <f>IFERROR(INDEX('Configuration Area'!$1:$1048576,MATCH(A411,'Configuration Area'!D:D,0),7),"")</f>
        <v>#VALUE!</v>
      </c>
    </row>
    <row r="412">
      <c r="A412" s="0" t="e">
        <f>IFERROR(INDEX('Policy Clause Build'!$1:$1048576,MATCH('Policy Clause Build'!B418,'Policy Clause Build'!B:B,0),2),"")</f>
        <v>#VALUE!</v>
      </c>
      <c r="B412" s="0" t="e">
        <f>IFERROR(INDEX('Policy Clause Build'!$1:$1048576,MATCH('Policy Clause Build'!C418,'Policy Clause Build'!C:C,0),3),"")</f>
        <v>#VALUE!</v>
      </c>
      <c r="C412" s="44" t="e">
        <f>IFERROR(INDEX('Configuration Area'!$1:$1048576,MATCH(A412,'Configuration Area'!D:D,0),6),"")</f>
        <v>#VALUE!</v>
      </c>
      <c r="D412" s="0" t="e">
        <f>IFERROR(INDEX('Configuration Area'!$1:$1048576,MATCH(A412,'Configuration Area'!D:D,0),7),"")</f>
        <v>#VALUE!</v>
      </c>
    </row>
    <row r="413">
      <c r="A413" s="0" t="e">
        <f>IFERROR(INDEX('Policy Clause Build'!$1:$1048576,MATCH('Policy Clause Build'!B419,'Policy Clause Build'!B:B,0),2),"")</f>
        <v>#VALUE!</v>
      </c>
      <c r="B413" s="0" t="e">
        <f>IFERROR(INDEX('Policy Clause Build'!$1:$1048576,MATCH('Policy Clause Build'!C419,'Policy Clause Build'!C:C,0),3),"")</f>
        <v>#VALUE!</v>
      </c>
      <c r="C413" s="44" t="e">
        <f>IFERROR(INDEX('Configuration Area'!$1:$1048576,MATCH(A413,'Configuration Area'!D:D,0),6),"")</f>
        <v>#VALUE!</v>
      </c>
      <c r="D413" s="0" t="e">
        <f>IFERROR(INDEX('Configuration Area'!$1:$1048576,MATCH(A413,'Configuration Area'!D:D,0),7),"")</f>
        <v>#VALUE!</v>
      </c>
    </row>
    <row r="414">
      <c r="A414" s="0" t="e">
        <f>IFERROR(INDEX('Policy Clause Build'!$1:$1048576,MATCH('Policy Clause Build'!B420,'Policy Clause Build'!B:B,0),2),"")</f>
        <v>#VALUE!</v>
      </c>
      <c r="B414" s="0" t="e">
        <f>IFERROR(INDEX('Policy Clause Build'!$1:$1048576,MATCH('Policy Clause Build'!C420,'Policy Clause Build'!C:C,0),3),"")</f>
        <v>#VALUE!</v>
      </c>
      <c r="C414" s="44" t="e">
        <f>IFERROR(INDEX('Configuration Area'!$1:$1048576,MATCH(A414,'Configuration Area'!D:D,0),6),"")</f>
        <v>#VALUE!</v>
      </c>
      <c r="D414" s="0" t="e">
        <f>IFERROR(INDEX('Configuration Area'!$1:$1048576,MATCH(A414,'Configuration Area'!D:D,0),7),"")</f>
        <v>#VALUE!</v>
      </c>
    </row>
    <row r="415">
      <c r="A415" s="0" t="e">
        <f>IFERROR(INDEX('Policy Clause Build'!$1:$1048576,MATCH('Policy Clause Build'!B421,'Policy Clause Build'!B:B,0),2),"")</f>
        <v>#VALUE!</v>
      </c>
      <c r="B415" s="0" t="e">
        <f>IFERROR(INDEX('Policy Clause Build'!$1:$1048576,MATCH('Policy Clause Build'!C421,'Policy Clause Build'!C:C,0),3),"")</f>
        <v>#VALUE!</v>
      </c>
      <c r="C415" s="44" t="e">
        <f>IFERROR(INDEX('Configuration Area'!$1:$1048576,MATCH(A415,'Configuration Area'!D:D,0),6),"")</f>
        <v>#VALUE!</v>
      </c>
      <c r="D415" s="0" t="e">
        <f>IFERROR(INDEX('Configuration Area'!$1:$1048576,MATCH(A415,'Configuration Area'!D:D,0),7),"")</f>
        <v>#VALUE!</v>
      </c>
    </row>
    <row r="416">
      <c r="A416" s="0" t="e">
        <f>IFERROR(INDEX('Policy Clause Build'!$1:$1048576,MATCH('Policy Clause Build'!B422,'Policy Clause Build'!B:B,0),2),"")</f>
        <v>#VALUE!</v>
      </c>
      <c r="B416" s="0" t="e">
        <f>IFERROR(INDEX('Policy Clause Build'!$1:$1048576,MATCH('Policy Clause Build'!C422,'Policy Clause Build'!C:C,0),3),"")</f>
        <v>#VALUE!</v>
      </c>
      <c r="C416" s="44" t="e">
        <f>IFERROR(INDEX('Configuration Area'!$1:$1048576,MATCH(A416,'Configuration Area'!D:D,0),6),"")</f>
        <v>#VALUE!</v>
      </c>
      <c r="D416" s="0" t="e">
        <f>IFERROR(INDEX('Configuration Area'!$1:$1048576,MATCH(A416,'Configuration Area'!D:D,0),7),"")</f>
        <v>#VALUE!</v>
      </c>
    </row>
    <row r="417">
      <c r="A417" s="0" t="e">
        <f>IFERROR(INDEX('Policy Clause Build'!$1:$1048576,MATCH('Policy Clause Build'!B423,'Policy Clause Build'!B:B,0),2),"")</f>
        <v>#VALUE!</v>
      </c>
      <c r="B417" s="0" t="e">
        <f>IFERROR(INDEX('Policy Clause Build'!$1:$1048576,MATCH('Policy Clause Build'!C423,'Policy Clause Build'!C:C,0),3),"")</f>
        <v>#VALUE!</v>
      </c>
      <c r="C417" s="44" t="e">
        <f>IFERROR(INDEX('Configuration Area'!$1:$1048576,MATCH(A417,'Configuration Area'!D:D,0),6),"")</f>
        <v>#VALUE!</v>
      </c>
      <c r="D417" s="0" t="e">
        <f>IFERROR(INDEX('Configuration Area'!$1:$1048576,MATCH(A417,'Configuration Area'!D:D,0),7),"")</f>
        <v>#VALUE!</v>
      </c>
    </row>
    <row r="418">
      <c r="A418" s="0" t="e">
        <f>IFERROR(INDEX('Policy Clause Build'!$1:$1048576,MATCH('Policy Clause Build'!B424,'Policy Clause Build'!B:B,0),2),"")</f>
        <v>#VALUE!</v>
      </c>
      <c r="B418" s="0" t="e">
        <f>IFERROR(INDEX('Policy Clause Build'!$1:$1048576,MATCH('Policy Clause Build'!C424,'Policy Clause Build'!C:C,0),3),"")</f>
        <v>#VALUE!</v>
      </c>
      <c r="C418" s="44" t="e">
        <f>IFERROR(INDEX('Configuration Area'!$1:$1048576,MATCH(A418,'Configuration Area'!D:D,0),6),"")</f>
        <v>#VALUE!</v>
      </c>
      <c r="D418" s="0" t="e">
        <f>IFERROR(INDEX('Configuration Area'!$1:$1048576,MATCH(A418,'Configuration Area'!D:D,0),7),"")</f>
        <v>#VALUE!</v>
      </c>
    </row>
    <row r="419">
      <c r="A419" s="0" t="e">
        <f>IFERROR(INDEX('Policy Clause Build'!$1:$1048576,MATCH('Policy Clause Build'!B425,'Policy Clause Build'!B:B,0),2),"")</f>
        <v>#VALUE!</v>
      </c>
      <c r="B419" s="0" t="e">
        <f>IFERROR(INDEX('Policy Clause Build'!$1:$1048576,MATCH('Policy Clause Build'!C425,'Policy Clause Build'!C:C,0),3),"")</f>
        <v>#VALUE!</v>
      </c>
      <c r="C419" s="44" t="e">
        <f>IFERROR(INDEX('Configuration Area'!$1:$1048576,MATCH(A419,'Configuration Area'!D:D,0),6),"")</f>
        <v>#VALUE!</v>
      </c>
      <c r="D419" s="0" t="e">
        <f>IFERROR(INDEX('Configuration Area'!$1:$1048576,MATCH(A419,'Configuration Area'!D:D,0),7),"")</f>
        <v>#VALUE!</v>
      </c>
    </row>
    <row r="420">
      <c r="A420" s="0" t="e">
        <f>IFERROR(INDEX('Policy Clause Build'!$1:$1048576,MATCH('Policy Clause Build'!B426,'Policy Clause Build'!B:B,0),2),"")</f>
        <v>#VALUE!</v>
      </c>
      <c r="B420" s="0" t="e">
        <f>IFERROR(INDEX('Policy Clause Build'!$1:$1048576,MATCH('Policy Clause Build'!C426,'Policy Clause Build'!C:C,0),3),"")</f>
        <v>#VALUE!</v>
      </c>
      <c r="C420" s="44" t="e">
        <f>IFERROR(INDEX('Configuration Area'!$1:$1048576,MATCH(A420,'Configuration Area'!D:D,0),6),"")</f>
        <v>#VALUE!</v>
      </c>
      <c r="D420" s="0" t="e">
        <f>IFERROR(INDEX('Configuration Area'!$1:$1048576,MATCH(A420,'Configuration Area'!D:D,0),7),"")</f>
        <v>#VALUE!</v>
      </c>
    </row>
    <row r="421">
      <c r="A421" s="0" t="e">
        <f>IFERROR(INDEX('Policy Clause Build'!$1:$1048576,MATCH('Policy Clause Build'!B427,'Policy Clause Build'!B:B,0),2),"")</f>
        <v>#VALUE!</v>
      </c>
      <c r="B421" s="0" t="e">
        <f>IFERROR(INDEX('Policy Clause Build'!$1:$1048576,MATCH('Policy Clause Build'!C427,'Policy Clause Build'!C:C,0),3),"")</f>
        <v>#VALUE!</v>
      </c>
      <c r="C421" s="44" t="e">
        <f>IFERROR(INDEX('Configuration Area'!$1:$1048576,MATCH(A421,'Configuration Area'!D:D,0),6),"")</f>
        <v>#VALUE!</v>
      </c>
      <c r="D421" s="0" t="e">
        <f>IFERROR(INDEX('Configuration Area'!$1:$1048576,MATCH(A421,'Configuration Area'!D:D,0),7),"")</f>
        <v>#VALUE!</v>
      </c>
    </row>
    <row r="422">
      <c r="A422" s="0" t="e">
        <f>IFERROR(INDEX('Policy Clause Build'!$1:$1048576,MATCH('Policy Clause Build'!B428,'Policy Clause Build'!B:B,0),2),"")</f>
        <v>#VALUE!</v>
      </c>
      <c r="B422" s="0" t="e">
        <f>IFERROR(INDEX('Policy Clause Build'!$1:$1048576,MATCH('Policy Clause Build'!C428,'Policy Clause Build'!C:C,0),3),"")</f>
        <v>#VALUE!</v>
      </c>
      <c r="C422" s="44" t="e">
        <f>IFERROR(INDEX('Configuration Area'!$1:$1048576,MATCH(A422,'Configuration Area'!D:D,0),6),"")</f>
        <v>#VALUE!</v>
      </c>
      <c r="D422" s="0" t="e">
        <f>IFERROR(INDEX('Configuration Area'!$1:$1048576,MATCH(A422,'Configuration Area'!D:D,0),7),"")</f>
        <v>#VALUE!</v>
      </c>
    </row>
    <row r="423">
      <c r="A423" s="0" t="e">
        <f>IFERROR(INDEX('Policy Clause Build'!$1:$1048576,MATCH('Policy Clause Build'!B429,'Policy Clause Build'!B:B,0),2),"")</f>
        <v>#VALUE!</v>
      </c>
      <c r="B423" s="0" t="e">
        <f>IFERROR(INDEX('Policy Clause Build'!$1:$1048576,MATCH('Policy Clause Build'!C429,'Policy Clause Build'!C:C,0),3),"")</f>
        <v>#VALUE!</v>
      </c>
      <c r="C423" s="44" t="e">
        <f>IFERROR(INDEX('Configuration Area'!$1:$1048576,MATCH(A423,'Configuration Area'!D:D,0),6),"")</f>
        <v>#VALUE!</v>
      </c>
      <c r="D423" s="0" t="e">
        <f>IFERROR(INDEX('Configuration Area'!$1:$1048576,MATCH(A423,'Configuration Area'!D:D,0),7),"")</f>
        <v>#VALUE!</v>
      </c>
    </row>
    <row r="424">
      <c r="A424" s="0" t="e">
        <f>IFERROR(INDEX('Policy Clause Build'!$1:$1048576,MATCH('Policy Clause Build'!B430,'Policy Clause Build'!B:B,0),2),"")</f>
        <v>#VALUE!</v>
      </c>
      <c r="B424" s="0" t="e">
        <f>IFERROR(INDEX('Policy Clause Build'!$1:$1048576,MATCH('Policy Clause Build'!C430,'Policy Clause Build'!C:C,0),3),"")</f>
        <v>#VALUE!</v>
      </c>
      <c r="C424" s="44" t="e">
        <f>IFERROR(INDEX('Configuration Area'!$1:$1048576,MATCH(A424,'Configuration Area'!D:D,0),6),"")</f>
        <v>#VALUE!</v>
      </c>
      <c r="D424" s="0" t="e">
        <f>IFERROR(INDEX('Configuration Area'!$1:$1048576,MATCH(A424,'Configuration Area'!D:D,0),7),"")</f>
        <v>#VALUE!</v>
      </c>
    </row>
    <row r="425">
      <c r="A425" s="0" t="e">
        <f>IFERROR(INDEX('Policy Clause Build'!$1:$1048576,MATCH('Policy Clause Build'!B431,'Policy Clause Build'!B:B,0),2),"")</f>
        <v>#VALUE!</v>
      </c>
      <c r="B425" s="0" t="e">
        <f>IFERROR(INDEX('Policy Clause Build'!$1:$1048576,MATCH('Policy Clause Build'!C431,'Policy Clause Build'!C:C,0),3),"")</f>
        <v>#VALUE!</v>
      </c>
      <c r="C425" s="44" t="e">
        <f>IFERROR(INDEX('Configuration Area'!$1:$1048576,MATCH(A425,'Configuration Area'!D:D,0),6),"")</f>
        <v>#VALUE!</v>
      </c>
      <c r="D425" s="0" t="e">
        <f>IFERROR(INDEX('Configuration Area'!$1:$1048576,MATCH(A425,'Configuration Area'!D:D,0),7),"")</f>
        <v>#VALUE!</v>
      </c>
    </row>
    <row r="426">
      <c r="A426" s="0" t="e">
        <f>IFERROR(INDEX('Policy Clause Build'!$1:$1048576,MATCH('Policy Clause Build'!B432,'Policy Clause Build'!B:B,0),2),"")</f>
        <v>#VALUE!</v>
      </c>
      <c r="B426" s="0" t="e">
        <f>IFERROR(INDEX('Policy Clause Build'!$1:$1048576,MATCH('Policy Clause Build'!C432,'Policy Clause Build'!C:C,0),3),"")</f>
        <v>#VALUE!</v>
      </c>
      <c r="C426" s="44" t="e">
        <f>IFERROR(INDEX('Configuration Area'!$1:$1048576,MATCH(A426,'Configuration Area'!D:D,0),6),"")</f>
        <v>#VALUE!</v>
      </c>
      <c r="D426" s="0" t="e">
        <f>IFERROR(INDEX('Configuration Area'!$1:$1048576,MATCH(A426,'Configuration Area'!D:D,0),7),"")</f>
        <v>#VALUE!</v>
      </c>
    </row>
    <row r="427">
      <c r="A427" s="0" t="e">
        <f>IFERROR(INDEX('Policy Clause Build'!$1:$1048576,MATCH('Policy Clause Build'!B433,'Policy Clause Build'!B:B,0),2),"")</f>
        <v>#VALUE!</v>
      </c>
      <c r="B427" s="0" t="e">
        <f>IFERROR(INDEX('Policy Clause Build'!$1:$1048576,MATCH('Policy Clause Build'!C433,'Policy Clause Build'!C:C,0),3),"")</f>
        <v>#VALUE!</v>
      </c>
      <c r="C427" s="44" t="e">
        <f>IFERROR(INDEX('Configuration Area'!$1:$1048576,MATCH(A427,'Configuration Area'!D:D,0),6),"")</f>
        <v>#VALUE!</v>
      </c>
      <c r="D427" s="0" t="e">
        <f>IFERROR(INDEX('Configuration Area'!$1:$1048576,MATCH(A427,'Configuration Area'!D:D,0),7),"")</f>
        <v>#VALUE!</v>
      </c>
    </row>
    <row r="428">
      <c r="A428" s="0" t="e">
        <f>IFERROR(INDEX('Policy Clause Build'!$1:$1048576,MATCH('Policy Clause Build'!B434,'Policy Clause Build'!B:B,0),2),"")</f>
        <v>#VALUE!</v>
      </c>
      <c r="B428" s="0" t="e">
        <f>IFERROR(INDEX('Policy Clause Build'!$1:$1048576,MATCH('Policy Clause Build'!C434,'Policy Clause Build'!C:C,0),3),"")</f>
        <v>#VALUE!</v>
      </c>
      <c r="C428" s="44" t="e">
        <f>IFERROR(INDEX('Configuration Area'!$1:$1048576,MATCH(A428,'Configuration Area'!D:D,0),6),"")</f>
        <v>#VALUE!</v>
      </c>
      <c r="D428" s="0" t="e">
        <f>IFERROR(INDEX('Configuration Area'!$1:$1048576,MATCH(A428,'Configuration Area'!D:D,0),7),"")</f>
        <v>#VALUE!</v>
      </c>
    </row>
    <row r="429">
      <c r="A429" s="0" t="e">
        <f>IFERROR(INDEX('Policy Clause Build'!$1:$1048576,MATCH('Policy Clause Build'!B435,'Policy Clause Build'!B:B,0),2),"")</f>
        <v>#VALUE!</v>
      </c>
      <c r="B429" s="0" t="e">
        <f>IFERROR(INDEX('Policy Clause Build'!$1:$1048576,MATCH('Policy Clause Build'!C435,'Policy Clause Build'!C:C,0),3),"")</f>
        <v>#VALUE!</v>
      </c>
      <c r="C429" s="44" t="e">
        <f>IFERROR(INDEX('Configuration Area'!$1:$1048576,MATCH(A429,'Configuration Area'!D:D,0),6),"")</f>
        <v>#VALUE!</v>
      </c>
      <c r="D429" s="0" t="e">
        <f>IFERROR(INDEX('Configuration Area'!$1:$1048576,MATCH(A429,'Configuration Area'!D:D,0),7),"")</f>
        <v>#VALUE!</v>
      </c>
    </row>
    <row r="430">
      <c r="A430" s="0" t="e">
        <f>IFERROR(INDEX('Policy Clause Build'!$1:$1048576,MATCH('Policy Clause Build'!B436,'Policy Clause Build'!B:B,0),2),"")</f>
        <v>#VALUE!</v>
      </c>
      <c r="B430" s="0" t="e">
        <f>IFERROR(INDEX('Policy Clause Build'!$1:$1048576,MATCH('Policy Clause Build'!C436,'Policy Clause Build'!C:C,0),3),"")</f>
        <v>#VALUE!</v>
      </c>
      <c r="C430" s="44" t="e">
        <f>IFERROR(INDEX('Configuration Area'!$1:$1048576,MATCH(A430,'Configuration Area'!D:D,0),6),"")</f>
        <v>#VALUE!</v>
      </c>
      <c r="D430" s="0" t="e">
        <f>IFERROR(INDEX('Configuration Area'!$1:$1048576,MATCH(A430,'Configuration Area'!D:D,0),7),"")</f>
        <v>#VALUE!</v>
      </c>
    </row>
    <row r="431">
      <c r="A431" s="0" t="e">
        <f>IFERROR(INDEX('Policy Clause Build'!$1:$1048576,MATCH('Policy Clause Build'!B437,'Policy Clause Build'!B:B,0),2),"")</f>
        <v>#VALUE!</v>
      </c>
      <c r="B431" s="0" t="e">
        <f>IFERROR(INDEX('Policy Clause Build'!$1:$1048576,MATCH('Policy Clause Build'!C437,'Policy Clause Build'!C:C,0),3),"")</f>
        <v>#VALUE!</v>
      </c>
      <c r="C431" s="44" t="e">
        <f>IFERROR(INDEX('Configuration Area'!$1:$1048576,MATCH(A431,'Configuration Area'!D:D,0),6),"")</f>
        <v>#VALUE!</v>
      </c>
      <c r="D431" s="0" t="e">
        <f>IFERROR(INDEX('Configuration Area'!$1:$1048576,MATCH(A431,'Configuration Area'!D:D,0),7),"")</f>
        <v>#VALUE!</v>
      </c>
    </row>
    <row r="432">
      <c r="A432" s="0" t="e">
        <f>IFERROR(INDEX('Policy Clause Build'!$1:$1048576,MATCH('Policy Clause Build'!B438,'Policy Clause Build'!B:B,0),2),"")</f>
        <v>#VALUE!</v>
      </c>
      <c r="B432" s="0" t="e">
        <f>IFERROR(INDEX('Policy Clause Build'!$1:$1048576,MATCH('Policy Clause Build'!C438,'Policy Clause Build'!C:C,0),3),"")</f>
        <v>#VALUE!</v>
      </c>
      <c r="C432" s="44" t="e">
        <f>IFERROR(INDEX('Configuration Area'!$1:$1048576,MATCH(A432,'Configuration Area'!D:D,0),6),"")</f>
        <v>#VALUE!</v>
      </c>
      <c r="D432" s="0" t="e">
        <f>IFERROR(INDEX('Configuration Area'!$1:$1048576,MATCH(A432,'Configuration Area'!D:D,0),7),"")</f>
        <v>#VALUE!</v>
      </c>
    </row>
    <row r="433">
      <c r="A433" s="0" t="e">
        <f>IFERROR(INDEX('Policy Clause Build'!$1:$1048576,MATCH('Policy Clause Build'!B439,'Policy Clause Build'!B:B,0),2),"")</f>
        <v>#VALUE!</v>
      </c>
      <c r="B433" s="0" t="e">
        <f>IFERROR(INDEX('Policy Clause Build'!$1:$1048576,MATCH('Policy Clause Build'!C439,'Policy Clause Build'!C:C,0),3),"")</f>
        <v>#VALUE!</v>
      </c>
      <c r="C433" s="44" t="e">
        <f>IFERROR(INDEX('Configuration Area'!$1:$1048576,MATCH(A433,'Configuration Area'!D:D,0),6),"")</f>
        <v>#VALUE!</v>
      </c>
      <c r="D433" s="0" t="e">
        <f>IFERROR(INDEX('Configuration Area'!$1:$1048576,MATCH(A433,'Configuration Area'!D:D,0),7),"")</f>
        <v>#VALUE!</v>
      </c>
    </row>
    <row r="434">
      <c r="A434" s="0" t="e">
        <f>IFERROR(INDEX('Policy Clause Build'!$1:$1048576,MATCH('Policy Clause Build'!B440,'Policy Clause Build'!B:B,0),2),"")</f>
        <v>#VALUE!</v>
      </c>
      <c r="B434" s="0" t="e">
        <f>IFERROR(INDEX('Policy Clause Build'!$1:$1048576,MATCH('Policy Clause Build'!C440,'Policy Clause Build'!C:C,0),3),"")</f>
        <v>#VALUE!</v>
      </c>
      <c r="C434" s="44" t="e">
        <f>IFERROR(INDEX('Configuration Area'!$1:$1048576,MATCH(A434,'Configuration Area'!D:D,0),6),"")</f>
        <v>#VALUE!</v>
      </c>
      <c r="D434" s="0" t="e">
        <f>IFERROR(INDEX('Configuration Area'!$1:$1048576,MATCH(A434,'Configuration Area'!D:D,0),7),"")</f>
        <v>#VALUE!</v>
      </c>
    </row>
    <row r="435">
      <c r="A435" s="0" t="e">
        <f>IFERROR(INDEX('Policy Clause Build'!$1:$1048576,MATCH('Policy Clause Build'!B441,'Policy Clause Build'!B:B,0),2),"")</f>
        <v>#VALUE!</v>
      </c>
      <c r="B435" s="0" t="e">
        <f>IFERROR(INDEX('Policy Clause Build'!$1:$1048576,MATCH('Policy Clause Build'!C441,'Policy Clause Build'!C:C,0),3),"")</f>
        <v>#VALUE!</v>
      </c>
      <c r="C435" s="44" t="e">
        <f>IFERROR(INDEX('Configuration Area'!$1:$1048576,MATCH(A435,'Configuration Area'!D:D,0),6),"")</f>
        <v>#VALUE!</v>
      </c>
      <c r="D435" s="0" t="e">
        <f>IFERROR(INDEX('Configuration Area'!$1:$1048576,MATCH(A435,'Configuration Area'!D:D,0),7),"")</f>
        <v>#VALUE!</v>
      </c>
    </row>
    <row r="436">
      <c r="A436" s="0" t="e">
        <f>IFERROR(INDEX('Policy Clause Build'!$1:$1048576,MATCH('Policy Clause Build'!B442,'Policy Clause Build'!B:B,0),2),"")</f>
        <v>#VALUE!</v>
      </c>
      <c r="B436" s="0" t="e">
        <f>IFERROR(INDEX('Policy Clause Build'!$1:$1048576,MATCH('Policy Clause Build'!C442,'Policy Clause Build'!C:C,0),3),"")</f>
        <v>#VALUE!</v>
      </c>
      <c r="C436" s="44" t="e">
        <f>IFERROR(INDEX('Configuration Area'!$1:$1048576,MATCH(A436,'Configuration Area'!D:D,0),6),"")</f>
        <v>#VALUE!</v>
      </c>
      <c r="D436" s="0" t="e">
        <f>IFERROR(INDEX('Configuration Area'!$1:$1048576,MATCH(A436,'Configuration Area'!D:D,0),7),"")</f>
        <v>#VALUE!</v>
      </c>
    </row>
    <row r="437">
      <c r="A437" s="0" t="e">
        <f>IFERROR(INDEX('Policy Clause Build'!$1:$1048576,MATCH('Policy Clause Build'!B443,'Policy Clause Build'!B:B,0),2),"")</f>
        <v>#VALUE!</v>
      </c>
      <c r="B437" s="0" t="e">
        <f>IFERROR(INDEX('Policy Clause Build'!$1:$1048576,MATCH('Policy Clause Build'!C443,'Policy Clause Build'!C:C,0),3),"")</f>
        <v>#VALUE!</v>
      </c>
      <c r="C437" s="44" t="e">
        <f>IFERROR(INDEX('Configuration Area'!$1:$1048576,MATCH(A437,'Configuration Area'!D:D,0),6),"")</f>
        <v>#VALUE!</v>
      </c>
      <c r="D437" s="0" t="e">
        <f>IFERROR(INDEX('Configuration Area'!$1:$1048576,MATCH(A437,'Configuration Area'!D:D,0),7),"")</f>
        <v>#VALUE!</v>
      </c>
    </row>
    <row r="438">
      <c r="A438" s="0" t="e">
        <f>IFERROR(INDEX('Policy Clause Build'!$1:$1048576,MATCH('Policy Clause Build'!B444,'Policy Clause Build'!B:B,0),2),"")</f>
        <v>#VALUE!</v>
      </c>
      <c r="B438" s="0" t="e">
        <f>IFERROR(INDEX('Policy Clause Build'!$1:$1048576,MATCH('Policy Clause Build'!C444,'Policy Clause Build'!C:C,0),3),"")</f>
        <v>#VALUE!</v>
      </c>
      <c r="C438" s="44" t="e">
        <f>IFERROR(INDEX('Configuration Area'!$1:$1048576,MATCH(A438,'Configuration Area'!D:D,0),6),"")</f>
        <v>#VALUE!</v>
      </c>
      <c r="D438" s="0" t="e">
        <f>IFERROR(INDEX('Configuration Area'!$1:$1048576,MATCH(A438,'Configuration Area'!D:D,0),7),"")</f>
        <v>#VALUE!</v>
      </c>
    </row>
    <row r="439">
      <c r="A439" s="0" t="e">
        <f>IFERROR(INDEX('Policy Clause Build'!$1:$1048576,MATCH('Policy Clause Build'!B445,'Policy Clause Build'!B:B,0),2),"")</f>
        <v>#VALUE!</v>
      </c>
      <c r="B439" s="0" t="e">
        <f>IFERROR(INDEX('Policy Clause Build'!$1:$1048576,MATCH('Policy Clause Build'!C445,'Policy Clause Build'!C:C,0),3),"")</f>
        <v>#VALUE!</v>
      </c>
      <c r="C439" s="44" t="e">
        <f>IFERROR(INDEX('Configuration Area'!$1:$1048576,MATCH(A439,'Configuration Area'!D:D,0),6),"")</f>
        <v>#VALUE!</v>
      </c>
      <c r="D439" s="0" t="e">
        <f>IFERROR(INDEX('Configuration Area'!$1:$1048576,MATCH(A439,'Configuration Area'!D:D,0),7),"")</f>
        <v>#VALUE!</v>
      </c>
    </row>
    <row r="440">
      <c r="A440" s="0" t="e">
        <f>IFERROR(INDEX('Policy Clause Build'!$1:$1048576,MATCH('Policy Clause Build'!B446,'Policy Clause Build'!B:B,0),2),"")</f>
        <v>#VALUE!</v>
      </c>
      <c r="B440" s="0" t="e">
        <f>IFERROR(INDEX('Policy Clause Build'!$1:$1048576,MATCH('Policy Clause Build'!C446,'Policy Clause Build'!C:C,0),3),"")</f>
        <v>#VALUE!</v>
      </c>
      <c r="C440" s="44" t="e">
        <f>IFERROR(INDEX('Configuration Area'!$1:$1048576,MATCH(A440,'Configuration Area'!D:D,0),6),"")</f>
        <v>#VALUE!</v>
      </c>
      <c r="D440" s="0" t="e">
        <f>IFERROR(INDEX('Configuration Area'!$1:$1048576,MATCH(A440,'Configuration Area'!D:D,0),7),"")</f>
        <v>#VALUE!</v>
      </c>
    </row>
    <row r="441">
      <c r="A441" s="0" t="e">
        <f>IFERROR(INDEX('Policy Clause Build'!$1:$1048576,MATCH('Policy Clause Build'!B447,'Policy Clause Build'!B:B,0),2),"")</f>
        <v>#VALUE!</v>
      </c>
      <c r="B441" s="0" t="e">
        <f>IFERROR(INDEX('Policy Clause Build'!$1:$1048576,MATCH('Policy Clause Build'!C447,'Policy Clause Build'!C:C,0),3),"")</f>
        <v>#VALUE!</v>
      </c>
      <c r="C441" s="44" t="e">
        <f>IFERROR(INDEX('Configuration Area'!$1:$1048576,MATCH(A441,'Configuration Area'!D:D,0),6),"")</f>
        <v>#VALUE!</v>
      </c>
      <c r="D441" s="0" t="e">
        <f>IFERROR(INDEX('Configuration Area'!$1:$1048576,MATCH(A441,'Configuration Area'!D:D,0),7),"")</f>
        <v>#VALUE!</v>
      </c>
    </row>
    <row r="442">
      <c r="A442" s="0" t="e">
        <f>IFERROR(INDEX('Policy Clause Build'!$1:$1048576,MATCH('Policy Clause Build'!B448,'Policy Clause Build'!B:B,0),2),"")</f>
        <v>#VALUE!</v>
      </c>
      <c r="B442" s="0" t="e">
        <f>IFERROR(INDEX('Policy Clause Build'!$1:$1048576,MATCH('Policy Clause Build'!C448,'Policy Clause Build'!C:C,0),3),"")</f>
        <v>#VALUE!</v>
      </c>
      <c r="C442" s="44" t="e">
        <f>IFERROR(INDEX('Configuration Area'!$1:$1048576,MATCH(A442,'Configuration Area'!D:D,0),6),"")</f>
        <v>#VALUE!</v>
      </c>
      <c r="D442" s="0" t="e">
        <f>IFERROR(INDEX('Configuration Area'!$1:$1048576,MATCH(A442,'Configuration Area'!D:D,0),7),"")</f>
        <v>#VALUE!</v>
      </c>
    </row>
    <row r="443">
      <c r="A443" s="0" t="e">
        <f>IFERROR(INDEX('Policy Clause Build'!$1:$1048576,MATCH('Policy Clause Build'!B449,'Policy Clause Build'!B:B,0),2),"")</f>
        <v>#VALUE!</v>
      </c>
      <c r="B443" s="0" t="e">
        <f>IFERROR(INDEX('Policy Clause Build'!$1:$1048576,MATCH('Policy Clause Build'!C449,'Policy Clause Build'!C:C,0),3),"")</f>
        <v>#VALUE!</v>
      </c>
      <c r="C443" s="44" t="e">
        <f>IFERROR(INDEX('Configuration Area'!$1:$1048576,MATCH(A443,'Configuration Area'!D:D,0),6),"")</f>
        <v>#VALUE!</v>
      </c>
      <c r="D443" s="0" t="e">
        <f>IFERROR(INDEX('Configuration Area'!$1:$1048576,MATCH(A443,'Configuration Area'!D:D,0),7),"")</f>
        <v>#VALUE!</v>
      </c>
    </row>
    <row r="444">
      <c r="A444" s="0" t="e">
        <f>IFERROR(INDEX('Policy Clause Build'!$1:$1048576,MATCH('Policy Clause Build'!B450,'Policy Clause Build'!B:B,0),2),"")</f>
        <v>#VALUE!</v>
      </c>
      <c r="B444" s="0" t="e">
        <f>IFERROR(INDEX('Policy Clause Build'!$1:$1048576,MATCH('Policy Clause Build'!C450,'Policy Clause Build'!C:C,0),3),"")</f>
        <v>#VALUE!</v>
      </c>
      <c r="C444" s="44" t="e">
        <f>IFERROR(INDEX('Configuration Area'!$1:$1048576,MATCH(A444,'Configuration Area'!D:D,0),6),"")</f>
        <v>#VALUE!</v>
      </c>
      <c r="D444" s="0" t="e">
        <f>IFERROR(INDEX('Configuration Area'!$1:$1048576,MATCH(A444,'Configuration Area'!D:D,0),7),"")</f>
        <v>#VALUE!</v>
      </c>
    </row>
    <row r="445">
      <c r="A445" s="0" t="e">
        <f>IFERROR(INDEX('Policy Clause Build'!$1:$1048576,MATCH('Policy Clause Build'!B451,'Policy Clause Build'!B:B,0),2),"")</f>
        <v>#VALUE!</v>
      </c>
      <c r="B445" s="0" t="e">
        <f>IFERROR(INDEX('Policy Clause Build'!$1:$1048576,MATCH('Policy Clause Build'!C451,'Policy Clause Build'!C:C,0),3),"")</f>
        <v>#VALUE!</v>
      </c>
      <c r="C445" s="44" t="e">
        <f>IFERROR(INDEX('Configuration Area'!$1:$1048576,MATCH(A445,'Configuration Area'!D:D,0),6),"")</f>
        <v>#VALUE!</v>
      </c>
      <c r="D445" s="0" t="e">
        <f>IFERROR(INDEX('Configuration Area'!$1:$1048576,MATCH(A445,'Configuration Area'!D:D,0),7),"")</f>
        <v>#VALUE!</v>
      </c>
    </row>
    <row r="446">
      <c r="A446" s="0" t="e">
        <f>IFERROR(INDEX('Policy Clause Build'!$1:$1048576,MATCH('Policy Clause Build'!B452,'Policy Clause Build'!B:B,0),2),"")</f>
        <v>#VALUE!</v>
      </c>
      <c r="B446" s="0" t="e">
        <f>IFERROR(INDEX('Policy Clause Build'!$1:$1048576,MATCH('Policy Clause Build'!C452,'Policy Clause Build'!C:C,0),3),"")</f>
        <v>#VALUE!</v>
      </c>
      <c r="C446" s="44" t="e">
        <f>IFERROR(INDEX('Configuration Area'!$1:$1048576,MATCH(A446,'Configuration Area'!D:D,0),6),"")</f>
        <v>#VALUE!</v>
      </c>
      <c r="D446" s="0" t="e">
        <f>IFERROR(INDEX('Configuration Area'!$1:$1048576,MATCH(A446,'Configuration Area'!D:D,0),7),"")</f>
        <v>#VALUE!</v>
      </c>
    </row>
    <row r="447">
      <c r="A447" s="0" t="e">
        <f>IFERROR(INDEX('Policy Clause Build'!$1:$1048576,MATCH('Policy Clause Build'!B453,'Policy Clause Build'!B:B,0),2),"")</f>
        <v>#VALUE!</v>
      </c>
      <c r="B447" s="0" t="e">
        <f>IFERROR(INDEX('Policy Clause Build'!$1:$1048576,MATCH('Policy Clause Build'!C453,'Policy Clause Build'!C:C,0),3),"")</f>
        <v>#VALUE!</v>
      </c>
      <c r="C447" s="44" t="e">
        <f>IFERROR(INDEX('Configuration Area'!$1:$1048576,MATCH(A447,'Configuration Area'!D:D,0),6),"")</f>
        <v>#VALUE!</v>
      </c>
      <c r="D447" s="0" t="e">
        <f>IFERROR(INDEX('Configuration Area'!$1:$1048576,MATCH(A447,'Configuration Area'!D:D,0),7),"")</f>
        <v>#VALUE!</v>
      </c>
    </row>
    <row r="448">
      <c r="A448" s="0" t="e">
        <f>IFERROR(INDEX('Policy Clause Build'!$1:$1048576,MATCH('Policy Clause Build'!B454,'Policy Clause Build'!B:B,0),2),"")</f>
        <v>#VALUE!</v>
      </c>
      <c r="B448" s="0" t="e">
        <f>IFERROR(INDEX('Policy Clause Build'!$1:$1048576,MATCH('Policy Clause Build'!C454,'Policy Clause Build'!C:C,0),3),"")</f>
        <v>#VALUE!</v>
      </c>
      <c r="C448" s="44" t="e">
        <f>IFERROR(INDEX('Configuration Area'!$1:$1048576,MATCH(A448,'Configuration Area'!D:D,0),6),"")</f>
        <v>#VALUE!</v>
      </c>
      <c r="D448" s="0" t="e">
        <f>IFERROR(INDEX('Configuration Area'!$1:$1048576,MATCH(A448,'Configuration Area'!D:D,0),7),"")</f>
        <v>#VALUE!</v>
      </c>
    </row>
    <row r="449">
      <c r="A449" s="0" t="e">
        <f>IFERROR(INDEX('Policy Clause Build'!$1:$1048576,MATCH('Policy Clause Build'!B455,'Policy Clause Build'!B:B,0),2),"")</f>
        <v>#VALUE!</v>
      </c>
      <c r="B449" s="0" t="e">
        <f>IFERROR(INDEX('Policy Clause Build'!$1:$1048576,MATCH('Policy Clause Build'!C455,'Policy Clause Build'!C:C,0),3),"")</f>
        <v>#VALUE!</v>
      </c>
      <c r="C449" s="44" t="e">
        <f>IFERROR(INDEX('Configuration Area'!$1:$1048576,MATCH(A449,'Configuration Area'!D:D,0),6),"")</f>
        <v>#VALUE!</v>
      </c>
      <c r="D449" s="0" t="e">
        <f>IFERROR(INDEX('Configuration Area'!$1:$1048576,MATCH(A449,'Configuration Area'!D:D,0),7),"")</f>
        <v>#VALUE!</v>
      </c>
    </row>
    <row r="450">
      <c r="A450" s="0" t="e">
        <f>IFERROR(INDEX('Policy Clause Build'!$1:$1048576,MATCH('Policy Clause Build'!B456,'Policy Clause Build'!B:B,0),2),"")</f>
        <v>#VALUE!</v>
      </c>
      <c r="B450" s="0" t="e">
        <f>IFERROR(INDEX('Policy Clause Build'!$1:$1048576,MATCH('Policy Clause Build'!C456,'Policy Clause Build'!C:C,0),3),"")</f>
        <v>#VALUE!</v>
      </c>
      <c r="C450" s="44" t="e">
        <f>IFERROR(INDEX('Configuration Area'!$1:$1048576,MATCH(A450,'Configuration Area'!D:D,0),6),"")</f>
        <v>#VALUE!</v>
      </c>
      <c r="D450" s="0" t="e">
        <f>IFERROR(INDEX('Configuration Area'!$1:$1048576,MATCH(A450,'Configuration Area'!D:D,0),7),"")</f>
        <v>#VALUE!</v>
      </c>
    </row>
    <row r="451">
      <c r="A451" s="0" t="e">
        <f>IFERROR(INDEX('Policy Clause Build'!$1:$1048576,MATCH('Policy Clause Build'!B457,'Policy Clause Build'!B:B,0),2),"")</f>
        <v>#VALUE!</v>
      </c>
      <c r="B451" s="0" t="e">
        <f>IFERROR(INDEX('Policy Clause Build'!$1:$1048576,MATCH('Policy Clause Build'!C457,'Policy Clause Build'!C:C,0),3),"")</f>
        <v>#VALUE!</v>
      </c>
      <c r="C451" s="44" t="e">
        <f>IFERROR(INDEX('Configuration Area'!$1:$1048576,MATCH(A451,'Configuration Area'!D:D,0),6),"")</f>
        <v>#VALUE!</v>
      </c>
      <c r="D451" s="0" t="e">
        <f>IFERROR(INDEX('Configuration Area'!$1:$1048576,MATCH(A451,'Configuration Area'!D:D,0),7),"")</f>
        <v>#VALUE!</v>
      </c>
    </row>
    <row r="452">
      <c r="A452" s="0" t="e">
        <f>IFERROR(INDEX('Policy Clause Build'!$1:$1048576,MATCH('Policy Clause Build'!B458,'Policy Clause Build'!B:B,0),2),"")</f>
        <v>#VALUE!</v>
      </c>
      <c r="B452" s="0" t="e">
        <f>IFERROR(INDEX('Policy Clause Build'!$1:$1048576,MATCH('Policy Clause Build'!C458,'Policy Clause Build'!C:C,0),3),"")</f>
        <v>#VALUE!</v>
      </c>
      <c r="C452" s="44" t="e">
        <f>IFERROR(INDEX('Configuration Area'!$1:$1048576,MATCH(A452,'Configuration Area'!D:D,0),6),"")</f>
        <v>#VALUE!</v>
      </c>
      <c r="D452" s="0" t="e">
        <f>IFERROR(INDEX('Configuration Area'!$1:$1048576,MATCH(A452,'Configuration Area'!D:D,0),7),"")</f>
        <v>#VALUE!</v>
      </c>
    </row>
    <row r="453">
      <c r="A453" s="0" t="e">
        <f>IFERROR(INDEX('Policy Clause Build'!$1:$1048576,MATCH('Policy Clause Build'!B459,'Policy Clause Build'!B:B,0),2),"")</f>
        <v>#VALUE!</v>
      </c>
      <c r="B453" s="0" t="e">
        <f>IFERROR(INDEX('Policy Clause Build'!$1:$1048576,MATCH('Policy Clause Build'!C459,'Policy Clause Build'!C:C,0),3),"")</f>
        <v>#VALUE!</v>
      </c>
      <c r="C453" s="44" t="e">
        <f>IFERROR(INDEX('Configuration Area'!$1:$1048576,MATCH(A453,'Configuration Area'!D:D,0),6),"")</f>
        <v>#VALUE!</v>
      </c>
      <c r="D453" s="0" t="e">
        <f>IFERROR(INDEX('Configuration Area'!$1:$1048576,MATCH(A453,'Configuration Area'!D:D,0),7),"")</f>
        <v>#VALUE!</v>
      </c>
    </row>
    <row r="454">
      <c r="A454" s="0" t="e">
        <f>IFERROR(INDEX('Policy Clause Build'!$1:$1048576,MATCH('Policy Clause Build'!B460,'Policy Clause Build'!B:B,0),2),"")</f>
        <v>#VALUE!</v>
      </c>
      <c r="B454" s="0" t="e">
        <f>IFERROR(INDEX('Policy Clause Build'!$1:$1048576,MATCH('Policy Clause Build'!C460,'Policy Clause Build'!C:C,0),3),"")</f>
        <v>#VALUE!</v>
      </c>
      <c r="C454" s="44" t="e">
        <f>IFERROR(INDEX('Configuration Area'!$1:$1048576,MATCH(A454,'Configuration Area'!D:D,0),6),"")</f>
        <v>#VALUE!</v>
      </c>
      <c r="D454" s="0" t="e">
        <f>IFERROR(INDEX('Configuration Area'!$1:$1048576,MATCH(A454,'Configuration Area'!D:D,0),7),"")</f>
        <v>#VALUE!</v>
      </c>
    </row>
    <row r="455">
      <c r="A455" s="0" t="e">
        <f>IFERROR(INDEX('Policy Clause Build'!$1:$1048576,MATCH('Policy Clause Build'!B461,'Policy Clause Build'!B:B,0),2),"")</f>
        <v>#VALUE!</v>
      </c>
      <c r="B455" s="0" t="e">
        <f>IFERROR(INDEX('Policy Clause Build'!$1:$1048576,MATCH('Policy Clause Build'!C461,'Policy Clause Build'!C:C,0),3),"")</f>
        <v>#VALUE!</v>
      </c>
      <c r="C455" s="44" t="e">
        <f>IFERROR(INDEX('Configuration Area'!$1:$1048576,MATCH(A455,'Configuration Area'!D:D,0),6),"")</f>
        <v>#VALUE!</v>
      </c>
      <c r="D455" s="0" t="e">
        <f>IFERROR(INDEX('Configuration Area'!$1:$1048576,MATCH(A455,'Configuration Area'!D:D,0),7),"")</f>
        <v>#VALUE!</v>
      </c>
    </row>
    <row r="456">
      <c r="A456" s="0" t="e">
        <f>IFERROR(INDEX('Policy Clause Build'!$1:$1048576,MATCH('Policy Clause Build'!B462,'Policy Clause Build'!B:B,0),2),"")</f>
        <v>#VALUE!</v>
      </c>
      <c r="B456" s="0" t="e">
        <f>IFERROR(INDEX('Policy Clause Build'!$1:$1048576,MATCH('Policy Clause Build'!C462,'Policy Clause Build'!C:C,0),3),"")</f>
        <v>#VALUE!</v>
      </c>
      <c r="C456" s="44" t="e">
        <f>IFERROR(INDEX('Configuration Area'!$1:$1048576,MATCH(A456,'Configuration Area'!D:D,0),6),"")</f>
        <v>#VALUE!</v>
      </c>
      <c r="D456" s="0" t="e">
        <f>IFERROR(INDEX('Configuration Area'!$1:$1048576,MATCH(A456,'Configuration Area'!D:D,0),7),"")</f>
        <v>#VALUE!</v>
      </c>
    </row>
    <row r="457">
      <c r="A457" s="0" t="e">
        <f>IFERROR(INDEX('Policy Clause Build'!$1:$1048576,MATCH('Policy Clause Build'!B463,'Policy Clause Build'!B:B,0),2),"")</f>
        <v>#VALUE!</v>
      </c>
      <c r="B457" s="0" t="e">
        <f>IFERROR(INDEX('Policy Clause Build'!$1:$1048576,MATCH('Policy Clause Build'!C463,'Policy Clause Build'!C:C,0),3),"")</f>
        <v>#VALUE!</v>
      </c>
      <c r="C457" s="44" t="e">
        <f>IFERROR(INDEX('Configuration Area'!$1:$1048576,MATCH(A457,'Configuration Area'!D:D,0),6),"")</f>
        <v>#VALUE!</v>
      </c>
      <c r="D457" s="0" t="e">
        <f>IFERROR(INDEX('Configuration Area'!$1:$1048576,MATCH(A457,'Configuration Area'!D:D,0),7),"")</f>
        <v>#VALUE!</v>
      </c>
    </row>
    <row r="458">
      <c r="A458" s="0" t="e">
        <f>IFERROR(INDEX('Policy Clause Build'!$1:$1048576,MATCH('Policy Clause Build'!B464,'Policy Clause Build'!B:B,0),2),"")</f>
        <v>#VALUE!</v>
      </c>
      <c r="B458" s="0" t="e">
        <f>IFERROR(INDEX('Policy Clause Build'!$1:$1048576,MATCH('Policy Clause Build'!C464,'Policy Clause Build'!C:C,0),3),"")</f>
        <v>#VALUE!</v>
      </c>
      <c r="C458" s="44" t="e">
        <f>IFERROR(INDEX('Configuration Area'!$1:$1048576,MATCH(A458,'Configuration Area'!D:D,0),6),"")</f>
        <v>#VALUE!</v>
      </c>
      <c r="D458" s="0" t="e">
        <f>IFERROR(INDEX('Configuration Area'!$1:$1048576,MATCH(A458,'Configuration Area'!D:D,0),7),"")</f>
        <v>#VALUE!</v>
      </c>
    </row>
    <row r="459">
      <c r="A459" s="0" t="e">
        <f>IFERROR(INDEX('Policy Clause Build'!$1:$1048576,MATCH('Policy Clause Build'!B465,'Policy Clause Build'!B:B,0),2),"")</f>
        <v>#VALUE!</v>
      </c>
      <c r="B459" s="0" t="e">
        <f>IFERROR(INDEX('Policy Clause Build'!$1:$1048576,MATCH('Policy Clause Build'!C465,'Policy Clause Build'!C:C,0),3),"")</f>
        <v>#VALUE!</v>
      </c>
      <c r="C459" s="44" t="e">
        <f>IFERROR(INDEX('Configuration Area'!$1:$1048576,MATCH(A459,'Configuration Area'!D:D,0),6),"")</f>
        <v>#VALUE!</v>
      </c>
      <c r="D459" s="0" t="e">
        <f>IFERROR(INDEX('Configuration Area'!$1:$1048576,MATCH(A459,'Configuration Area'!D:D,0),7),"")</f>
        <v>#VALUE!</v>
      </c>
    </row>
    <row r="460">
      <c r="A460" s="0" t="e">
        <f>IFERROR(INDEX('Policy Clause Build'!$1:$1048576,MATCH('Policy Clause Build'!B466,'Policy Clause Build'!B:B,0),2),"")</f>
        <v>#VALUE!</v>
      </c>
      <c r="B460" s="0" t="e">
        <f>IFERROR(INDEX('Policy Clause Build'!$1:$1048576,MATCH('Policy Clause Build'!C466,'Policy Clause Build'!C:C,0),3),"")</f>
        <v>#VALUE!</v>
      </c>
      <c r="C460" s="44" t="e">
        <f>IFERROR(INDEX('Configuration Area'!$1:$1048576,MATCH(A460,'Configuration Area'!D:D,0),6),"")</f>
        <v>#VALUE!</v>
      </c>
      <c r="D460" s="0" t="e">
        <f>IFERROR(INDEX('Configuration Area'!$1:$1048576,MATCH(A460,'Configuration Area'!D:D,0),7),"")</f>
        <v>#VALUE!</v>
      </c>
    </row>
    <row r="461">
      <c r="A461" s="0" t="e">
        <f>IFERROR(INDEX('Policy Clause Build'!$1:$1048576,MATCH('Policy Clause Build'!B467,'Policy Clause Build'!B:B,0),2),"")</f>
        <v>#VALUE!</v>
      </c>
      <c r="B461" s="0" t="e">
        <f>IFERROR(INDEX('Policy Clause Build'!$1:$1048576,MATCH('Policy Clause Build'!C467,'Policy Clause Build'!C:C,0),3),"")</f>
        <v>#VALUE!</v>
      </c>
      <c r="C461" s="44" t="e">
        <f>IFERROR(INDEX('Configuration Area'!$1:$1048576,MATCH(A461,'Configuration Area'!D:D,0),6),"")</f>
        <v>#VALUE!</v>
      </c>
      <c r="D461" s="0" t="e">
        <f>IFERROR(INDEX('Configuration Area'!$1:$1048576,MATCH(A461,'Configuration Area'!D:D,0),7),"")</f>
        <v>#VALUE!</v>
      </c>
    </row>
    <row r="462">
      <c r="A462" s="0" t="e">
        <f>IFERROR(INDEX('Policy Clause Build'!$1:$1048576,MATCH('Policy Clause Build'!B468,'Policy Clause Build'!B:B,0),2),"")</f>
        <v>#VALUE!</v>
      </c>
      <c r="B462" s="0" t="e">
        <f>IFERROR(INDEX('Policy Clause Build'!$1:$1048576,MATCH('Policy Clause Build'!C468,'Policy Clause Build'!C:C,0),3),"")</f>
        <v>#VALUE!</v>
      </c>
      <c r="C462" s="44" t="e">
        <f>IFERROR(INDEX('Configuration Area'!$1:$1048576,MATCH(A462,'Configuration Area'!D:D,0),6),"")</f>
        <v>#VALUE!</v>
      </c>
      <c r="D462" s="0" t="e">
        <f>IFERROR(INDEX('Configuration Area'!$1:$1048576,MATCH(A462,'Configuration Area'!D:D,0),7),"")</f>
        <v>#VALUE!</v>
      </c>
    </row>
    <row r="463">
      <c r="A463" s="0" t="e">
        <f>IFERROR(INDEX('Policy Clause Build'!$1:$1048576,MATCH('Policy Clause Build'!B469,'Policy Clause Build'!B:B,0),2),"")</f>
        <v>#VALUE!</v>
      </c>
      <c r="B463" s="0" t="e">
        <f>IFERROR(INDEX('Policy Clause Build'!$1:$1048576,MATCH('Policy Clause Build'!C469,'Policy Clause Build'!C:C,0),3),"")</f>
        <v>#VALUE!</v>
      </c>
      <c r="C463" s="44" t="e">
        <f>IFERROR(INDEX('Configuration Area'!$1:$1048576,MATCH(A463,'Configuration Area'!D:D,0),6),"")</f>
        <v>#VALUE!</v>
      </c>
      <c r="D463" s="0" t="e">
        <f>IFERROR(INDEX('Configuration Area'!$1:$1048576,MATCH(A463,'Configuration Area'!D:D,0),7),"")</f>
        <v>#VALUE!</v>
      </c>
    </row>
    <row r="464">
      <c r="A464" s="0" t="e">
        <f>IFERROR(INDEX('Policy Clause Build'!$1:$1048576,MATCH('Policy Clause Build'!B470,'Policy Clause Build'!B:B,0),2),"")</f>
        <v>#VALUE!</v>
      </c>
      <c r="B464" s="0" t="e">
        <f>IFERROR(INDEX('Policy Clause Build'!$1:$1048576,MATCH('Policy Clause Build'!C470,'Policy Clause Build'!C:C,0),3),"")</f>
        <v>#VALUE!</v>
      </c>
      <c r="C464" s="44" t="e">
        <f>IFERROR(INDEX('Configuration Area'!$1:$1048576,MATCH(A464,'Configuration Area'!D:D,0),6),"")</f>
        <v>#VALUE!</v>
      </c>
      <c r="D464" s="0" t="e">
        <f>IFERROR(INDEX('Configuration Area'!$1:$1048576,MATCH(A464,'Configuration Area'!D:D,0),7),"")</f>
        <v>#VALUE!</v>
      </c>
    </row>
    <row r="465">
      <c r="A465" s="0" t="e">
        <f>IFERROR(INDEX('Policy Clause Build'!$1:$1048576,MATCH('Policy Clause Build'!B471,'Policy Clause Build'!B:B,0),2),"")</f>
        <v>#VALUE!</v>
      </c>
      <c r="B465" s="0" t="e">
        <f>IFERROR(INDEX('Policy Clause Build'!$1:$1048576,MATCH('Policy Clause Build'!C471,'Policy Clause Build'!C:C,0),3),"")</f>
        <v>#VALUE!</v>
      </c>
      <c r="C465" s="44" t="e">
        <f>IFERROR(INDEX('Configuration Area'!$1:$1048576,MATCH(A465,'Configuration Area'!D:D,0),6),"")</f>
        <v>#VALUE!</v>
      </c>
      <c r="D465" s="0" t="e">
        <f>IFERROR(INDEX('Configuration Area'!$1:$1048576,MATCH(A465,'Configuration Area'!D:D,0),7),"")</f>
        <v>#VALUE!</v>
      </c>
    </row>
    <row r="466">
      <c r="A466" s="0" t="e">
        <f>IFERROR(INDEX('Policy Clause Build'!$1:$1048576,MATCH('Policy Clause Build'!B472,'Policy Clause Build'!B:B,0),2),"")</f>
        <v>#VALUE!</v>
      </c>
      <c r="B466" s="0" t="e">
        <f>IFERROR(INDEX('Policy Clause Build'!$1:$1048576,MATCH('Policy Clause Build'!C472,'Policy Clause Build'!C:C,0),3),"")</f>
        <v>#VALUE!</v>
      </c>
      <c r="C466" s="44" t="e">
        <f>IFERROR(INDEX('Configuration Area'!$1:$1048576,MATCH(A466,'Configuration Area'!D:D,0),6),"")</f>
        <v>#VALUE!</v>
      </c>
      <c r="D466" s="0" t="e">
        <f>IFERROR(INDEX('Configuration Area'!$1:$1048576,MATCH(A466,'Configuration Area'!D:D,0),7),"")</f>
        <v>#VALUE!</v>
      </c>
    </row>
    <row r="467">
      <c r="A467" s="0" t="e">
        <f>IFERROR(INDEX('Policy Clause Build'!$1:$1048576,MATCH('Policy Clause Build'!B473,'Policy Clause Build'!B:B,0),2),"")</f>
        <v>#VALUE!</v>
      </c>
      <c r="B467" s="0" t="e">
        <f>IFERROR(INDEX('Policy Clause Build'!$1:$1048576,MATCH('Policy Clause Build'!C473,'Policy Clause Build'!C:C,0),3),"")</f>
        <v>#VALUE!</v>
      </c>
      <c r="C467" s="44" t="e">
        <f>IFERROR(INDEX('Configuration Area'!$1:$1048576,MATCH(A467,'Configuration Area'!D:D,0),6),"")</f>
        <v>#VALUE!</v>
      </c>
      <c r="D467" s="0" t="e">
        <f>IFERROR(INDEX('Configuration Area'!$1:$1048576,MATCH(A467,'Configuration Area'!D:D,0),7),"")</f>
        <v>#VALUE!</v>
      </c>
    </row>
    <row r="468">
      <c r="A468" s="0" t="e">
        <f>IFERROR(INDEX('Policy Clause Build'!$1:$1048576,MATCH('Policy Clause Build'!B474,'Policy Clause Build'!B:B,0),2),"")</f>
        <v>#VALUE!</v>
      </c>
      <c r="B468" s="0" t="e">
        <f>IFERROR(INDEX('Policy Clause Build'!$1:$1048576,MATCH('Policy Clause Build'!C474,'Policy Clause Build'!C:C,0),3),"")</f>
        <v>#VALUE!</v>
      </c>
      <c r="C468" s="44" t="e">
        <f>IFERROR(INDEX('Configuration Area'!$1:$1048576,MATCH(A468,'Configuration Area'!D:D,0),6),"")</f>
        <v>#VALUE!</v>
      </c>
      <c r="D468" s="0" t="e">
        <f>IFERROR(INDEX('Configuration Area'!$1:$1048576,MATCH(A468,'Configuration Area'!D:D,0),7),"")</f>
        <v>#VALUE!</v>
      </c>
    </row>
    <row r="469">
      <c r="A469" s="0" t="e">
        <f>IFERROR(INDEX('Policy Clause Build'!$1:$1048576,MATCH('Policy Clause Build'!B475,'Policy Clause Build'!B:B,0),2),"")</f>
        <v>#VALUE!</v>
      </c>
      <c r="B469" s="0" t="e">
        <f>IFERROR(INDEX('Policy Clause Build'!$1:$1048576,MATCH('Policy Clause Build'!C475,'Policy Clause Build'!C:C,0),3),"")</f>
        <v>#VALUE!</v>
      </c>
      <c r="C469" s="44" t="e">
        <f>IFERROR(INDEX('Configuration Area'!$1:$1048576,MATCH(A469,'Configuration Area'!D:D,0),6),"")</f>
        <v>#VALUE!</v>
      </c>
      <c r="D469" s="0" t="e">
        <f>IFERROR(INDEX('Configuration Area'!$1:$1048576,MATCH(A469,'Configuration Area'!D:D,0),7),"")</f>
        <v>#VALUE!</v>
      </c>
    </row>
    <row r="470">
      <c r="A470" s="0" t="e">
        <f>IFERROR(INDEX('Policy Clause Build'!$1:$1048576,MATCH('Policy Clause Build'!B476,'Policy Clause Build'!B:B,0),2),"")</f>
        <v>#VALUE!</v>
      </c>
      <c r="B470" s="0" t="e">
        <f>IFERROR(INDEX('Policy Clause Build'!$1:$1048576,MATCH('Policy Clause Build'!C476,'Policy Clause Build'!C:C,0),3),"")</f>
        <v>#VALUE!</v>
      </c>
      <c r="C470" s="44" t="e">
        <f>IFERROR(INDEX('Configuration Area'!$1:$1048576,MATCH(A470,'Configuration Area'!D:D,0),6),"")</f>
        <v>#VALUE!</v>
      </c>
      <c r="D470" s="0" t="e">
        <f>IFERROR(INDEX('Configuration Area'!$1:$1048576,MATCH(A470,'Configuration Area'!D:D,0),7),"")</f>
        <v>#VALUE!</v>
      </c>
    </row>
    <row r="471">
      <c r="A471" s="0" t="e">
        <f>IFERROR(INDEX('Policy Clause Build'!$1:$1048576,MATCH('Policy Clause Build'!B477,'Policy Clause Build'!B:B,0),2),"")</f>
        <v>#VALUE!</v>
      </c>
      <c r="B471" s="0" t="e">
        <f>IFERROR(INDEX('Policy Clause Build'!$1:$1048576,MATCH('Policy Clause Build'!C477,'Policy Clause Build'!C:C,0),3),"")</f>
        <v>#VALUE!</v>
      </c>
      <c r="C471" s="44" t="e">
        <f>IFERROR(INDEX('Configuration Area'!$1:$1048576,MATCH(A471,'Configuration Area'!D:D,0),6),"")</f>
        <v>#VALUE!</v>
      </c>
      <c r="D471" s="0" t="e">
        <f>IFERROR(INDEX('Configuration Area'!$1:$1048576,MATCH(A471,'Configuration Area'!D:D,0),7),"")</f>
        <v>#VALUE!</v>
      </c>
    </row>
    <row r="472">
      <c r="A472" s="0" t="e">
        <f>IFERROR(INDEX('Policy Clause Build'!$1:$1048576,MATCH('Policy Clause Build'!B478,'Policy Clause Build'!B:B,0),2),"")</f>
        <v>#VALUE!</v>
      </c>
      <c r="B472" s="0" t="e">
        <f>IFERROR(INDEX('Policy Clause Build'!$1:$1048576,MATCH('Policy Clause Build'!C478,'Policy Clause Build'!C:C,0),3),"")</f>
        <v>#VALUE!</v>
      </c>
      <c r="C472" s="44" t="e">
        <f>IFERROR(INDEX('Configuration Area'!$1:$1048576,MATCH(A472,'Configuration Area'!D:D,0),6),"")</f>
        <v>#VALUE!</v>
      </c>
      <c r="D472" s="0" t="e">
        <f>IFERROR(INDEX('Configuration Area'!$1:$1048576,MATCH(A472,'Configuration Area'!D:D,0),7),"")</f>
        <v>#VALUE!</v>
      </c>
    </row>
    <row r="473">
      <c r="A473" s="0" t="e">
        <f>IFERROR(INDEX('Policy Clause Build'!$1:$1048576,MATCH('Policy Clause Build'!B479,'Policy Clause Build'!B:B,0),2),"")</f>
        <v>#VALUE!</v>
      </c>
      <c r="B473" s="0" t="e">
        <f>IFERROR(INDEX('Policy Clause Build'!$1:$1048576,MATCH('Policy Clause Build'!C479,'Policy Clause Build'!C:C,0),3),"")</f>
        <v>#VALUE!</v>
      </c>
      <c r="C473" s="44" t="e">
        <f>IFERROR(INDEX('Configuration Area'!$1:$1048576,MATCH(A473,'Configuration Area'!D:D,0),6),"")</f>
        <v>#VALUE!</v>
      </c>
      <c r="D473" s="0" t="e">
        <f>IFERROR(INDEX('Configuration Area'!$1:$1048576,MATCH(A473,'Configuration Area'!D:D,0),7),"")</f>
        <v>#VALUE!</v>
      </c>
    </row>
    <row r="474">
      <c r="A474" s="0" t="e">
        <f>IFERROR(INDEX('Policy Clause Build'!$1:$1048576,MATCH('Policy Clause Build'!B480,'Policy Clause Build'!B:B,0),2),"")</f>
        <v>#VALUE!</v>
      </c>
      <c r="B474" s="0" t="e">
        <f>IFERROR(INDEX('Policy Clause Build'!$1:$1048576,MATCH('Policy Clause Build'!C480,'Policy Clause Build'!C:C,0),3),"")</f>
        <v>#VALUE!</v>
      </c>
      <c r="C474" s="44" t="e">
        <f>IFERROR(INDEX('Configuration Area'!$1:$1048576,MATCH(A474,'Configuration Area'!D:D,0),6),"")</f>
        <v>#VALUE!</v>
      </c>
      <c r="D474" s="0" t="e">
        <f>IFERROR(INDEX('Configuration Area'!$1:$1048576,MATCH(A474,'Configuration Area'!D:D,0),7),"")</f>
        <v>#VALUE!</v>
      </c>
    </row>
    <row r="475">
      <c r="A475" s="0" t="e">
        <f>IFERROR(INDEX('Policy Clause Build'!$1:$1048576,MATCH('Policy Clause Build'!B481,'Policy Clause Build'!B:B,0),2),"")</f>
        <v>#VALUE!</v>
      </c>
      <c r="B475" s="0" t="e">
        <f>IFERROR(INDEX('Policy Clause Build'!$1:$1048576,MATCH('Policy Clause Build'!C481,'Policy Clause Build'!C:C,0),3),"")</f>
        <v>#VALUE!</v>
      </c>
      <c r="C475" s="44" t="e">
        <f>IFERROR(INDEX('Configuration Area'!$1:$1048576,MATCH(A475,'Configuration Area'!D:D,0),6),"")</f>
        <v>#VALUE!</v>
      </c>
      <c r="D475" s="0" t="e">
        <f>IFERROR(INDEX('Configuration Area'!$1:$1048576,MATCH(A475,'Configuration Area'!D:D,0),7),"")</f>
        <v>#VALUE!</v>
      </c>
    </row>
    <row r="476">
      <c r="A476" s="0" t="e">
        <f>IFERROR(INDEX('Policy Clause Build'!$1:$1048576,MATCH('Policy Clause Build'!B482,'Policy Clause Build'!B:B,0),2),"")</f>
        <v>#VALUE!</v>
      </c>
      <c r="B476" s="0" t="e">
        <f>IFERROR(INDEX('Policy Clause Build'!$1:$1048576,MATCH('Policy Clause Build'!C482,'Policy Clause Build'!C:C,0),3),"")</f>
        <v>#VALUE!</v>
      </c>
      <c r="C476" s="44" t="e">
        <f>IFERROR(INDEX('Configuration Area'!$1:$1048576,MATCH(A476,'Configuration Area'!D:D,0),6),"")</f>
        <v>#VALUE!</v>
      </c>
      <c r="D476" s="0" t="e">
        <f>IFERROR(INDEX('Configuration Area'!$1:$1048576,MATCH(A476,'Configuration Area'!D:D,0),7),"")</f>
        <v>#VALUE!</v>
      </c>
    </row>
    <row r="477">
      <c r="A477" s="0" t="e">
        <f>IFERROR(INDEX('Policy Clause Build'!$1:$1048576,MATCH('Policy Clause Build'!B483,'Policy Clause Build'!B:B,0),2),"")</f>
        <v>#VALUE!</v>
      </c>
      <c r="B477" s="0" t="e">
        <f>IFERROR(INDEX('Policy Clause Build'!$1:$1048576,MATCH('Policy Clause Build'!C483,'Policy Clause Build'!C:C,0),3),"")</f>
        <v>#VALUE!</v>
      </c>
      <c r="C477" s="44" t="e">
        <f>IFERROR(INDEX('Configuration Area'!$1:$1048576,MATCH(A477,'Configuration Area'!D:D,0),6),"")</f>
        <v>#VALUE!</v>
      </c>
      <c r="D477" s="0" t="e">
        <f>IFERROR(INDEX('Configuration Area'!$1:$1048576,MATCH(A477,'Configuration Area'!D:D,0),7),"")</f>
        <v>#VALUE!</v>
      </c>
    </row>
    <row r="478">
      <c r="A478" s="0" t="e">
        <f>IFERROR(INDEX('Policy Clause Build'!$1:$1048576,MATCH('Policy Clause Build'!B484,'Policy Clause Build'!B:B,0),2),"")</f>
        <v>#VALUE!</v>
      </c>
      <c r="B478" s="0" t="e">
        <f>IFERROR(INDEX('Policy Clause Build'!$1:$1048576,MATCH('Policy Clause Build'!C484,'Policy Clause Build'!C:C,0),3),"")</f>
        <v>#VALUE!</v>
      </c>
      <c r="C478" s="44" t="e">
        <f>IFERROR(INDEX('Configuration Area'!$1:$1048576,MATCH(A478,'Configuration Area'!D:D,0),6),"")</f>
        <v>#VALUE!</v>
      </c>
      <c r="D478" s="0" t="e">
        <f>IFERROR(INDEX('Configuration Area'!$1:$1048576,MATCH(A478,'Configuration Area'!D:D,0),7),"")</f>
        <v>#VALUE!</v>
      </c>
    </row>
    <row r="479">
      <c r="A479" s="0" t="e">
        <f>IFERROR(INDEX('Policy Clause Build'!$1:$1048576,MATCH('Policy Clause Build'!B485,'Policy Clause Build'!B:B,0),2),"")</f>
        <v>#VALUE!</v>
      </c>
      <c r="B479" s="0" t="e">
        <f>IFERROR(INDEX('Policy Clause Build'!$1:$1048576,MATCH('Policy Clause Build'!C485,'Policy Clause Build'!C:C,0),3),"")</f>
        <v>#VALUE!</v>
      </c>
      <c r="C479" s="44" t="e">
        <f>IFERROR(INDEX('Configuration Area'!$1:$1048576,MATCH(A479,'Configuration Area'!D:D,0),6),"")</f>
        <v>#VALUE!</v>
      </c>
      <c r="D479" s="0" t="e">
        <f>IFERROR(INDEX('Configuration Area'!$1:$1048576,MATCH(A479,'Configuration Area'!D:D,0),7),"")</f>
        <v>#VALUE!</v>
      </c>
    </row>
    <row r="480">
      <c r="A480" s="0" t="e">
        <f>IFERROR(INDEX('Policy Clause Build'!$1:$1048576,MATCH('Policy Clause Build'!B486,'Policy Clause Build'!B:B,0),2),"")</f>
        <v>#VALUE!</v>
      </c>
      <c r="B480" s="0" t="e">
        <f>IFERROR(INDEX('Policy Clause Build'!$1:$1048576,MATCH('Policy Clause Build'!C486,'Policy Clause Build'!C:C,0),3),"")</f>
        <v>#VALUE!</v>
      </c>
      <c r="C480" s="44" t="e">
        <f>IFERROR(INDEX('Configuration Area'!$1:$1048576,MATCH(A480,'Configuration Area'!D:D,0),6),"")</f>
        <v>#VALUE!</v>
      </c>
      <c r="D480" s="0" t="e">
        <f>IFERROR(INDEX('Configuration Area'!$1:$1048576,MATCH(A480,'Configuration Area'!D:D,0),7),"")</f>
        <v>#VALUE!</v>
      </c>
    </row>
    <row r="481">
      <c r="A481" s="0" t="e">
        <f>IFERROR(INDEX('Policy Clause Build'!$1:$1048576,MATCH('Policy Clause Build'!B487,'Policy Clause Build'!B:B,0),2),"")</f>
        <v>#VALUE!</v>
      </c>
      <c r="B481" s="0" t="e">
        <f>IFERROR(INDEX('Policy Clause Build'!$1:$1048576,MATCH('Policy Clause Build'!C487,'Policy Clause Build'!C:C,0),3),"")</f>
        <v>#VALUE!</v>
      </c>
      <c r="C481" s="44" t="e">
        <f>IFERROR(INDEX('Configuration Area'!$1:$1048576,MATCH(A481,'Configuration Area'!D:D,0),6),"")</f>
        <v>#VALUE!</v>
      </c>
      <c r="D481" s="0" t="e">
        <f>IFERROR(INDEX('Configuration Area'!$1:$1048576,MATCH(A481,'Configuration Area'!D:D,0),7),"")</f>
        <v>#VALUE!</v>
      </c>
    </row>
    <row r="482">
      <c r="A482" s="0" t="e">
        <f>IFERROR(INDEX('Policy Clause Build'!$1:$1048576,MATCH('Policy Clause Build'!B488,'Policy Clause Build'!B:B,0),2),"")</f>
        <v>#VALUE!</v>
      </c>
      <c r="B482" s="0" t="e">
        <f>IFERROR(INDEX('Policy Clause Build'!$1:$1048576,MATCH('Policy Clause Build'!C488,'Policy Clause Build'!C:C,0),3),"")</f>
        <v>#VALUE!</v>
      </c>
      <c r="C482" s="44" t="e">
        <f>IFERROR(INDEX('Configuration Area'!$1:$1048576,MATCH(A482,'Configuration Area'!D:D,0),6),"")</f>
        <v>#VALUE!</v>
      </c>
      <c r="D482" s="0" t="e">
        <f>IFERROR(INDEX('Configuration Area'!$1:$1048576,MATCH(A482,'Configuration Area'!D:D,0),7),"")</f>
        <v>#VALUE!</v>
      </c>
    </row>
    <row r="483">
      <c r="A483" s="0" t="e">
        <f>IFERROR(INDEX('Policy Clause Build'!$1:$1048576,MATCH('Policy Clause Build'!B489,'Policy Clause Build'!B:B,0),2),"")</f>
        <v>#VALUE!</v>
      </c>
      <c r="B483" s="0" t="e">
        <f>IFERROR(INDEX('Policy Clause Build'!$1:$1048576,MATCH('Policy Clause Build'!C489,'Policy Clause Build'!C:C,0),3),"")</f>
        <v>#VALUE!</v>
      </c>
      <c r="C483" s="44" t="e">
        <f>IFERROR(INDEX('Configuration Area'!$1:$1048576,MATCH(A483,'Configuration Area'!D:D,0),6),"")</f>
        <v>#VALUE!</v>
      </c>
      <c r="D483" s="0" t="e">
        <f>IFERROR(INDEX('Configuration Area'!$1:$1048576,MATCH(A483,'Configuration Area'!D:D,0),7),"")</f>
        <v>#VALUE!</v>
      </c>
    </row>
    <row r="484">
      <c r="A484" s="0" t="e">
        <f>IFERROR(INDEX('Policy Clause Build'!$1:$1048576,MATCH('Policy Clause Build'!B490,'Policy Clause Build'!B:B,0),2),"")</f>
        <v>#VALUE!</v>
      </c>
      <c r="B484" s="0" t="e">
        <f>IFERROR(INDEX('Policy Clause Build'!$1:$1048576,MATCH('Policy Clause Build'!C490,'Policy Clause Build'!C:C,0),3),"")</f>
        <v>#VALUE!</v>
      </c>
      <c r="C484" s="44" t="e">
        <f>IFERROR(INDEX('Configuration Area'!$1:$1048576,MATCH(A484,'Configuration Area'!D:D,0),6),"")</f>
        <v>#VALUE!</v>
      </c>
      <c r="D484" s="0" t="e">
        <f>IFERROR(INDEX('Configuration Area'!$1:$1048576,MATCH(A484,'Configuration Area'!D:D,0),7),"")</f>
        <v>#VALUE!</v>
      </c>
    </row>
    <row r="485">
      <c r="A485" s="0" t="e">
        <f>IFERROR(INDEX('Policy Clause Build'!$1:$1048576,MATCH('Policy Clause Build'!B491,'Policy Clause Build'!B:B,0),2),"")</f>
        <v>#VALUE!</v>
      </c>
      <c r="B485" s="0" t="e">
        <f>IFERROR(INDEX('Policy Clause Build'!$1:$1048576,MATCH('Policy Clause Build'!C491,'Policy Clause Build'!C:C,0),3),"")</f>
        <v>#VALUE!</v>
      </c>
      <c r="C485" s="44" t="e">
        <f>IFERROR(INDEX('Configuration Area'!$1:$1048576,MATCH(A485,'Configuration Area'!D:D,0),6),"")</f>
        <v>#VALUE!</v>
      </c>
      <c r="D485" s="0" t="e">
        <f>IFERROR(INDEX('Configuration Area'!$1:$1048576,MATCH(A485,'Configuration Area'!D:D,0),7),"")</f>
        <v>#VALUE!</v>
      </c>
    </row>
    <row r="486">
      <c r="A486" s="0" t="e">
        <f>IFERROR(INDEX('Policy Clause Build'!$1:$1048576,MATCH('Policy Clause Build'!B492,'Policy Clause Build'!B:B,0),2),"")</f>
        <v>#VALUE!</v>
      </c>
      <c r="B486" s="0" t="e">
        <f>IFERROR(INDEX('Policy Clause Build'!$1:$1048576,MATCH('Policy Clause Build'!C492,'Policy Clause Build'!C:C,0),3),"")</f>
        <v>#VALUE!</v>
      </c>
      <c r="C486" s="44" t="e">
        <f>IFERROR(INDEX('Configuration Area'!$1:$1048576,MATCH(A486,'Configuration Area'!D:D,0),6),"")</f>
        <v>#VALUE!</v>
      </c>
      <c r="D486" s="0" t="e">
        <f>IFERROR(INDEX('Configuration Area'!$1:$1048576,MATCH(A486,'Configuration Area'!D:D,0),7),"")</f>
        <v>#VALUE!</v>
      </c>
    </row>
    <row r="487">
      <c r="A487" s="0" t="e">
        <f>IFERROR(INDEX('Policy Clause Build'!$1:$1048576,MATCH('Policy Clause Build'!B493,'Policy Clause Build'!B:B,0),2),"")</f>
        <v>#VALUE!</v>
      </c>
      <c r="B487" s="0" t="e">
        <f>IFERROR(INDEX('Policy Clause Build'!$1:$1048576,MATCH('Policy Clause Build'!C493,'Policy Clause Build'!C:C,0),3),"")</f>
        <v>#VALUE!</v>
      </c>
      <c r="C487" s="44" t="e">
        <f>IFERROR(INDEX('Configuration Area'!$1:$1048576,MATCH(A487,'Configuration Area'!D:D,0),6),"")</f>
        <v>#VALUE!</v>
      </c>
      <c r="D487" s="0" t="e">
        <f>IFERROR(INDEX('Configuration Area'!$1:$1048576,MATCH(A487,'Configuration Area'!D:D,0),7),"")</f>
        <v>#VALUE!</v>
      </c>
    </row>
    <row r="488">
      <c r="A488" s="0" t="e">
        <f>IFERROR(INDEX('Policy Clause Build'!$1:$1048576,MATCH('Policy Clause Build'!B494,'Policy Clause Build'!B:B,0),2),"")</f>
        <v>#VALUE!</v>
      </c>
      <c r="B488" s="0" t="e">
        <f>IFERROR(INDEX('Policy Clause Build'!$1:$1048576,MATCH('Policy Clause Build'!C494,'Policy Clause Build'!C:C,0),3),"")</f>
        <v>#VALUE!</v>
      </c>
      <c r="C488" s="44" t="e">
        <f>IFERROR(INDEX('Configuration Area'!$1:$1048576,MATCH(A488,'Configuration Area'!D:D,0),6),"")</f>
        <v>#VALUE!</v>
      </c>
      <c r="D488" s="0" t="e">
        <f>IFERROR(INDEX('Configuration Area'!$1:$1048576,MATCH(A488,'Configuration Area'!D:D,0),7),"")</f>
        <v>#VALUE!</v>
      </c>
    </row>
    <row r="489">
      <c r="A489" s="0" t="e">
        <f>IFERROR(INDEX('Policy Clause Build'!$1:$1048576,MATCH('Policy Clause Build'!B495,'Policy Clause Build'!B:B,0),2),"")</f>
        <v>#VALUE!</v>
      </c>
      <c r="B489" s="0" t="e">
        <f>IFERROR(INDEX('Policy Clause Build'!$1:$1048576,MATCH('Policy Clause Build'!C495,'Policy Clause Build'!C:C,0),3),"")</f>
        <v>#VALUE!</v>
      </c>
      <c r="C489" s="44" t="e">
        <f>IFERROR(INDEX('Configuration Area'!$1:$1048576,MATCH(A489,'Configuration Area'!D:D,0),6),"")</f>
        <v>#VALUE!</v>
      </c>
      <c r="D489" s="0" t="e">
        <f>IFERROR(INDEX('Configuration Area'!$1:$1048576,MATCH(A489,'Configuration Area'!D:D,0),7),"")</f>
        <v>#VALUE!</v>
      </c>
    </row>
    <row r="490">
      <c r="A490" s="0" t="e">
        <f>IFERROR(INDEX('Policy Clause Build'!$1:$1048576,MATCH('Policy Clause Build'!B496,'Policy Clause Build'!B:B,0),2),"")</f>
        <v>#VALUE!</v>
      </c>
      <c r="B490" s="0" t="e">
        <f>IFERROR(INDEX('Policy Clause Build'!$1:$1048576,MATCH('Policy Clause Build'!C496,'Policy Clause Build'!C:C,0),3),"")</f>
        <v>#VALUE!</v>
      </c>
      <c r="C490" s="44" t="e">
        <f>IFERROR(INDEX('Configuration Area'!$1:$1048576,MATCH(A490,'Configuration Area'!D:D,0),6),"")</f>
        <v>#VALUE!</v>
      </c>
      <c r="D490" s="0" t="e">
        <f>IFERROR(INDEX('Configuration Area'!$1:$1048576,MATCH(A490,'Configuration Area'!D:D,0),7),"")</f>
        <v>#VALUE!</v>
      </c>
    </row>
    <row r="491">
      <c r="A491" s="0" t="e">
        <f>IFERROR(INDEX('Policy Clause Build'!$1:$1048576,MATCH('Policy Clause Build'!B497,'Policy Clause Build'!B:B,0),2),"")</f>
        <v>#VALUE!</v>
      </c>
      <c r="B491" s="0" t="e">
        <f>IFERROR(INDEX('Policy Clause Build'!$1:$1048576,MATCH('Policy Clause Build'!C497,'Policy Clause Build'!C:C,0),3),"")</f>
        <v>#VALUE!</v>
      </c>
      <c r="C491" s="44" t="e">
        <f>IFERROR(INDEX('Configuration Area'!$1:$1048576,MATCH(A491,'Configuration Area'!D:D,0),6),"")</f>
        <v>#VALUE!</v>
      </c>
      <c r="D491" s="0" t="e">
        <f>IFERROR(INDEX('Configuration Area'!$1:$1048576,MATCH(A491,'Configuration Area'!D:D,0),7),"")</f>
        <v>#VALUE!</v>
      </c>
    </row>
    <row r="492">
      <c r="A492" s="0" t="e">
        <f>IFERROR(INDEX('Policy Clause Build'!$1:$1048576,MATCH('Policy Clause Build'!B498,'Policy Clause Build'!B:B,0),2),"")</f>
        <v>#VALUE!</v>
      </c>
      <c r="B492" s="0" t="e">
        <f>IFERROR(INDEX('Policy Clause Build'!$1:$1048576,MATCH('Policy Clause Build'!C498,'Policy Clause Build'!C:C,0),3),"")</f>
        <v>#VALUE!</v>
      </c>
      <c r="C492" s="44" t="e">
        <f>IFERROR(INDEX('Configuration Area'!$1:$1048576,MATCH(A492,'Configuration Area'!D:D,0),6),"")</f>
        <v>#VALUE!</v>
      </c>
      <c r="D492" s="0" t="e">
        <f>IFERROR(INDEX('Configuration Area'!$1:$1048576,MATCH(A492,'Configuration Area'!D:D,0),7),"")</f>
        <v>#VALUE!</v>
      </c>
    </row>
    <row r="493">
      <c r="A493" s="0" t="e">
        <f>IFERROR(INDEX('Policy Clause Build'!$1:$1048576,MATCH('Policy Clause Build'!B499,'Policy Clause Build'!B:B,0),2),"")</f>
        <v>#VALUE!</v>
      </c>
      <c r="B493" s="0" t="e">
        <f>IFERROR(INDEX('Policy Clause Build'!$1:$1048576,MATCH('Policy Clause Build'!C499,'Policy Clause Build'!C:C,0),3),"")</f>
        <v>#VALUE!</v>
      </c>
      <c r="C493" s="44" t="e">
        <f>IFERROR(INDEX('Configuration Area'!$1:$1048576,MATCH(A493,'Configuration Area'!D:D,0),6),"")</f>
        <v>#VALUE!</v>
      </c>
      <c r="D493" s="0" t="e">
        <f>IFERROR(INDEX('Configuration Area'!$1:$1048576,MATCH(A493,'Configuration Area'!D:D,0),7),"")</f>
        <v>#VALUE!</v>
      </c>
    </row>
    <row r="494">
      <c r="A494" s="0" t="e">
        <f>IFERROR(INDEX('Policy Clause Build'!$1:$1048576,MATCH('Policy Clause Build'!B500,'Policy Clause Build'!B:B,0),2),"")</f>
        <v>#VALUE!</v>
      </c>
      <c r="B494" s="0" t="e">
        <f>IFERROR(INDEX('Policy Clause Build'!$1:$1048576,MATCH('Policy Clause Build'!C500,'Policy Clause Build'!C:C,0),3),"")</f>
        <v>#VALUE!</v>
      </c>
      <c r="C494" s="44" t="e">
        <f>IFERROR(INDEX('Configuration Area'!$1:$1048576,MATCH(A494,'Configuration Area'!D:D,0),6),"")</f>
        <v>#VALUE!</v>
      </c>
      <c r="D494" s="0" t="e">
        <f>IFERROR(INDEX('Configuration Area'!$1:$1048576,MATCH(A494,'Configuration Area'!D:D,0),7),"")</f>
        <v>#VALUE!</v>
      </c>
    </row>
    <row r="495">
      <c r="A495" s="0" t="e">
        <f>IFERROR(INDEX('Policy Clause Build'!$1:$1048576,MATCH('Policy Clause Build'!B501,'Policy Clause Build'!B:B,0),2),"")</f>
        <v>#VALUE!</v>
      </c>
      <c r="B495" s="0" t="e">
        <f>IFERROR(INDEX('Policy Clause Build'!$1:$1048576,MATCH('Policy Clause Build'!C501,'Policy Clause Build'!C:C,0),3),"")</f>
        <v>#VALUE!</v>
      </c>
      <c r="C495" s="44" t="e">
        <f>IFERROR(INDEX('Configuration Area'!$1:$1048576,MATCH(A495,'Configuration Area'!D:D,0),6),"")</f>
        <v>#VALUE!</v>
      </c>
      <c r="D495" s="0" t="e">
        <f>IFERROR(INDEX('Configuration Area'!$1:$1048576,MATCH(A495,'Configuration Area'!D:D,0),7),"")</f>
        <v>#VALUE!</v>
      </c>
    </row>
    <row r="496">
      <c r="A496" s="0" t="e">
        <f>IFERROR(INDEX('Policy Clause Build'!$1:$1048576,MATCH('Policy Clause Build'!B502,'Policy Clause Build'!B:B,0),2),"")</f>
        <v>#VALUE!</v>
      </c>
      <c r="B496" s="0" t="e">
        <f>IFERROR(INDEX('Policy Clause Build'!$1:$1048576,MATCH('Policy Clause Build'!C502,'Policy Clause Build'!C:C,0),3),"")</f>
        <v>#VALUE!</v>
      </c>
      <c r="C496" s="44" t="e">
        <f>IFERROR(INDEX('Configuration Area'!$1:$1048576,MATCH(A496,'Configuration Area'!D:D,0),6),"")</f>
        <v>#VALUE!</v>
      </c>
      <c r="D496" s="0" t="e">
        <f>IFERROR(INDEX('Configuration Area'!$1:$1048576,MATCH(A496,'Configuration Area'!D:D,0),7),"")</f>
        <v>#VALUE!</v>
      </c>
    </row>
    <row r="497">
      <c r="A497" s="0" t="e">
        <f>IFERROR(INDEX('Policy Clause Build'!$1:$1048576,MATCH('Policy Clause Build'!B503,'Policy Clause Build'!B:B,0),2),"")</f>
        <v>#VALUE!</v>
      </c>
      <c r="B497" s="0" t="e">
        <f>IFERROR(INDEX('Policy Clause Build'!$1:$1048576,MATCH('Policy Clause Build'!C503,'Policy Clause Build'!C:C,0),3),"")</f>
        <v>#VALUE!</v>
      </c>
      <c r="C497" s="44" t="e">
        <f>IFERROR(INDEX('Configuration Area'!$1:$1048576,MATCH(A497,'Configuration Area'!D:D,0),6),"")</f>
        <v>#VALUE!</v>
      </c>
      <c r="D497" s="0" t="e">
        <f>IFERROR(INDEX('Configuration Area'!$1:$1048576,MATCH(A497,'Configuration Area'!D:D,0),7),"")</f>
        <v>#VALUE!</v>
      </c>
    </row>
    <row r="498">
      <c r="A498" s="0" t="e">
        <f>IFERROR(INDEX('Policy Clause Build'!$1:$1048576,MATCH('Policy Clause Build'!B504,'Policy Clause Build'!B:B,0),2),"")</f>
        <v>#VALUE!</v>
      </c>
      <c r="B498" s="0" t="e">
        <f>IFERROR(INDEX('Policy Clause Build'!$1:$1048576,MATCH('Policy Clause Build'!C504,'Policy Clause Build'!C:C,0),3),"")</f>
        <v>#VALUE!</v>
      </c>
      <c r="C498" s="44" t="e">
        <f>IFERROR(INDEX('Configuration Area'!$1:$1048576,MATCH(A498,'Configuration Area'!D:D,0),6),"")</f>
        <v>#VALUE!</v>
      </c>
      <c r="D498" s="0" t="e">
        <f>IFERROR(INDEX('Configuration Area'!$1:$1048576,MATCH(A498,'Configuration Area'!D:D,0),7),"")</f>
        <v>#VALUE!</v>
      </c>
    </row>
    <row r="499">
      <c r="A499" s="0" t="e">
        <f>IFERROR(INDEX('Policy Clause Build'!$1:$1048576,MATCH('Policy Clause Build'!B505,'Policy Clause Build'!B:B,0),2),"")</f>
        <v>#VALUE!</v>
      </c>
      <c r="B499" s="0" t="e">
        <f>IFERROR(INDEX('Policy Clause Build'!$1:$1048576,MATCH('Policy Clause Build'!C505,'Policy Clause Build'!C:C,0),3),"")</f>
        <v>#VALUE!</v>
      </c>
      <c r="C499" s="44" t="e">
        <f>IFERROR(INDEX('Configuration Area'!$1:$1048576,MATCH(A499,'Configuration Area'!D:D,0),6),"")</f>
        <v>#VALUE!</v>
      </c>
      <c r="D499" s="0" t="e">
        <f>IFERROR(INDEX('Configuration Area'!$1:$1048576,MATCH(A499,'Configuration Area'!D:D,0),7),"")</f>
        <v>#VALUE!</v>
      </c>
    </row>
    <row r="500">
      <c r="A500" s="0" t="e">
        <f>IFERROR(INDEX('Policy Clause Build'!$1:$1048576,MATCH('Policy Clause Build'!B506,'Policy Clause Build'!B:B,0),2),"")</f>
        <v>#VALUE!</v>
      </c>
      <c r="B500" s="0" t="e">
        <f>IFERROR(INDEX('Policy Clause Build'!$1:$1048576,MATCH('Policy Clause Build'!C506,'Policy Clause Build'!C:C,0),3),"")</f>
        <v>#VALUE!</v>
      </c>
      <c r="C500" s="44" t="e">
        <f>IFERROR(INDEX('Configuration Area'!$1:$1048576,MATCH(A500,'Configuration Area'!D:D,0),6),"")</f>
        <v>#VALUE!</v>
      </c>
      <c r="D500" s="0" t="e">
        <f>IFERROR(INDEX('Configuration Area'!$1:$1048576,MATCH(A500,'Configuration Area'!D:D,0),7),"")</f>
        <v>#VALUE!</v>
      </c>
    </row>
    <row r="501">
      <c r="A501" s="0" t="e">
        <f>IFERROR(INDEX('Policy Clause Build'!$1:$1048576,MATCH('Policy Clause Build'!B507,'Policy Clause Build'!B:B,0),2),"")</f>
        <v>#VALUE!</v>
      </c>
      <c r="B501" s="0" t="e">
        <f>IFERROR(INDEX('Policy Clause Build'!$1:$1048576,MATCH('Policy Clause Build'!C507,'Policy Clause Build'!C:C,0),3),"")</f>
        <v>#VALUE!</v>
      </c>
      <c r="C501" s="44" t="e">
        <f>IFERROR(INDEX('Configuration Area'!$1:$1048576,MATCH(A501,'Configuration Area'!D:D,0),6),"")</f>
        <v>#VALUE!</v>
      </c>
      <c r="D501" s="0" t="e">
        <f>IFERROR(INDEX('Configuration Area'!$1:$1048576,MATCH(A501,'Configuration Area'!D:D,0),7),"")</f>
        <v>#VALUE!</v>
      </c>
    </row>
    <row r="502">
      <c r="A502" s="0" t="e">
        <f>IFERROR(INDEX('Policy Clause Build'!$1:$1048576,MATCH('Policy Clause Build'!B508,'Policy Clause Build'!B:B,0),2),"")</f>
        <v>#VALUE!</v>
      </c>
      <c r="B502" s="0" t="e">
        <f>IFERROR(INDEX('Policy Clause Build'!$1:$1048576,MATCH('Policy Clause Build'!C508,'Policy Clause Build'!C:C,0),3),"")</f>
        <v>#VALUE!</v>
      </c>
      <c r="C502" s="44" t="e">
        <f>IFERROR(INDEX('Configuration Area'!$1:$1048576,MATCH(A502,'Configuration Area'!D:D,0),6),"")</f>
        <v>#VALUE!</v>
      </c>
      <c r="D502" s="0" t="e">
        <f>IFERROR(INDEX('Configuration Area'!$1:$1048576,MATCH(A502,'Configuration Area'!D:D,0),7),"")</f>
        <v>#VALUE!</v>
      </c>
    </row>
    <row r="503">
      <c r="A503" s="0" t="e">
        <f>IFERROR(INDEX('Policy Clause Build'!$1:$1048576,MATCH('Policy Clause Build'!B509,'Policy Clause Build'!B:B,0),2),"")</f>
        <v>#VALUE!</v>
      </c>
      <c r="B503" s="0" t="e">
        <f>IFERROR(INDEX('Policy Clause Build'!$1:$1048576,MATCH('Policy Clause Build'!C509,'Policy Clause Build'!C:C,0),3),"")</f>
        <v>#VALUE!</v>
      </c>
      <c r="C503" s="44" t="e">
        <f>IFERROR(INDEX('Configuration Area'!$1:$1048576,MATCH(A503,'Configuration Area'!D:D,0),6),"")</f>
        <v>#VALUE!</v>
      </c>
      <c r="D503" s="0" t="e">
        <f>IFERROR(INDEX('Configuration Area'!$1:$1048576,MATCH(A503,'Configuration Area'!D:D,0),7),"")</f>
        <v>#VALUE!</v>
      </c>
    </row>
    <row r="504">
      <c r="A504" s="0" t="e">
        <f>IFERROR(INDEX('Policy Clause Build'!$1:$1048576,MATCH('Policy Clause Build'!B510,'Policy Clause Build'!B:B,0),2),"")</f>
        <v>#VALUE!</v>
      </c>
      <c r="B504" s="0" t="e">
        <f>IFERROR(INDEX('Policy Clause Build'!$1:$1048576,MATCH('Policy Clause Build'!C510,'Policy Clause Build'!C:C,0),3),"")</f>
        <v>#VALUE!</v>
      </c>
      <c r="C504" s="44" t="e">
        <f>IFERROR(INDEX('Configuration Area'!$1:$1048576,MATCH(A504,'Configuration Area'!D:D,0),6),"")</f>
        <v>#VALUE!</v>
      </c>
      <c r="D504" s="0" t="e">
        <f>IFERROR(INDEX('Configuration Area'!$1:$1048576,MATCH(A504,'Configuration Area'!D:D,0),7),"")</f>
        <v>#VALUE!</v>
      </c>
    </row>
    <row r="505">
      <c r="A505" s="0" t="e">
        <f>IFERROR(INDEX('Policy Clause Build'!$1:$1048576,MATCH('Policy Clause Build'!B511,'Policy Clause Build'!B:B,0),2),"")</f>
        <v>#VALUE!</v>
      </c>
      <c r="B505" s="0" t="e">
        <f>IFERROR(INDEX('Policy Clause Build'!$1:$1048576,MATCH('Policy Clause Build'!C511,'Policy Clause Build'!C:C,0),3),"")</f>
        <v>#VALUE!</v>
      </c>
      <c r="C505" s="44" t="e">
        <f>IFERROR(INDEX('Configuration Area'!$1:$1048576,MATCH(A505,'Configuration Area'!D:D,0),6),"")</f>
        <v>#VALUE!</v>
      </c>
      <c r="D505" s="0" t="e">
        <f>IFERROR(INDEX('Configuration Area'!$1:$1048576,MATCH(A505,'Configuration Area'!D:D,0),7),"")</f>
        <v>#VALUE!</v>
      </c>
    </row>
    <row r="506">
      <c r="A506" s="0" t="e">
        <f>IFERROR(INDEX('Policy Clause Build'!$1:$1048576,MATCH('Policy Clause Build'!B512,'Policy Clause Build'!B:B,0),2),"")</f>
        <v>#VALUE!</v>
      </c>
      <c r="B506" s="0" t="e">
        <f>IFERROR(INDEX('Policy Clause Build'!$1:$1048576,MATCH('Policy Clause Build'!C512,'Policy Clause Build'!C:C,0),3),"")</f>
        <v>#VALUE!</v>
      </c>
      <c r="C506" s="44" t="e">
        <f>IFERROR(INDEX('Configuration Area'!$1:$1048576,MATCH(A506,'Configuration Area'!D:D,0),6),"")</f>
        <v>#VALUE!</v>
      </c>
      <c r="D506" s="0" t="e">
        <f>IFERROR(INDEX('Configuration Area'!$1:$1048576,MATCH(A506,'Configuration Area'!D:D,0),7),"")</f>
        <v>#VALUE!</v>
      </c>
    </row>
    <row r="507">
      <c r="A507" s="0" t="e">
        <f>IFERROR(INDEX('Policy Clause Build'!$1:$1048576,MATCH('Policy Clause Build'!B513,'Policy Clause Build'!B:B,0),2),"")</f>
        <v>#VALUE!</v>
      </c>
      <c r="B507" s="0" t="e">
        <f>IFERROR(INDEX('Policy Clause Build'!$1:$1048576,MATCH('Policy Clause Build'!C513,'Policy Clause Build'!C:C,0),3),"")</f>
        <v>#VALUE!</v>
      </c>
      <c r="C507" s="44" t="e">
        <f>IFERROR(INDEX('Configuration Area'!$1:$1048576,MATCH(A507,'Configuration Area'!D:D,0),6),"")</f>
        <v>#VALUE!</v>
      </c>
      <c r="D507" s="0" t="e">
        <f>IFERROR(INDEX('Configuration Area'!$1:$1048576,MATCH(A507,'Configuration Area'!D:D,0),7),"")</f>
        <v>#VALUE!</v>
      </c>
    </row>
    <row r="508">
      <c r="A508" s="0" t="e">
        <f>IFERROR(INDEX('Policy Clause Build'!$1:$1048576,MATCH('Policy Clause Build'!B514,'Policy Clause Build'!B:B,0),2),"")</f>
        <v>#VALUE!</v>
      </c>
      <c r="B508" s="0" t="e">
        <f>IFERROR(INDEX('Policy Clause Build'!$1:$1048576,MATCH('Policy Clause Build'!C514,'Policy Clause Build'!C:C,0),3),"")</f>
        <v>#VALUE!</v>
      </c>
      <c r="C508" s="44" t="e">
        <f>IFERROR(INDEX('Configuration Area'!$1:$1048576,MATCH(A508,'Configuration Area'!D:D,0),6),"")</f>
        <v>#VALUE!</v>
      </c>
      <c r="D508" s="0" t="e">
        <f>IFERROR(INDEX('Configuration Area'!$1:$1048576,MATCH(A508,'Configuration Area'!D:D,0),7),"")</f>
        <v>#VALUE!</v>
      </c>
    </row>
    <row r="509">
      <c r="A509" s="0" t="e">
        <f>IFERROR(INDEX('Policy Clause Build'!$1:$1048576,MATCH('Policy Clause Build'!B515,'Policy Clause Build'!B:B,0),2),"")</f>
        <v>#VALUE!</v>
      </c>
      <c r="B509" s="0" t="e">
        <f>IFERROR(INDEX('Policy Clause Build'!$1:$1048576,MATCH('Policy Clause Build'!C515,'Policy Clause Build'!C:C,0),3),"")</f>
        <v>#VALUE!</v>
      </c>
      <c r="C509" s="44" t="e">
        <f>IFERROR(INDEX('Configuration Area'!$1:$1048576,MATCH(A509,'Configuration Area'!D:D,0),6),"")</f>
        <v>#VALUE!</v>
      </c>
      <c r="D509" s="0" t="e">
        <f>IFERROR(INDEX('Configuration Area'!$1:$1048576,MATCH(A509,'Configuration Area'!D:D,0),7),"")</f>
        <v>#VALUE!</v>
      </c>
    </row>
    <row r="510">
      <c r="A510" s="0" t="e">
        <f>IFERROR(INDEX('Policy Clause Build'!$1:$1048576,MATCH('Policy Clause Build'!B516,'Policy Clause Build'!B:B,0),2),"")</f>
        <v>#VALUE!</v>
      </c>
      <c r="B510" s="0" t="e">
        <f>IFERROR(INDEX('Policy Clause Build'!$1:$1048576,MATCH('Policy Clause Build'!C516,'Policy Clause Build'!C:C,0),3),"")</f>
        <v>#VALUE!</v>
      </c>
      <c r="C510" s="44" t="e">
        <f>IFERROR(INDEX('Configuration Area'!$1:$1048576,MATCH(A510,'Configuration Area'!D:D,0),6),"")</f>
        <v>#VALUE!</v>
      </c>
      <c r="D510" s="0" t="e">
        <f>IFERROR(INDEX('Configuration Area'!$1:$1048576,MATCH(A510,'Configuration Area'!D:D,0),7),"")</f>
        <v>#VALUE!</v>
      </c>
    </row>
    <row r="511">
      <c r="A511" s="0" t="e">
        <f>IFERROR(INDEX('Policy Clause Build'!$1:$1048576,MATCH('Policy Clause Build'!B517,'Policy Clause Build'!B:B,0),2),"")</f>
        <v>#VALUE!</v>
      </c>
      <c r="B511" s="0" t="e">
        <f>IFERROR(INDEX('Policy Clause Build'!$1:$1048576,MATCH('Policy Clause Build'!C517,'Policy Clause Build'!C:C,0),3),"")</f>
        <v>#VALUE!</v>
      </c>
      <c r="C511" s="44" t="e">
        <f>IFERROR(INDEX('Configuration Area'!$1:$1048576,MATCH(A511,'Configuration Area'!D:D,0),6),"")</f>
        <v>#VALUE!</v>
      </c>
      <c r="D511" s="0" t="e">
        <f>IFERROR(INDEX('Configuration Area'!$1:$1048576,MATCH(A511,'Configuration Area'!D:D,0),7),"")</f>
        <v>#VALUE!</v>
      </c>
    </row>
    <row r="512">
      <c r="A512" s="0" t="e">
        <f>IFERROR(INDEX('Policy Clause Build'!$1:$1048576,MATCH('Policy Clause Build'!B518,'Policy Clause Build'!B:B,0),2),"")</f>
        <v>#VALUE!</v>
      </c>
      <c r="B512" s="0" t="e">
        <f>IFERROR(INDEX('Policy Clause Build'!$1:$1048576,MATCH('Policy Clause Build'!C518,'Policy Clause Build'!C:C,0),3),"")</f>
        <v>#VALUE!</v>
      </c>
      <c r="C512" s="44" t="e">
        <f>IFERROR(INDEX('Configuration Area'!$1:$1048576,MATCH(A512,'Configuration Area'!D:D,0),6),"")</f>
        <v>#VALUE!</v>
      </c>
      <c r="D512" s="0" t="e">
        <f>IFERROR(INDEX('Configuration Area'!$1:$1048576,MATCH(A512,'Configuration Area'!D:D,0),7),"")</f>
        <v>#VALUE!</v>
      </c>
    </row>
    <row r="513">
      <c r="A513" s="0" t="e">
        <f>IFERROR(INDEX('Policy Clause Build'!$1:$1048576,MATCH('Policy Clause Build'!B519,'Policy Clause Build'!B:B,0),2),"")</f>
        <v>#VALUE!</v>
      </c>
      <c r="B513" s="0" t="e">
        <f>IFERROR(INDEX('Policy Clause Build'!$1:$1048576,MATCH('Policy Clause Build'!C519,'Policy Clause Build'!C:C,0),3),"")</f>
        <v>#VALUE!</v>
      </c>
      <c r="C513" s="44" t="e">
        <f>IFERROR(INDEX('Configuration Area'!$1:$1048576,MATCH(A513,'Configuration Area'!D:D,0),6),"")</f>
        <v>#VALUE!</v>
      </c>
      <c r="D513" s="0" t="e">
        <f>IFERROR(INDEX('Configuration Area'!$1:$1048576,MATCH(A513,'Configuration Area'!D:D,0),7),"")</f>
        <v>#VALUE!</v>
      </c>
    </row>
    <row r="514">
      <c r="A514" s="0" t="e">
        <f>IFERROR(INDEX('Policy Clause Build'!$1:$1048576,MATCH('Policy Clause Build'!B520,'Policy Clause Build'!B:B,0),2),"")</f>
        <v>#VALUE!</v>
      </c>
      <c r="B514" s="0" t="e">
        <f>IFERROR(INDEX('Policy Clause Build'!$1:$1048576,MATCH('Policy Clause Build'!C520,'Policy Clause Build'!C:C,0),3),"")</f>
        <v>#VALUE!</v>
      </c>
      <c r="C514" s="44" t="e">
        <f>IFERROR(INDEX('Configuration Area'!$1:$1048576,MATCH(A514,'Configuration Area'!D:D,0),6),"")</f>
        <v>#VALUE!</v>
      </c>
      <c r="D514" s="0" t="e">
        <f>IFERROR(INDEX('Configuration Area'!$1:$1048576,MATCH(A514,'Configuration Area'!D:D,0),7),"")</f>
        <v>#VALUE!</v>
      </c>
    </row>
    <row r="515">
      <c r="A515" s="0" t="e">
        <f>IFERROR(INDEX('Policy Clause Build'!$1:$1048576,MATCH('Policy Clause Build'!B521,'Policy Clause Build'!B:B,0),2),"")</f>
        <v>#VALUE!</v>
      </c>
      <c r="B515" s="0" t="e">
        <f>IFERROR(INDEX('Policy Clause Build'!$1:$1048576,MATCH('Policy Clause Build'!C521,'Policy Clause Build'!C:C,0),3),"")</f>
        <v>#VALUE!</v>
      </c>
      <c r="C515" s="44" t="e">
        <f>IFERROR(INDEX('Configuration Area'!$1:$1048576,MATCH(A515,'Configuration Area'!D:D,0),6),"")</f>
        <v>#VALUE!</v>
      </c>
      <c r="D515" s="0" t="e">
        <f>IFERROR(INDEX('Configuration Area'!$1:$1048576,MATCH(A515,'Configuration Area'!D:D,0),7),"")</f>
        <v>#VALUE!</v>
      </c>
    </row>
    <row r="516">
      <c r="A516" s="0" t="e">
        <f>IFERROR(INDEX('Policy Clause Build'!$1:$1048576,MATCH('Policy Clause Build'!B522,'Policy Clause Build'!B:B,0),2),"")</f>
        <v>#VALUE!</v>
      </c>
      <c r="B516" s="0" t="e">
        <f>IFERROR(INDEX('Policy Clause Build'!$1:$1048576,MATCH('Policy Clause Build'!C522,'Policy Clause Build'!C:C,0),3),"")</f>
        <v>#VALUE!</v>
      </c>
      <c r="C516" s="44" t="e">
        <f>IFERROR(INDEX('Configuration Area'!$1:$1048576,MATCH(A516,'Configuration Area'!D:D,0),6),"")</f>
        <v>#VALUE!</v>
      </c>
      <c r="D516" s="0" t="e">
        <f>IFERROR(INDEX('Configuration Area'!$1:$1048576,MATCH(A516,'Configuration Area'!D:D,0),7),"")</f>
        <v>#VALUE!</v>
      </c>
    </row>
    <row r="517">
      <c r="A517" s="0" t="e">
        <f>IFERROR(INDEX('Policy Clause Build'!$1:$1048576,MATCH('Policy Clause Build'!B523,'Policy Clause Build'!B:B,0),2),"")</f>
        <v>#VALUE!</v>
      </c>
      <c r="B517" s="0" t="e">
        <f>IFERROR(INDEX('Policy Clause Build'!$1:$1048576,MATCH('Policy Clause Build'!C523,'Policy Clause Build'!C:C,0),3),"")</f>
        <v>#VALUE!</v>
      </c>
      <c r="C517" s="44" t="e">
        <f>IFERROR(INDEX('Configuration Area'!$1:$1048576,MATCH(A517,'Configuration Area'!D:D,0),6),"")</f>
        <v>#VALUE!</v>
      </c>
      <c r="D517" s="0" t="e">
        <f>IFERROR(INDEX('Configuration Area'!$1:$1048576,MATCH(A517,'Configuration Area'!D:D,0),7),"")</f>
        <v>#VALUE!</v>
      </c>
    </row>
    <row r="518">
      <c r="A518" s="0" t="e">
        <f>IFERROR(INDEX('Policy Clause Build'!$1:$1048576,MATCH('Policy Clause Build'!B524,'Policy Clause Build'!B:B,0),2),"")</f>
        <v>#VALUE!</v>
      </c>
      <c r="B518" s="0" t="e">
        <f>IFERROR(INDEX('Policy Clause Build'!$1:$1048576,MATCH('Policy Clause Build'!C524,'Policy Clause Build'!C:C,0),3),"")</f>
        <v>#VALUE!</v>
      </c>
      <c r="C518" s="44" t="e">
        <f>IFERROR(INDEX('Configuration Area'!$1:$1048576,MATCH(A518,'Configuration Area'!D:D,0),6),"")</f>
        <v>#VALUE!</v>
      </c>
      <c r="D518" s="0" t="e">
        <f>IFERROR(INDEX('Configuration Area'!$1:$1048576,MATCH(A518,'Configuration Area'!D:D,0),7),"")</f>
        <v>#VALUE!</v>
      </c>
    </row>
    <row r="519">
      <c r="A519" s="0" t="e">
        <f>IFERROR(INDEX('Policy Clause Build'!$1:$1048576,MATCH('Policy Clause Build'!B525,'Policy Clause Build'!B:B,0),2),"")</f>
        <v>#VALUE!</v>
      </c>
      <c r="B519" s="0" t="e">
        <f>IFERROR(INDEX('Policy Clause Build'!$1:$1048576,MATCH('Policy Clause Build'!C525,'Policy Clause Build'!C:C,0),3),"")</f>
        <v>#VALUE!</v>
      </c>
      <c r="C519" s="44" t="e">
        <f>IFERROR(INDEX('Configuration Area'!$1:$1048576,MATCH(A519,'Configuration Area'!D:D,0),6),"")</f>
        <v>#VALUE!</v>
      </c>
      <c r="D519" s="0" t="e">
        <f>IFERROR(INDEX('Configuration Area'!$1:$1048576,MATCH(A519,'Configuration Area'!D:D,0),7),"")</f>
        <v>#VALUE!</v>
      </c>
    </row>
    <row r="520">
      <c r="A520" s="0" t="e">
        <f>IFERROR(INDEX('Policy Clause Build'!$1:$1048576,MATCH('Policy Clause Build'!B526,'Policy Clause Build'!B:B,0),2),"")</f>
        <v>#VALUE!</v>
      </c>
      <c r="B520" s="0" t="e">
        <f>IFERROR(INDEX('Policy Clause Build'!$1:$1048576,MATCH('Policy Clause Build'!C526,'Policy Clause Build'!C:C,0),3),"")</f>
        <v>#VALUE!</v>
      </c>
      <c r="C520" s="44" t="e">
        <f>IFERROR(INDEX('Configuration Area'!$1:$1048576,MATCH(A520,'Configuration Area'!D:D,0),6),"")</f>
        <v>#VALUE!</v>
      </c>
      <c r="D520" s="0" t="e">
        <f>IFERROR(INDEX('Configuration Area'!$1:$1048576,MATCH(A520,'Configuration Area'!D:D,0),7),"")</f>
        <v>#VALUE!</v>
      </c>
    </row>
    <row r="521">
      <c r="A521" s="0" t="e">
        <f>IFERROR(INDEX('Policy Clause Build'!$1:$1048576,MATCH('Policy Clause Build'!B527,'Policy Clause Build'!B:B,0),2),"")</f>
        <v>#VALUE!</v>
      </c>
      <c r="B521" s="0" t="e">
        <f>IFERROR(INDEX('Policy Clause Build'!$1:$1048576,MATCH('Policy Clause Build'!C527,'Policy Clause Build'!C:C,0),3),"")</f>
        <v>#VALUE!</v>
      </c>
      <c r="C521" s="44" t="e">
        <f>IFERROR(INDEX('Configuration Area'!$1:$1048576,MATCH(A521,'Configuration Area'!D:D,0),6),"")</f>
        <v>#VALUE!</v>
      </c>
      <c r="D521" s="0" t="e">
        <f>IFERROR(INDEX('Configuration Area'!$1:$1048576,MATCH(A521,'Configuration Area'!D:D,0),7),"")</f>
        <v>#VALUE!</v>
      </c>
    </row>
    <row r="522">
      <c r="A522" s="0" t="e">
        <f>IFERROR(INDEX('Policy Clause Build'!$1:$1048576,MATCH('Policy Clause Build'!B528,'Policy Clause Build'!B:B,0),2),"")</f>
        <v>#VALUE!</v>
      </c>
      <c r="B522" s="0" t="e">
        <f>IFERROR(INDEX('Policy Clause Build'!$1:$1048576,MATCH('Policy Clause Build'!C528,'Policy Clause Build'!C:C,0),3),"")</f>
        <v>#VALUE!</v>
      </c>
      <c r="C522" s="44" t="e">
        <f>IFERROR(INDEX('Configuration Area'!$1:$1048576,MATCH(A522,'Configuration Area'!D:D,0),6),"")</f>
        <v>#VALUE!</v>
      </c>
      <c r="D522" s="0" t="e">
        <f>IFERROR(INDEX('Configuration Area'!$1:$1048576,MATCH(A522,'Configuration Area'!D:D,0),7),"")</f>
        <v>#VALUE!</v>
      </c>
    </row>
    <row r="523">
      <c r="A523" s="0" t="e">
        <f>IFERROR(INDEX('Policy Clause Build'!$1:$1048576,MATCH('Policy Clause Build'!B529,'Policy Clause Build'!B:B,0),2),"")</f>
        <v>#VALUE!</v>
      </c>
      <c r="B523" s="0" t="e">
        <f>IFERROR(INDEX('Policy Clause Build'!$1:$1048576,MATCH('Policy Clause Build'!C529,'Policy Clause Build'!C:C,0),3),"")</f>
        <v>#VALUE!</v>
      </c>
      <c r="C523" s="44" t="e">
        <f>IFERROR(INDEX('Configuration Area'!$1:$1048576,MATCH(A523,'Configuration Area'!D:D,0),6),"")</f>
        <v>#VALUE!</v>
      </c>
      <c r="D523" s="0" t="e">
        <f>IFERROR(INDEX('Configuration Area'!$1:$1048576,MATCH(A523,'Configuration Area'!D:D,0),7),"")</f>
        <v>#VALUE!</v>
      </c>
    </row>
    <row r="524">
      <c r="A524" s="0" t="e">
        <f>IFERROR(INDEX('Policy Clause Build'!$1:$1048576,MATCH('Policy Clause Build'!B530,'Policy Clause Build'!B:B,0),2),"")</f>
        <v>#VALUE!</v>
      </c>
      <c r="B524" s="0" t="e">
        <f>IFERROR(INDEX('Policy Clause Build'!$1:$1048576,MATCH('Policy Clause Build'!C530,'Policy Clause Build'!C:C,0),3),"")</f>
        <v>#VALUE!</v>
      </c>
      <c r="C524" s="44" t="e">
        <f>IFERROR(INDEX('Configuration Area'!$1:$1048576,MATCH(A524,'Configuration Area'!D:D,0),6),"")</f>
        <v>#VALUE!</v>
      </c>
      <c r="D524" s="0" t="e">
        <f>IFERROR(INDEX('Configuration Area'!$1:$1048576,MATCH(A524,'Configuration Area'!D:D,0),7),"")</f>
        <v>#VALUE!</v>
      </c>
    </row>
    <row r="525">
      <c r="A525" s="0" t="e">
        <f>IFERROR(INDEX('Policy Clause Build'!$1:$1048576,MATCH('Policy Clause Build'!B531,'Policy Clause Build'!B:B,0),2),"")</f>
        <v>#VALUE!</v>
      </c>
      <c r="B525" s="0" t="e">
        <f>IFERROR(INDEX('Policy Clause Build'!$1:$1048576,MATCH('Policy Clause Build'!C531,'Policy Clause Build'!C:C,0),3),"")</f>
        <v>#VALUE!</v>
      </c>
      <c r="C525" s="44" t="e">
        <f>IFERROR(INDEX('Configuration Area'!$1:$1048576,MATCH(A525,'Configuration Area'!D:D,0),6),"")</f>
        <v>#VALUE!</v>
      </c>
      <c r="D525" s="0" t="e">
        <f>IFERROR(INDEX('Configuration Area'!$1:$1048576,MATCH(A525,'Configuration Area'!D:D,0),7),"")</f>
        <v>#VALUE!</v>
      </c>
    </row>
    <row r="526">
      <c r="A526" s="0" t="e">
        <f>IFERROR(INDEX('Policy Clause Build'!$1:$1048576,MATCH('Policy Clause Build'!B532,'Policy Clause Build'!B:B,0),2),"")</f>
        <v>#VALUE!</v>
      </c>
      <c r="B526" s="0" t="e">
        <f>IFERROR(INDEX('Policy Clause Build'!$1:$1048576,MATCH('Policy Clause Build'!C532,'Policy Clause Build'!C:C,0),3),"")</f>
        <v>#VALUE!</v>
      </c>
      <c r="C526" s="44" t="e">
        <f>IFERROR(INDEX('Configuration Area'!$1:$1048576,MATCH(A526,'Configuration Area'!D:D,0),6),"")</f>
        <v>#VALUE!</v>
      </c>
      <c r="D526" s="0" t="e">
        <f>IFERROR(INDEX('Configuration Area'!$1:$1048576,MATCH(A526,'Configuration Area'!D:D,0),7),"")</f>
        <v>#VALUE!</v>
      </c>
    </row>
    <row r="527">
      <c r="A527" s="0" t="e">
        <f>IFERROR(INDEX('Policy Clause Build'!$1:$1048576,MATCH('Policy Clause Build'!B533,'Policy Clause Build'!B:B,0),2),"")</f>
        <v>#VALUE!</v>
      </c>
      <c r="B527" s="0" t="e">
        <f>IFERROR(INDEX('Policy Clause Build'!$1:$1048576,MATCH('Policy Clause Build'!C533,'Policy Clause Build'!C:C,0),3),"")</f>
        <v>#VALUE!</v>
      </c>
      <c r="C527" s="44" t="e">
        <f>IFERROR(INDEX('Configuration Area'!$1:$1048576,MATCH(A527,'Configuration Area'!D:D,0),6),"")</f>
        <v>#VALUE!</v>
      </c>
      <c r="D527" s="0" t="e">
        <f>IFERROR(INDEX('Configuration Area'!$1:$1048576,MATCH(A527,'Configuration Area'!D:D,0),7),"")</f>
        <v>#VALUE!</v>
      </c>
    </row>
    <row r="528">
      <c r="A528" s="0" t="e">
        <f>IFERROR(INDEX('Policy Clause Build'!$1:$1048576,MATCH('Policy Clause Build'!B534,'Policy Clause Build'!B:B,0),2),"")</f>
        <v>#VALUE!</v>
      </c>
      <c r="B528" s="0" t="e">
        <f>IFERROR(INDEX('Policy Clause Build'!$1:$1048576,MATCH('Policy Clause Build'!C534,'Policy Clause Build'!C:C,0),3),"")</f>
        <v>#VALUE!</v>
      </c>
      <c r="C528" s="44" t="e">
        <f>IFERROR(INDEX('Configuration Area'!$1:$1048576,MATCH(A528,'Configuration Area'!D:D,0),6),"")</f>
        <v>#VALUE!</v>
      </c>
      <c r="D528" s="0" t="e">
        <f>IFERROR(INDEX('Configuration Area'!$1:$1048576,MATCH(A528,'Configuration Area'!D:D,0),7),"")</f>
        <v>#VALUE!</v>
      </c>
    </row>
    <row r="529">
      <c r="A529" s="0" t="e">
        <f>IFERROR(INDEX('Policy Clause Build'!$1:$1048576,MATCH('Policy Clause Build'!B535,'Policy Clause Build'!B:B,0),2),"")</f>
        <v>#VALUE!</v>
      </c>
      <c r="B529" s="0" t="e">
        <f>IFERROR(INDEX('Policy Clause Build'!$1:$1048576,MATCH('Policy Clause Build'!C535,'Policy Clause Build'!C:C,0),3),"")</f>
        <v>#VALUE!</v>
      </c>
      <c r="C529" s="44" t="e">
        <f>IFERROR(INDEX('Configuration Area'!$1:$1048576,MATCH(A529,'Configuration Area'!D:D,0),6),"")</f>
        <v>#VALUE!</v>
      </c>
      <c r="D529" s="0" t="e">
        <f>IFERROR(INDEX('Configuration Area'!$1:$1048576,MATCH(A529,'Configuration Area'!D:D,0),7),"")</f>
        <v>#VALUE!</v>
      </c>
    </row>
    <row r="530">
      <c r="A530" s="0" t="e">
        <f>IFERROR(INDEX('Policy Clause Build'!$1:$1048576,MATCH('Policy Clause Build'!B536,'Policy Clause Build'!B:B,0),2),"")</f>
        <v>#VALUE!</v>
      </c>
      <c r="B530" s="0" t="e">
        <f>IFERROR(INDEX('Policy Clause Build'!$1:$1048576,MATCH('Policy Clause Build'!C536,'Policy Clause Build'!C:C,0),3),"")</f>
        <v>#VALUE!</v>
      </c>
      <c r="C530" s="44" t="e">
        <f>IFERROR(INDEX('Configuration Area'!$1:$1048576,MATCH(A530,'Configuration Area'!D:D,0),6),"")</f>
        <v>#VALUE!</v>
      </c>
      <c r="D530" s="0" t="e">
        <f>IFERROR(INDEX('Configuration Area'!$1:$1048576,MATCH(A530,'Configuration Area'!D:D,0),7),"")</f>
        <v>#VALUE!</v>
      </c>
    </row>
    <row r="531">
      <c r="A531" s="0" t="e">
        <f>IFERROR(INDEX('Policy Clause Build'!$1:$1048576,MATCH('Policy Clause Build'!B537,'Policy Clause Build'!B:B,0),2),"")</f>
        <v>#VALUE!</v>
      </c>
      <c r="B531" s="0" t="e">
        <f>IFERROR(INDEX('Policy Clause Build'!$1:$1048576,MATCH('Policy Clause Build'!C537,'Policy Clause Build'!C:C,0),3),"")</f>
        <v>#VALUE!</v>
      </c>
      <c r="C531" s="44" t="e">
        <f>IFERROR(INDEX('Configuration Area'!$1:$1048576,MATCH(A531,'Configuration Area'!D:D,0),6),"")</f>
        <v>#VALUE!</v>
      </c>
      <c r="D531" s="0" t="e">
        <f>IFERROR(INDEX('Configuration Area'!$1:$1048576,MATCH(A531,'Configuration Area'!D:D,0),7),"")</f>
        <v>#VALUE!</v>
      </c>
    </row>
    <row r="532">
      <c r="A532" s="0" t="e">
        <f>IFERROR(INDEX('Policy Clause Build'!$1:$1048576,MATCH('Policy Clause Build'!B538,'Policy Clause Build'!B:B,0),2),"")</f>
        <v>#VALUE!</v>
      </c>
      <c r="B532" s="0" t="e">
        <f>IFERROR(INDEX('Policy Clause Build'!$1:$1048576,MATCH('Policy Clause Build'!C538,'Policy Clause Build'!C:C,0),3),"")</f>
        <v>#VALUE!</v>
      </c>
      <c r="C532" s="44" t="e">
        <f>IFERROR(INDEX('Configuration Area'!$1:$1048576,MATCH(A532,'Configuration Area'!D:D,0),6),"")</f>
        <v>#VALUE!</v>
      </c>
      <c r="D532" s="0" t="e">
        <f>IFERROR(INDEX('Configuration Area'!$1:$1048576,MATCH(A532,'Configuration Area'!D:D,0),7),"")</f>
        <v>#VALUE!</v>
      </c>
    </row>
    <row r="533">
      <c r="A533" s="0" t="e">
        <f>IFERROR(INDEX('Policy Clause Build'!$1:$1048576,MATCH('Policy Clause Build'!B539,'Policy Clause Build'!B:B,0),2),"")</f>
        <v>#VALUE!</v>
      </c>
      <c r="B533" s="0" t="e">
        <f>IFERROR(INDEX('Policy Clause Build'!$1:$1048576,MATCH('Policy Clause Build'!C539,'Policy Clause Build'!C:C,0),3),"")</f>
        <v>#VALUE!</v>
      </c>
      <c r="C533" s="44" t="e">
        <f>IFERROR(INDEX('Configuration Area'!$1:$1048576,MATCH(A533,'Configuration Area'!D:D,0),6),"")</f>
        <v>#VALUE!</v>
      </c>
      <c r="D533" s="0" t="e">
        <f>IFERROR(INDEX('Configuration Area'!$1:$1048576,MATCH(A533,'Configuration Area'!D:D,0),7),"")</f>
        <v>#VALUE!</v>
      </c>
    </row>
    <row r="534">
      <c r="A534" s="0" t="e">
        <f>IFERROR(INDEX('Policy Clause Build'!$1:$1048576,MATCH('Policy Clause Build'!B540,'Policy Clause Build'!B:B,0),2),"")</f>
        <v>#VALUE!</v>
      </c>
      <c r="B534" s="0" t="e">
        <f>IFERROR(INDEX('Policy Clause Build'!$1:$1048576,MATCH('Policy Clause Build'!C540,'Policy Clause Build'!C:C,0),3),"")</f>
        <v>#VALUE!</v>
      </c>
      <c r="C534" s="44" t="e">
        <f>IFERROR(INDEX('Configuration Area'!$1:$1048576,MATCH(A534,'Configuration Area'!D:D,0),6),"")</f>
        <v>#VALUE!</v>
      </c>
      <c r="D534" s="0" t="e">
        <f>IFERROR(INDEX('Configuration Area'!$1:$1048576,MATCH(A534,'Configuration Area'!D:D,0),7),"")</f>
        <v>#VALUE!</v>
      </c>
    </row>
    <row r="535">
      <c r="A535" s="0" t="e">
        <f>IFERROR(INDEX('Policy Clause Build'!$1:$1048576,MATCH('Policy Clause Build'!B541,'Policy Clause Build'!B:B,0),2),"")</f>
        <v>#VALUE!</v>
      </c>
      <c r="B535" s="0" t="e">
        <f>IFERROR(INDEX('Policy Clause Build'!$1:$1048576,MATCH('Policy Clause Build'!C541,'Policy Clause Build'!C:C,0),3),"")</f>
        <v>#VALUE!</v>
      </c>
      <c r="C535" s="44" t="e">
        <f>IFERROR(INDEX('Configuration Area'!$1:$1048576,MATCH(A535,'Configuration Area'!D:D,0),6),"")</f>
        <v>#VALUE!</v>
      </c>
      <c r="D535" s="0" t="e">
        <f>IFERROR(INDEX('Configuration Area'!$1:$1048576,MATCH(A535,'Configuration Area'!D:D,0),7),"")</f>
        <v>#VALUE!</v>
      </c>
    </row>
    <row r="536">
      <c r="A536" s="0" t="e">
        <f>IFERROR(INDEX('Policy Clause Build'!$1:$1048576,MATCH('Policy Clause Build'!B542,'Policy Clause Build'!B:B,0),2),"")</f>
        <v>#VALUE!</v>
      </c>
      <c r="B536" s="0" t="e">
        <f>IFERROR(INDEX('Policy Clause Build'!$1:$1048576,MATCH('Policy Clause Build'!C542,'Policy Clause Build'!C:C,0),3),"")</f>
        <v>#VALUE!</v>
      </c>
      <c r="C536" s="44" t="e">
        <f>IFERROR(INDEX('Configuration Area'!$1:$1048576,MATCH(A536,'Configuration Area'!D:D,0),6),"")</f>
        <v>#VALUE!</v>
      </c>
      <c r="D536" s="0" t="e">
        <f>IFERROR(INDEX('Configuration Area'!$1:$1048576,MATCH(A536,'Configuration Area'!D:D,0),7),"")</f>
        <v>#VALUE!</v>
      </c>
    </row>
    <row r="537">
      <c r="A537" s="0" t="e">
        <f>IFERROR(INDEX('Policy Clause Build'!$1:$1048576,MATCH('Policy Clause Build'!B543,'Policy Clause Build'!B:B,0),2),"")</f>
        <v>#VALUE!</v>
      </c>
      <c r="B537" s="0" t="e">
        <f>IFERROR(INDEX('Policy Clause Build'!$1:$1048576,MATCH('Policy Clause Build'!C543,'Policy Clause Build'!C:C,0),3),"")</f>
        <v>#VALUE!</v>
      </c>
      <c r="C537" s="44" t="e">
        <f>IFERROR(INDEX('Configuration Area'!$1:$1048576,MATCH(A537,'Configuration Area'!D:D,0),6),"")</f>
        <v>#VALUE!</v>
      </c>
      <c r="D537" s="0" t="e">
        <f>IFERROR(INDEX('Configuration Area'!$1:$1048576,MATCH(A537,'Configuration Area'!D:D,0),7),"")</f>
        <v>#VALUE!</v>
      </c>
    </row>
    <row r="538">
      <c r="A538" s="0" t="e">
        <f>IFERROR(INDEX('Policy Clause Build'!$1:$1048576,MATCH('Policy Clause Build'!B544,'Policy Clause Build'!B:B,0),2),"")</f>
        <v>#VALUE!</v>
      </c>
      <c r="B538" s="0" t="e">
        <f>IFERROR(INDEX('Policy Clause Build'!$1:$1048576,MATCH('Policy Clause Build'!C544,'Policy Clause Build'!C:C,0),3),"")</f>
        <v>#VALUE!</v>
      </c>
      <c r="C538" s="44" t="e">
        <f>IFERROR(INDEX('Configuration Area'!$1:$1048576,MATCH(A538,'Configuration Area'!D:D,0),6),"")</f>
        <v>#VALUE!</v>
      </c>
      <c r="D538" s="0" t="e">
        <f>IFERROR(INDEX('Configuration Area'!$1:$1048576,MATCH(A538,'Configuration Area'!D:D,0),7),"")</f>
        <v>#VALUE!</v>
      </c>
    </row>
    <row r="539">
      <c r="A539" s="0" t="e">
        <f>IFERROR(INDEX('Policy Clause Build'!$1:$1048576,MATCH('Policy Clause Build'!B545,'Policy Clause Build'!B:B,0),2),"")</f>
        <v>#VALUE!</v>
      </c>
      <c r="B539" s="0" t="e">
        <f>IFERROR(INDEX('Policy Clause Build'!$1:$1048576,MATCH('Policy Clause Build'!C545,'Policy Clause Build'!C:C,0),3),"")</f>
        <v>#VALUE!</v>
      </c>
      <c r="C539" s="44" t="e">
        <f>IFERROR(INDEX('Configuration Area'!$1:$1048576,MATCH(A539,'Configuration Area'!D:D,0),6),"")</f>
        <v>#VALUE!</v>
      </c>
      <c r="D539" s="0" t="e">
        <f>IFERROR(INDEX('Configuration Area'!$1:$1048576,MATCH(A539,'Configuration Area'!D:D,0),7),"")</f>
        <v>#VALUE!</v>
      </c>
    </row>
    <row r="540">
      <c r="A540" s="0" t="e">
        <f>IFERROR(INDEX('Policy Clause Build'!$1:$1048576,MATCH('Policy Clause Build'!B546,'Policy Clause Build'!B:B,0),2),"")</f>
        <v>#VALUE!</v>
      </c>
      <c r="B540" s="0" t="e">
        <f>IFERROR(INDEX('Policy Clause Build'!$1:$1048576,MATCH('Policy Clause Build'!C546,'Policy Clause Build'!C:C,0),3),"")</f>
        <v>#VALUE!</v>
      </c>
      <c r="C540" s="44" t="e">
        <f>IFERROR(INDEX('Configuration Area'!$1:$1048576,MATCH(A540,'Configuration Area'!D:D,0),6),"")</f>
        <v>#VALUE!</v>
      </c>
      <c r="D540" s="0" t="e">
        <f>IFERROR(INDEX('Configuration Area'!$1:$1048576,MATCH(A540,'Configuration Area'!D:D,0),7),"")</f>
        <v>#VALUE!</v>
      </c>
    </row>
    <row r="541">
      <c r="A541" s="0" t="e">
        <f>IFERROR(INDEX('Policy Clause Build'!$1:$1048576,MATCH('Policy Clause Build'!B547,'Policy Clause Build'!B:B,0),2),"")</f>
        <v>#VALUE!</v>
      </c>
      <c r="B541" s="0" t="e">
        <f>IFERROR(INDEX('Policy Clause Build'!$1:$1048576,MATCH('Policy Clause Build'!C547,'Policy Clause Build'!C:C,0),3),"")</f>
        <v>#VALUE!</v>
      </c>
      <c r="C541" s="44" t="e">
        <f>IFERROR(INDEX('Configuration Area'!$1:$1048576,MATCH(A541,'Configuration Area'!D:D,0),6),"")</f>
        <v>#VALUE!</v>
      </c>
      <c r="D541" s="0" t="e">
        <f>IFERROR(INDEX('Configuration Area'!$1:$1048576,MATCH(A541,'Configuration Area'!D:D,0),7),"")</f>
        <v>#VALUE!</v>
      </c>
    </row>
    <row r="542">
      <c r="A542" s="0" t="e">
        <f>IFERROR(INDEX('Policy Clause Build'!$1:$1048576,MATCH('Policy Clause Build'!B548,'Policy Clause Build'!B:B,0),2),"")</f>
        <v>#VALUE!</v>
      </c>
      <c r="B542" s="0" t="e">
        <f>IFERROR(INDEX('Policy Clause Build'!$1:$1048576,MATCH('Policy Clause Build'!C548,'Policy Clause Build'!C:C,0),3),"")</f>
        <v>#VALUE!</v>
      </c>
      <c r="C542" s="44" t="e">
        <f>IFERROR(INDEX('Configuration Area'!$1:$1048576,MATCH(A542,'Configuration Area'!D:D,0),6),"")</f>
        <v>#VALUE!</v>
      </c>
      <c r="D542" s="0" t="e">
        <f>IFERROR(INDEX('Configuration Area'!$1:$1048576,MATCH(A542,'Configuration Area'!D:D,0),7),"")</f>
        <v>#VALUE!</v>
      </c>
    </row>
    <row r="543">
      <c r="A543" s="0" t="e">
        <f>IFERROR(INDEX('Policy Clause Build'!$1:$1048576,MATCH('Policy Clause Build'!B549,'Policy Clause Build'!B:B,0),2),"")</f>
        <v>#VALUE!</v>
      </c>
      <c r="B543" s="0" t="e">
        <f>IFERROR(INDEX('Policy Clause Build'!$1:$1048576,MATCH('Policy Clause Build'!C549,'Policy Clause Build'!C:C,0),3),"")</f>
        <v>#VALUE!</v>
      </c>
      <c r="C543" s="44" t="e">
        <f>IFERROR(INDEX('Configuration Area'!$1:$1048576,MATCH(A543,'Configuration Area'!D:D,0),6),"")</f>
        <v>#VALUE!</v>
      </c>
      <c r="D543" s="0" t="e">
        <f>IFERROR(INDEX('Configuration Area'!$1:$1048576,MATCH(A543,'Configuration Area'!D:D,0),7),"")</f>
        <v>#VALUE!</v>
      </c>
    </row>
    <row r="544">
      <c r="A544" s="0" t="e">
        <f>IFERROR(INDEX('Policy Clause Build'!$1:$1048576,MATCH('Policy Clause Build'!B550,'Policy Clause Build'!B:B,0),2),"")</f>
        <v>#VALUE!</v>
      </c>
      <c r="B544" s="0" t="e">
        <f>IFERROR(INDEX('Policy Clause Build'!$1:$1048576,MATCH('Policy Clause Build'!C550,'Policy Clause Build'!C:C,0),3),"")</f>
        <v>#VALUE!</v>
      </c>
      <c r="C544" s="44" t="e">
        <f>IFERROR(INDEX('Configuration Area'!$1:$1048576,MATCH(A544,'Configuration Area'!D:D,0),6),"")</f>
        <v>#VALUE!</v>
      </c>
      <c r="D544" s="0" t="e">
        <f>IFERROR(INDEX('Configuration Area'!$1:$1048576,MATCH(A544,'Configuration Area'!D:D,0),7),"")</f>
        <v>#VALUE!</v>
      </c>
    </row>
    <row r="545">
      <c r="A545" s="0" t="e">
        <f>IFERROR(INDEX('Policy Clause Build'!$1:$1048576,MATCH('Policy Clause Build'!B551,'Policy Clause Build'!B:B,0),2),"")</f>
        <v>#VALUE!</v>
      </c>
      <c r="B545" s="0" t="e">
        <f>IFERROR(INDEX('Policy Clause Build'!$1:$1048576,MATCH('Policy Clause Build'!C551,'Policy Clause Build'!C:C,0),3),"")</f>
        <v>#VALUE!</v>
      </c>
      <c r="C545" s="44" t="e">
        <f>IFERROR(INDEX('Configuration Area'!$1:$1048576,MATCH(A545,'Configuration Area'!D:D,0),6),"")</f>
        <v>#VALUE!</v>
      </c>
      <c r="D545" s="0" t="e">
        <f>IFERROR(INDEX('Configuration Area'!$1:$1048576,MATCH(A545,'Configuration Area'!D:D,0),7),"")</f>
        <v>#VALUE!</v>
      </c>
    </row>
    <row r="546">
      <c r="A546" s="0" t="e">
        <f>IFERROR(INDEX('Policy Clause Build'!$1:$1048576,MATCH('Policy Clause Build'!B552,'Policy Clause Build'!B:B,0),2),"")</f>
        <v>#VALUE!</v>
      </c>
      <c r="B546" s="0" t="e">
        <f>IFERROR(INDEX('Policy Clause Build'!$1:$1048576,MATCH('Policy Clause Build'!C552,'Policy Clause Build'!C:C,0),3),"")</f>
        <v>#VALUE!</v>
      </c>
      <c r="C546" s="44" t="e">
        <f>IFERROR(INDEX('Configuration Area'!$1:$1048576,MATCH(A546,'Configuration Area'!D:D,0),6),"")</f>
        <v>#VALUE!</v>
      </c>
      <c r="D546" s="0" t="e">
        <f>IFERROR(INDEX('Configuration Area'!$1:$1048576,MATCH(A546,'Configuration Area'!D:D,0),7),"")</f>
        <v>#VALUE!</v>
      </c>
    </row>
    <row r="547">
      <c r="A547" s="0" t="e">
        <f>IFERROR(INDEX('Policy Clause Build'!$1:$1048576,MATCH('Policy Clause Build'!B553,'Policy Clause Build'!B:B,0),2),"")</f>
        <v>#VALUE!</v>
      </c>
      <c r="B547" s="0" t="e">
        <f>IFERROR(INDEX('Policy Clause Build'!$1:$1048576,MATCH('Policy Clause Build'!C553,'Policy Clause Build'!C:C,0),3),"")</f>
        <v>#VALUE!</v>
      </c>
      <c r="C547" s="44" t="e">
        <f>IFERROR(INDEX('Configuration Area'!$1:$1048576,MATCH(A547,'Configuration Area'!D:D,0),6),"")</f>
        <v>#VALUE!</v>
      </c>
      <c r="D547" s="0" t="e">
        <f>IFERROR(INDEX('Configuration Area'!$1:$1048576,MATCH(A547,'Configuration Area'!D:D,0),7),"")</f>
        <v>#VALUE!</v>
      </c>
    </row>
    <row r="548">
      <c r="A548" s="0" t="e">
        <f>IFERROR(INDEX('Policy Clause Build'!$1:$1048576,MATCH('Policy Clause Build'!B554,'Policy Clause Build'!B:B,0),2),"")</f>
        <v>#VALUE!</v>
      </c>
      <c r="B548" s="0" t="e">
        <f>IFERROR(INDEX('Policy Clause Build'!$1:$1048576,MATCH('Policy Clause Build'!C554,'Policy Clause Build'!C:C,0),3),"")</f>
        <v>#VALUE!</v>
      </c>
      <c r="C548" s="44" t="e">
        <f>IFERROR(INDEX('Configuration Area'!$1:$1048576,MATCH(A548,'Configuration Area'!D:D,0),6),"")</f>
        <v>#VALUE!</v>
      </c>
      <c r="D548" s="0" t="e">
        <f>IFERROR(INDEX('Configuration Area'!$1:$1048576,MATCH(A548,'Configuration Area'!D:D,0),7),"")</f>
        <v>#VALUE!</v>
      </c>
    </row>
    <row r="549">
      <c r="A549" s="0" t="e">
        <f>IFERROR(INDEX('Policy Clause Build'!$1:$1048576,MATCH('Policy Clause Build'!B555,'Policy Clause Build'!B:B,0),2),"")</f>
        <v>#VALUE!</v>
      </c>
      <c r="B549" s="0" t="e">
        <f>IFERROR(INDEX('Policy Clause Build'!$1:$1048576,MATCH('Policy Clause Build'!C555,'Policy Clause Build'!C:C,0),3),"")</f>
        <v>#VALUE!</v>
      </c>
      <c r="C549" s="44" t="e">
        <f>IFERROR(INDEX('Configuration Area'!$1:$1048576,MATCH(A549,'Configuration Area'!D:D,0),6),"")</f>
        <v>#VALUE!</v>
      </c>
      <c r="D549" s="0" t="e">
        <f>IFERROR(INDEX('Configuration Area'!$1:$1048576,MATCH(A549,'Configuration Area'!D:D,0),7),"")</f>
        <v>#VALUE!</v>
      </c>
    </row>
    <row r="550">
      <c r="A550" s="0" t="e">
        <f>IFERROR(INDEX('Policy Clause Build'!$1:$1048576,MATCH('Policy Clause Build'!B556,'Policy Clause Build'!B:B,0),2),"")</f>
        <v>#VALUE!</v>
      </c>
      <c r="B550" s="0" t="e">
        <f>IFERROR(INDEX('Policy Clause Build'!$1:$1048576,MATCH('Policy Clause Build'!C556,'Policy Clause Build'!C:C,0),3),"")</f>
        <v>#VALUE!</v>
      </c>
      <c r="C550" s="44" t="e">
        <f>IFERROR(INDEX('Configuration Area'!$1:$1048576,MATCH(A550,'Configuration Area'!D:D,0),6),"")</f>
        <v>#VALUE!</v>
      </c>
      <c r="D550" s="0" t="e">
        <f>IFERROR(INDEX('Configuration Area'!$1:$1048576,MATCH(A550,'Configuration Area'!D:D,0),7),"")</f>
        <v>#VALUE!</v>
      </c>
    </row>
    <row r="551">
      <c r="A551" s="0" t="e">
        <f>IFERROR(INDEX('Policy Clause Build'!$1:$1048576,MATCH('Policy Clause Build'!B557,'Policy Clause Build'!B:B,0),2),"")</f>
        <v>#VALUE!</v>
      </c>
      <c r="B551" s="0" t="e">
        <f>IFERROR(INDEX('Policy Clause Build'!$1:$1048576,MATCH('Policy Clause Build'!C557,'Policy Clause Build'!C:C,0),3),"")</f>
        <v>#VALUE!</v>
      </c>
      <c r="C551" s="44" t="e">
        <f>IFERROR(INDEX('Configuration Area'!$1:$1048576,MATCH(A551,'Configuration Area'!D:D,0),6),"")</f>
        <v>#VALUE!</v>
      </c>
      <c r="D551" s="0" t="e">
        <f>IFERROR(INDEX('Configuration Area'!$1:$1048576,MATCH(A551,'Configuration Area'!D:D,0),7),"")</f>
        <v>#VALUE!</v>
      </c>
    </row>
    <row r="552">
      <c r="A552" s="0" t="e">
        <f>IFERROR(INDEX('Policy Clause Build'!$1:$1048576,MATCH('Policy Clause Build'!B558,'Policy Clause Build'!B:B,0),2),"")</f>
        <v>#VALUE!</v>
      </c>
      <c r="B552" s="0" t="e">
        <f>IFERROR(INDEX('Policy Clause Build'!$1:$1048576,MATCH('Policy Clause Build'!C558,'Policy Clause Build'!C:C,0),3),"")</f>
        <v>#VALUE!</v>
      </c>
      <c r="C552" s="44" t="e">
        <f>IFERROR(INDEX('Configuration Area'!$1:$1048576,MATCH(A552,'Configuration Area'!D:D,0),6),"")</f>
        <v>#VALUE!</v>
      </c>
      <c r="D552" s="0" t="e">
        <f>IFERROR(INDEX('Configuration Area'!$1:$1048576,MATCH(A552,'Configuration Area'!D:D,0),7),"")</f>
        <v>#VALUE!</v>
      </c>
    </row>
    <row r="553">
      <c r="A553" s="0" t="e">
        <f>IFERROR(INDEX('Policy Clause Build'!$1:$1048576,MATCH('Policy Clause Build'!B559,'Policy Clause Build'!B:B,0),2),"")</f>
        <v>#VALUE!</v>
      </c>
      <c r="B553" s="0" t="e">
        <f>IFERROR(INDEX('Policy Clause Build'!$1:$1048576,MATCH('Policy Clause Build'!C559,'Policy Clause Build'!C:C,0),3),"")</f>
        <v>#VALUE!</v>
      </c>
      <c r="C553" s="44" t="e">
        <f>IFERROR(INDEX('Configuration Area'!$1:$1048576,MATCH(A553,'Configuration Area'!D:D,0),6),"")</f>
        <v>#VALUE!</v>
      </c>
      <c r="D553" s="0" t="e">
        <f>IFERROR(INDEX('Configuration Area'!$1:$1048576,MATCH(A553,'Configuration Area'!D:D,0),7),"")</f>
        <v>#VALUE!</v>
      </c>
    </row>
    <row r="554">
      <c r="A554" s="0" t="e">
        <f>IFERROR(INDEX('Policy Clause Build'!$1:$1048576,MATCH('Policy Clause Build'!B560,'Policy Clause Build'!B:B,0),2),"")</f>
        <v>#VALUE!</v>
      </c>
      <c r="B554" s="0" t="e">
        <f>IFERROR(INDEX('Policy Clause Build'!$1:$1048576,MATCH('Policy Clause Build'!C560,'Policy Clause Build'!C:C,0),3),"")</f>
        <v>#VALUE!</v>
      </c>
      <c r="C554" s="44" t="e">
        <f>IFERROR(INDEX('Configuration Area'!$1:$1048576,MATCH(A554,'Configuration Area'!D:D,0),6),"")</f>
        <v>#VALUE!</v>
      </c>
      <c r="D554" s="0" t="e">
        <f>IFERROR(INDEX('Configuration Area'!$1:$1048576,MATCH(A554,'Configuration Area'!D:D,0),7),"")</f>
        <v>#VALUE!</v>
      </c>
    </row>
    <row r="555">
      <c r="A555" s="0" t="e">
        <f>IFERROR(INDEX('Policy Clause Build'!$1:$1048576,MATCH('Policy Clause Build'!B561,'Policy Clause Build'!B:B,0),2),"")</f>
        <v>#VALUE!</v>
      </c>
      <c r="B555" s="0" t="e">
        <f>IFERROR(INDEX('Policy Clause Build'!$1:$1048576,MATCH('Policy Clause Build'!C561,'Policy Clause Build'!C:C,0),3),"")</f>
        <v>#VALUE!</v>
      </c>
      <c r="C555" s="44" t="e">
        <f>IFERROR(INDEX('Configuration Area'!$1:$1048576,MATCH(A555,'Configuration Area'!D:D,0),6),"")</f>
        <v>#VALUE!</v>
      </c>
      <c r="D555" s="0" t="e">
        <f>IFERROR(INDEX('Configuration Area'!$1:$1048576,MATCH(A555,'Configuration Area'!D:D,0),7),"")</f>
        <v>#VALUE!</v>
      </c>
    </row>
    <row r="556">
      <c r="A556" s="0" t="e">
        <f>IFERROR(INDEX('Policy Clause Build'!$1:$1048576,MATCH('Policy Clause Build'!B562,'Policy Clause Build'!B:B,0),2),"")</f>
        <v>#VALUE!</v>
      </c>
      <c r="B556" s="0" t="e">
        <f>IFERROR(INDEX('Policy Clause Build'!$1:$1048576,MATCH('Policy Clause Build'!C562,'Policy Clause Build'!C:C,0),3),"")</f>
        <v>#VALUE!</v>
      </c>
      <c r="C556" s="44" t="e">
        <f>IFERROR(INDEX('Configuration Area'!$1:$1048576,MATCH(A556,'Configuration Area'!D:D,0),6),"")</f>
        <v>#VALUE!</v>
      </c>
      <c r="D556" s="0" t="e">
        <f>IFERROR(INDEX('Configuration Area'!$1:$1048576,MATCH(A556,'Configuration Area'!D:D,0),7),"")</f>
        <v>#VALUE!</v>
      </c>
    </row>
    <row r="557">
      <c r="A557" s="0" t="e">
        <f>IFERROR(INDEX('Policy Clause Build'!$1:$1048576,MATCH('Policy Clause Build'!B563,'Policy Clause Build'!B:B,0),2),"")</f>
        <v>#VALUE!</v>
      </c>
      <c r="B557" s="0" t="e">
        <f>IFERROR(INDEX('Policy Clause Build'!$1:$1048576,MATCH('Policy Clause Build'!C563,'Policy Clause Build'!C:C,0),3),"")</f>
        <v>#VALUE!</v>
      </c>
      <c r="C557" s="44" t="e">
        <f>IFERROR(INDEX('Configuration Area'!$1:$1048576,MATCH(A557,'Configuration Area'!D:D,0),6),"")</f>
        <v>#VALUE!</v>
      </c>
      <c r="D557" s="0" t="e">
        <f>IFERROR(INDEX('Configuration Area'!$1:$1048576,MATCH(A557,'Configuration Area'!D:D,0),7),"")</f>
        <v>#VALUE!</v>
      </c>
    </row>
    <row r="558">
      <c r="A558" s="0" t="e">
        <f>IFERROR(INDEX('Policy Clause Build'!$1:$1048576,MATCH('Policy Clause Build'!B564,'Policy Clause Build'!B:B,0),2),"")</f>
        <v>#VALUE!</v>
      </c>
      <c r="B558" s="0" t="e">
        <f>IFERROR(INDEX('Policy Clause Build'!$1:$1048576,MATCH('Policy Clause Build'!C564,'Policy Clause Build'!C:C,0),3),"")</f>
        <v>#VALUE!</v>
      </c>
      <c r="C558" s="44" t="e">
        <f>IFERROR(INDEX('Configuration Area'!$1:$1048576,MATCH(A558,'Configuration Area'!D:D,0),6),"")</f>
        <v>#VALUE!</v>
      </c>
      <c r="D558" s="0" t="e">
        <f>IFERROR(INDEX('Configuration Area'!$1:$1048576,MATCH(A558,'Configuration Area'!D:D,0),7),"")</f>
        <v>#VALUE!</v>
      </c>
    </row>
    <row r="559">
      <c r="A559" s="0" t="e">
        <f>IFERROR(INDEX('Policy Clause Build'!$1:$1048576,MATCH('Policy Clause Build'!B565,'Policy Clause Build'!B:B,0),2),"")</f>
        <v>#VALUE!</v>
      </c>
      <c r="B559" s="0" t="e">
        <f>IFERROR(INDEX('Policy Clause Build'!$1:$1048576,MATCH('Policy Clause Build'!C565,'Policy Clause Build'!C:C,0),3),"")</f>
        <v>#VALUE!</v>
      </c>
      <c r="C559" s="44" t="e">
        <f>IFERROR(INDEX('Configuration Area'!$1:$1048576,MATCH(A559,'Configuration Area'!D:D,0),6),"")</f>
        <v>#VALUE!</v>
      </c>
      <c r="D559" s="0" t="e">
        <f>IFERROR(INDEX('Configuration Area'!$1:$1048576,MATCH(A559,'Configuration Area'!D:D,0),7),"")</f>
        <v>#VALUE!</v>
      </c>
    </row>
    <row r="560">
      <c r="A560" s="0" t="e">
        <f>IFERROR(INDEX('Policy Clause Build'!$1:$1048576,MATCH('Policy Clause Build'!B566,'Policy Clause Build'!B:B,0),2),"")</f>
        <v>#VALUE!</v>
      </c>
      <c r="B560" s="0" t="e">
        <f>IFERROR(INDEX('Policy Clause Build'!$1:$1048576,MATCH('Policy Clause Build'!C566,'Policy Clause Build'!C:C,0),3),"")</f>
        <v>#VALUE!</v>
      </c>
      <c r="C560" s="44" t="e">
        <f>IFERROR(INDEX('Configuration Area'!$1:$1048576,MATCH(A560,'Configuration Area'!D:D,0),6),"")</f>
        <v>#VALUE!</v>
      </c>
      <c r="D560" s="0" t="e">
        <f>IFERROR(INDEX('Configuration Area'!$1:$1048576,MATCH(A560,'Configuration Area'!D:D,0),7),"")</f>
        <v>#VALUE!</v>
      </c>
    </row>
    <row r="561">
      <c r="A561" s="0" t="e">
        <f>IFERROR(INDEX('Policy Clause Build'!$1:$1048576,MATCH('Policy Clause Build'!B567,'Policy Clause Build'!B:B,0),2),"")</f>
        <v>#VALUE!</v>
      </c>
      <c r="B561" s="0" t="e">
        <f>IFERROR(INDEX('Policy Clause Build'!$1:$1048576,MATCH('Policy Clause Build'!C567,'Policy Clause Build'!C:C,0),3),"")</f>
        <v>#VALUE!</v>
      </c>
      <c r="C561" s="44" t="e">
        <f>IFERROR(INDEX('Configuration Area'!$1:$1048576,MATCH(A561,'Configuration Area'!D:D,0),6),"")</f>
        <v>#VALUE!</v>
      </c>
      <c r="D561" s="0" t="e">
        <f>IFERROR(INDEX('Configuration Area'!$1:$1048576,MATCH(A561,'Configuration Area'!D:D,0),7),"")</f>
        <v>#VALUE!</v>
      </c>
    </row>
    <row r="562">
      <c r="A562" s="0" t="e">
        <f>IFERROR(INDEX('Policy Clause Build'!$1:$1048576,MATCH('Policy Clause Build'!B568,'Policy Clause Build'!B:B,0),2),"")</f>
        <v>#VALUE!</v>
      </c>
      <c r="B562" s="0" t="e">
        <f>IFERROR(INDEX('Policy Clause Build'!$1:$1048576,MATCH('Policy Clause Build'!C568,'Policy Clause Build'!C:C,0),3),"")</f>
        <v>#VALUE!</v>
      </c>
      <c r="C562" s="44" t="e">
        <f>IFERROR(INDEX('Configuration Area'!$1:$1048576,MATCH(A562,'Configuration Area'!D:D,0),6),"")</f>
        <v>#VALUE!</v>
      </c>
      <c r="D562" s="0" t="e">
        <f>IFERROR(INDEX('Configuration Area'!$1:$1048576,MATCH(A562,'Configuration Area'!D:D,0),7),"")</f>
        <v>#VALUE!</v>
      </c>
    </row>
    <row r="563">
      <c r="A563" s="0" t="e">
        <f>IFERROR(INDEX('Policy Clause Build'!$1:$1048576,MATCH('Policy Clause Build'!B569,'Policy Clause Build'!B:B,0),2),"")</f>
        <v>#VALUE!</v>
      </c>
      <c r="B563" s="0" t="e">
        <f>IFERROR(INDEX('Policy Clause Build'!$1:$1048576,MATCH('Policy Clause Build'!C569,'Policy Clause Build'!C:C,0),3),"")</f>
        <v>#VALUE!</v>
      </c>
      <c r="C563" s="44" t="e">
        <f>IFERROR(INDEX('Configuration Area'!$1:$1048576,MATCH(A563,'Configuration Area'!D:D,0),6),"")</f>
        <v>#VALUE!</v>
      </c>
      <c r="D563" s="0" t="e">
        <f>IFERROR(INDEX('Configuration Area'!$1:$1048576,MATCH(A563,'Configuration Area'!D:D,0),7),"")</f>
        <v>#VALUE!</v>
      </c>
    </row>
    <row r="564">
      <c r="A564" s="0" t="e">
        <f>IFERROR(INDEX('Policy Clause Build'!$1:$1048576,MATCH('Policy Clause Build'!B570,'Policy Clause Build'!B:B,0),2),"")</f>
        <v>#VALUE!</v>
      </c>
      <c r="B564" s="0" t="e">
        <f>IFERROR(INDEX('Policy Clause Build'!$1:$1048576,MATCH('Policy Clause Build'!C570,'Policy Clause Build'!C:C,0),3),"")</f>
        <v>#VALUE!</v>
      </c>
      <c r="C564" s="44" t="e">
        <f>IFERROR(INDEX('Configuration Area'!$1:$1048576,MATCH(A564,'Configuration Area'!D:D,0),6),"")</f>
        <v>#VALUE!</v>
      </c>
      <c r="D564" s="0" t="e">
        <f>IFERROR(INDEX('Configuration Area'!$1:$1048576,MATCH(A564,'Configuration Area'!D:D,0),7),"")</f>
        <v>#VALUE!</v>
      </c>
    </row>
    <row r="565">
      <c r="A565" s="0" t="e">
        <f>IFERROR(INDEX('Policy Clause Build'!$1:$1048576,MATCH('Policy Clause Build'!B571,'Policy Clause Build'!B:B,0),2),"")</f>
        <v>#VALUE!</v>
      </c>
      <c r="B565" s="0" t="e">
        <f>IFERROR(INDEX('Policy Clause Build'!$1:$1048576,MATCH('Policy Clause Build'!C571,'Policy Clause Build'!C:C,0),3),"")</f>
        <v>#VALUE!</v>
      </c>
      <c r="C565" s="44" t="e">
        <f>IFERROR(INDEX('Configuration Area'!$1:$1048576,MATCH(A565,'Configuration Area'!D:D,0),6),"")</f>
        <v>#VALUE!</v>
      </c>
      <c r="D565" s="0" t="e">
        <f>IFERROR(INDEX('Configuration Area'!$1:$1048576,MATCH(A565,'Configuration Area'!D:D,0),7),"")</f>
        <v>#VALUE!</v>
      </c>
    </row>
    <row r="566">
      <c r="A566" s="0" t="e">
        <f>IFERROR(INDEX('Policy Clause Build'!$1:$1048576,MATCH('Policy Clause Build'!B572,'Policy Clause Build'!B:B,0),2),"")</f>
        <v>#VALUE!</v>
      </c>
      <c r="B566" s="0" t="e">
        <f>IFERROR(INDEX('Policy Clause Build'!$1:$1048576,MATCH('Policy Clause Build'!C572,'Policy Clause Build'!C:C,0),3),"")</f>
        <v>#VALUE!</v>
      </c>
      <c r="C566" s="44" t="e">
        <f>IFERROR(INDEX('Configuration Area'!$1:$1048576,MATCH(A566,'Configuration Area'!D:D,0),6),"")</f>
        <v>#VALUE!</v>
      </c>
      <c r="D566" s="0" t="e">
        <f>IFERROR(INDEX('Configuration Area'!$1:$1048576,MATCH(A566,'Configuration Area'!D:D,0),7),"")</f>
        <v>#VALUE!</v>
      </c>
    </row>
    <row r="567">
      <c r="A567" s="0" t="e">
        <f>IFERROR(INDEX('Policy Clause Build'!$1:$1048576,MATCH('Policy Clause Build'!B573,'Policy Clause Build'!B:B,0),2),"")</f>
        <v>#VALUE!</v>
      </c>
      <c r="B567" s="0" t="e">
        <f>IFERROR(INDEX('Policy Clause Build'!$1:$1048576,MATCH('Policy Clause Build'!C573,'Policy Clause Build'!C:C,0),3),"")</f>
        <v>#VALUE!</v>
      </c>
      <c r="C567" s="44" t="e">
        <f>IFERROR(INDEX('Configuration Area'!$1:$1048576,MATCH(A567,'Configuration Area'!D:D,0),6),"")</f>
        <v>#VALUE!</v>
      </c>
      <c r="D567" s="0" t="e">
        <f>IFERROR(INDEX('Configuration Area'!$1:$1048576,MATCH(A567,'Configuration Area'!D:D,0),7),"")</f>
        <v>#VALUE!</v>
      </c>
    </row>
    <row r="568">
      <c r="A568" s="0" t="e">
        <f>IFERROR(INDEX('Policy Clause Build'!$1:$1048576,MATCH('Policy Clause Build'!B574,'Policy Clause Build'!B:B,0),2),"")</f>
        <v>#VALUE!</v>
      </c>
      <c r="B568" s="0" t="e">
        <f>IFERROR(INDEX('Policy Clause Build'!$1:$1048576,MATCH('Policy Clause Build'!C574,'Policy Clause Build'!C:C,0),3),"")</f>
        <v>#VALUE!</v>
      </c>
      <c r="C568" s="44" t="e">
        <f>IFERROR(INDEX('Configuration Area'!$1:$1048576,MATCH(A568,'Configuration Area'!D:D,0),6),"")</f>
        <v>#VALUE!</v>
      </c>
      <c r="D568" s="0" t="e">
        <f>IFERROR(INDEX('Configuration Area'!$1:$1048576,MATCH(A568,'Configuration Area'!D:D,0),7),"")</f>
        <v>#VALUE!</v>
      </c>
    </row>
    <row r="569">
      <c r="A569" s="0" t="e">
        <f>IFERROR(INDEX('Policy Clause Build'!$1:$1048576,MATCH('Policy Clause Build'!B575,'Policy Clause Build'!B:B,0),2),"")</f>
        <v>#VALUE!</v>
      </c>
      <c r="B569" s="0" t="e">
        <f>IFERROR(INDEX('Policy Clause Build'!$1:$1048576,MATCH('Policy Clause Build'!C575,'Policy Clause Build'!C:C,0),3),"")</f>
        <v>#VALUE!</v>
      </c>
      <c r="C569" s="44" t="e">
        <f>IFERROR(INDEX('Configuration Area'!$1:$1048576,MATCH(A569,'Configuration Area'!D:D,0),6),"")</f>
        <v>#VALUE!</v>
      </c>
      <c r="D569" s="0" t="e">
        <f>IFERROR(INDEX('Configuration Area'!$1:$1048576,MATCH(A569,'Configuration Area'!D:D,0),7),"")</f>
        <v>#VALUE!</v>
      </c>
    </row>
    <row r="570">
      <c r="A570" s="0" t="e">
        <f>IFERROR(INDEX('Policy Clause Build'!$1:$1048576,MATCH('Policy Clause Build'!B576,'Policy Clause Build'!B:B,0),2),"")</f>
        <v>#VALUE!</v>
      </c>
      <c r="B570" s="0" t="e">
        <f>IFERROR(INDEX('Policy Clause Build'!$1:$1048576,MATCH('Policy Clause Build'!C576,'Policy Clause Build'!C:C,0),3),"")</f>
        <v>#VALUE!</v>
      </c>
      <c r="C570" s="44" t="e">
        <f>IFERROR(INDEX('Configuration Area'!$1:$1048576,MATCH(A570,'Configuration Area'!D:D,0),6),"")</f>
        <v>#VALUE!</v>
      </c>
      <c r="D570" s="0" t="e">
        <f>IFERROR(INDEX('Configuration Area'!$1:$1048576,MATCH(A570,'Configuration Area'!D:D,0),7),"")</f>
        <v>#VALUE!</v>
      </c>
    </row>
    <row r="571">
      <c r="A571" s="0" t="e">
        <f>IFERROR(INDEX('Policy Clause Build'!$1:$1048576,MATCH('Policy Clause Build'!B577,'Policy Clause Build'!B:B,0),2),"")</f>
        <v>#VALUE!</v>
      </c>
      <c r="B571" s="0" t="e">
        <f>IFERROR(INDEX('Policy Clause Build'!$1:$1048576,MATCH('Policy Clause Build'!C577,'Policy Clause Build'!C:C,0),3),"")</f>
        <v>#VALUE!</v>
      </c>
      <c r="C571" s="44" t="e">
        <f>IFERROR(INDEX('Configuration Area'!$1:$1048576,MATCH(A571,'Configuration Area'!D:D,0),6),"")</f>
        <v>#VALUE!</v>
      </c>
      <c r="D571" s="0" t="e">
        <f>IFERROR(INDEX('Configuration Area'!$1:$1048576,MATCH(A571,'Configuration Area'!D:D,0),7),"")</f>
        <v>#VALUE!</v>
      </c>
    </row>
    <row r="572">
      <c r="A572" s="0" t="e">
        <f>IFERROR(INDEX('Policy Clause Build'!$1:$1048576,MATCH('Policy Clause Build'!B578,'Policy Clause Build'!B:B,0),2),"")</f>
        <v>#VALUE!</v>
      </c>
      <c r="B572" s="0" t="e">
        <f>IFERROR(INDEX('Policy Clause Build'!$1:$1048576,MATCH('Policy Clause Build'!C578,'Policy Clause Build'!C:C,0),3),"")</f>
        <v>#VALUE!</v>
      </c>
      <c r="C572" s="44" t="e">
        <f>IFERROR(INDEX('Configuration Area'!$1:$1048576,MATCH(A572,'Configuration Area'!D:D,0),6),"")</f>
        <v>#VALUE!</v>
      </c>
      <c r="D572" s="0" t="e">
        <f>IFERROR(INDEX('Configuration Area'!$1:$1048576,MATCH(A572,'Configuration Area'!D:D,0),7),"")</f>
        <v>#VALUE!</v>
      </c>
    </row>
    <row r="573">
      <c r="A573" s="0" t="e">
        <f>IFERROR(INDEX('Policy Clause Build'!$1:$1048576,MATCH('Policy Clause Build'!B579,'Policy Clause Build'!B:B,0),2),"")</f>
        <v>#VALUE!</v>
      </c>
      <c r="B573" s="0" t="e">
        <f>IFERROR(INDEX('Policy Clause Build'!$1:$1048576,MATCH('Policy Clause Build'!C579,'Policy Clause Build'!C:C,0),3),"")</f>
        <v>#VALUE!</v>
      </c>
      <c r="C573" s="44" t="e">
        <f>IFERROR(INDEX('Configuration Area'!$1:$1048576,MATCH(A573,'Configuration Area'!D:D,0),6),"")</f>
        <v>#VALUE!</v>
      </c>
      <c r="D573" s="0" t="e">
        <f>IFERROR(INDEX('Configuration Area'!$1:$1048576,MATCH(A573,'Configuration Area'!D:D,0),7),"")</f>
        <v>#VALUE!</v>
      </c>
    </row>
    <row r="574">
      <c r="A574" s="0" t="e">
        <f>IFERROR(INDEX('Policy Clause Build'!$1:$1048576,MATCH('Policy Clause Build'!B580,'Policy Clause Build'!B:B,0),2),"")</f>
        <v>#VALUE!</v>
      </c>
      <c r="B574" s="0" t="e">
        <f>IFERROR(INDEX('Policy Clause Build'!$1:$1048576,MATCH('Policy Clause Build'!C580,'Policy Clause Build'!C:C,0),3),"")</f>
        <v>#VALUE!</v>
      </c>
      <c r="C574" s="44" t="e">
        <f>IFERROR(INDEX('Configuration Area'!$1:$1048576,MATCH(A574,'Configuration Area'!D:D,0),6),"")</f>
        <v>#VALUE!</v>
      </c>
      <c r="D574" s="0" t="e">
        <f>IFERROR(INDEX('Configuration Area'!$1:$1048576,MATCH(A574,'Configuration Area'!D:D,0),7),"")</f>
        <v>#VALUE!</v>
      </c>
    </row>
    <row r="575">
      <c r="A575" s="0" t="e">
        <f>IFERROR(INDEX('Policy Clause Build'!$1:$1048576,MATCH('Policy Clause Build'!B581,'Policy Clause Build'!B:B,0),2),"")</f>
        <v>#VALUE!</v>
      </c>
      <c r="B575" s="0" t="e">
        <f>IFERROR(INDEX('Policy Clause Build'!$1:$1048576,MATCH('Policy Clause Build'!C581,'Policy Clause Build'!C:C,0),3),"")</f>
        <v>#VALUE!</v>
      </c>
      <c r="C575" s="44" t="e">
        <f>IFERROR(INDEX('Configuration Area'!$1:$1048576,MATCH(A575,'Configuration Area'!D:D,0),6),"")</f>
        <v>#VALUE!</v>
      </c>
      <c r="D575" s="0" t="e">
        <f>IFERROR(INDEX('Configuration Area'!$1:$1048576,MATCH(A575,'Configuration Area'!D:D,0),7),"")</f>
        <v>#VALUE!</v>
      </c>
    </row>
    <row r="576">
      <c r="A576" s="0" t="e">
        <f>IFERROR(INDEX('Policy Clause Build'!$1:$1048576,MATCH('Policy Clause Build'!B582,'Policy Clause Build'!B:B,0),2),"")</f>
        <v>#VALUE!</v>
      </c>
      <c r="B576" s="0" t="e">
        <f>IFERROR(INDEX('Policy Clause Build'!$1:$1048576,MATCH('Policy Clause Build'!C582,'Policy Clause Build'!C:C,0),3),"")</f>
        <v>#VALUE!</v>
      </c>
      <c r="C576" s="44" t="e">
        <f>IFERROR(INDEX('Configuration Area'!$1:$1048576,MATCH(A576,'Configuration Area'!D:D,0),6),"")</f>
        <v>#VALUE!</v>
      </c>
      <c r="D576" s="0" t="e">
        <f>IFERROR(INDEX('Configuration Area'!$1:$1048576,MATCH(A576,'Configuration Area'!D:D,0),7),"")</f>
        <v>#VALUE!</v>
      </c>
    </row>
    <row r="577">
      <c r="A577" s="0" t="e">
        <f>IFERROR(INDEX('Policy Clause Build'!$1:$1048576,MATCH('Policy Clause Build'!B583,'Policy Clause Build'!B:B,0),2),"")</f>
        <v>#VALUE!</v>
      </c>
      <c r="B577" s="0" t="e">
        <f>IFERROR(INDEX('Policy Clause Build'!$1:$1048576,MATCH('Policy Clause Build'!C583,'Policy Clause Build'!C:C,0),3),"")</f>
        <v>#VALUE!</v>
      </c>
      <c r="C577" s="44" t="e">
        <f>IFERROR(INDEX('Configuration Area'!$1:$1048576,MATCH(A577,'Configuration Area'!D:D,0),6),"")</f>
        <v>#VALUE!</v>
      </c>
      <c r="D577" s="0" t="e">
        <f>IFERROR(INDEX('Configuration Area'!$1:$1048576,MATCH(A577,'Configuration Area'!D:D,0),7),"")</f>
        <v>#VALUE!</v>
      </c>
    </row>
    <row r="578">
      <c r="A578" s="0" t="e">
        <f>IFERROR(INDEX('Policy Clause Build'!$1:$1048576,MATCH('Policy Clause Build'!B584,'Policy Clause Build'!B:B,0),2),"")</f>
        <v>#VALUE!</v>
      </c>
      <c r="B578" s="0" t="e">
        <f>IFERROR(INDEX('Policy Clause Build'!$1:$1048576,MATCH('Policy Clause Build'!C584,'Policy Clause Build'!C:C,0),3),"")</f>
        <v>#VALUE!</v>
      </c>
      <c r="C578" s="44" t="e">
        <f>IFERROR(INDEX('Configuration Area'!$1:$1048576,MATCH(A578,'Configuration Area'!D:D,0),6),"")</f>
        <v>#VALUE!</v>
      </c>
      <c r="D578" s="0" t="e">
        <f>IFERROR(INDEX('Configuration Area'!$1:$1048576,MATCH(A578,'Configuration Area'!D:D,0),7),"")</f>
        <v>#VALUE!</v>
      </c>
    </row>
    <row r="579">
      <c r="A579" s="0" t="e">
        <f>IFERROR(INDEX('Policy Clause Build'!$1:$1048576,MATCH('Policy Clause Build'!B585,'Policy Clause Build'!B:B,0),2),"")</f>
        <v>#VALUE!</v>
      </c>
      <c r="B579" s="0" t="e">
        <f>IFERROR(INDEX('Policy Clause Build'!$1:$1048576,MATCH('Policy Clause Build'!C585,'Policy Clause Build'!C:C,0),3),"")</f>
        <v>#VALUE!</v>
      </c>
      <c r="C579" s="44" t="e">
        <f>IFERROR(INDEX('Configuration Area'!$1:$1048576,MATCH(A579,'Configuration Area'!D:D,0),6),"")</f>
        <v>#VALUE!</v>
      </c>
      <c r="D579" s="0" t="e">
        <f>IFERROR(INDEX('Configuration Area'!$1:$1048576,MATCH(A579,'Configuration Area'!D:D,0),7),"")</f>
        <v>#VALUE!</v>
      </c>
    </row>
    <row r="580">
      <c r="A580" s="0" t="e">
        <f>IFERROR(INDEX('Policy Clause Build'!$1:$1048576,MATCH('Policy Clause Build'!B586,'Policy Clause Build'!B:B,0),2),"")</f>
        <v>#VALUE!</v>
      </c>
      <c r="B580" s="0" t="e">
        <f>IFERROR(INDEX('Policy Clause Build'!$1:$1048576,MATCH('Policy Clause Build'!C586,'Policy Clause Build'!C:C,0),3),"")</f>
        <v>#VALUE!</v>
      </c>
      <c r="C580" s="44" t="e">
        <f>IFERROR(INDEX('Configuration Area'!$1:$1048576,MATCH(A580,'Configuration Area'!D:D,0),6),"")</f>
        <v>#VALUE!</v>
      </c>
      <c r="D580" s="0" t="e">
        <f>IFERROR(INDEX('Configuration Area'!$1:$1048576,MATCH(A580,'Configuration Area'!D:D,0),7),"")</f>
        <v>#VALUE!</v>
      </c>
    </row>
    <row r="581">
      <c r="A581" s="0" t="e">
        <f>IFERROR(INDEX('Policy Clause Build'!$1:$1048576,MATCH('Policy Clause Build'!B587,'Policy Clause Build'!B:B,0),2),"")</f>
        <v>#VALUE!</v>
      </c>
      <c r="B581" s="0" t="e">
        <f>IFERROR(INDEX('Policy Clause Build'!$1:$1048576,MATCH('Policy Clause Build'!C587,'Policy Clause Build'!C:C,0),3),"")</f>
        <v>#VALUE!</v>
      </c>
      <c r="C581" s="44" t="e">
        <f>IFERROR(INDEX('Configuration Area'!$1:$1048576,MATCH(A581,'Configuration Area'!D:D,0),6),"")</f>
        <v>#VALUE!</v>
      </c>
      <c r="D581" s="0" t="e">
        <f>IFERROR(INDEX('Configuration Area'!$1:$1048576,MATCH(A581,'Configuration Area'!D:D,0),7),"")</f>
        <v>#VALUE!</v>
      </c>
    </row>
    <row r="582">
      <c r="A582" s="0" t="e">
        <f>IFERROR(INDEX('Policy Clause Build'!$1:$1048576,MATCH('Policy Clause Build'!B588,'Policy Clause Build'!B:B,0),2),"")</f>
        <v>#VALUE!</v>
      </c>
      <c r="B582" s="0" t="e">
        <f>IFERROR(INDEX('Policy Clause Build'!$1:$1048576,MATCH('Policy Clause Build'!C588,'Policy Clause Build'!C:C,0),3),"")</f>
        <v>#VALUE!</v>
      </c>
      <c r="C582" s="44" t="e">
        <f>IFERROR(INDEX('Configuration Area'!$1:$1048576,MATCH(A582,'Configuration Area'!D:D,0),6),"")</f>
        <v>#VALUE!</v>
      </c>
      <c r="D582" s="0" t="e">
        <f>IFERROR(INDEX('Configuration Area'!$1:$1048576,MATCH(A582,'Configuration Area'!D:D,0),7),"")</f>
        <v>#VALUE!</v>
      </c>
    </row>
    <row r="583">
      <c r="A583" s="0" t="e">
        <f>IFERROR(INDEX('Policy Clause Build'!$1:$1048576,MATCH('Policy Clause Build'!B589,'Policy Clause Build'!B:B,0),2),"")</f>
        <v>#VALUE!</v>
      </c>
      <c r="B583" s="0" t="e">
        <f>IFERROR(INDEX('Policy Clause Build'!$1:$1048576,MATCH('Policy Clause Build'!C589,'Policy Clause Build'!C:C,0),3),"")</f>
        <v>#VALUE!</v>
      </c>
      <c r="C583" s="44" t="e">
        <f>IFERROR(INDEX('Configuration Area'!$1:$1048576,MATCH(A583,'Configuration Area'!D:D,0),6),"")</f>
        <v>#VALUE!</v>
      </c>
      <c r="D583" s="0" t="e">
        <f>IFERROR(INDEX('Configuration Area'!$1:$1048576,MATCH(A583,'Configuration Area'!D:D,0),7),"")</f>
        <v>#VALUE!</v>
      </c>
    </row>
    <row r="584">
      <c r="A584" s="0" t="e">
        <f>IFERROR(INDEX('Policy Clause Build'!$1:$1048576,MATCH('Policy Clause Build'!B590,'Policy Clause Build'!B:B,0),2),"")</f>
        <v>#VALUE!</v>
      </c>
      <c r="B584" s="0" t="e">
        <f>IFERROR(INDEX('Policy Clause Build'!$1:$1048576,MATCH('Policy Clause Build'!C590,'Policy Clause Build'!C:C,0),3),"")</f>
        <v>#VALUE!</v>
      </c>
      <c r="C584" s="44" t="e">
        <f>IFERROR(INDEX('Configuration Area'!$1:$1048576,MATCH(A584,'Configuration Area'!D:D,0),6),"")</f>
        <v>#VALUE!</v>
      </c>
      <c r="D584" s="0" t="e">
        <f>IFERROR(INDEX('Configuration Area'!$1:$1048576,MATCH(A584,'Configuration Area'!D:D,0),7),"")</f>
        <v>#VALUE!</v>
      </c>
    </row>
    <row r="585">
      <c r="A585" s="0" t="e">
        <f>IFERROR(INDEX('Policy Clause Build'!$1:$1048576,MATCH('Policy Clause Build'!B591,'Policy Clause Build'!B:B,0),2),"")</f>
        <v>#VALUE!</v>
      </c>
      <c r="B585" s="0" t="e">
        <f>IFERROR(INDEX('Policy Clause Build'!$1:$1048576,MATCH('Policy Clause Build'!C591,'Policy Clause Build'!C:C,0),3),"")</f>
        <v>#VALUE!</v>
      </c>
      <c r="C585" s="44" t="e">
        <f>IFERROR(INDEX('Configuration Area'!$1:$1048576,MATCH(A585,'Configuration Area'!D:D,0),6),"")</f>
        <v>#VALUE!</v>
      </c>
      <c r="D585" s="0" t="e">
        <f>IFERROR(INDEX('Configuration Area'!$1:$1048576,MATCH(A585,'Configuration Area'!D:D,0),7),"")</f>
        <v>#VALUE!</v>
      </c>
    </row>
    <row r="586">
      <c r="A586" s="0" t="e">
        <f>IFERROR(INDEX('Policy Clause Build'!$1:$1048576,MATCH('Policy Clause Build'!B592,'Policy Clause Build'!B:B,0),2),"")</f>
        <v>#VALUE!</v>
      </c>
      <c r="B586" s="0" t="e">
        <f>IFERROR(INDEX('Policy Clause Build'!$1:$1048576,MATCH('Policy Clause Build'!C592,'Policy Clause Build'!C:C,0),3),"")</f>
        <v>#VALUE!</v>
      </c>
      <c r="C586" s="44" t="e">
        <f>IFERROR(INDEX('Configuration Area'!$1:$1048576,MATCH(A586,'Configuration Area'!D:D,0),6),"")</f>
        <v>#VALUE!</v>
      </c>
      <c r="D586" s="0" t="e">
        <f>IFERROR(INDEX('Configuration Area'!$1:$1048576,MATCH(A586,'Configuration Area'!D:D,0),7),"")</f>
        <v>#VALUE!</v>
      </c>
    </row>
    <row r="587">
      <c r="A587" s="0" t="e">
        <f>IFERROR(INDEX('Policy Clause Build'!$1:$1048576,MATCH('Policy Clause Build'!B593,'Policy Clause Build'!B:B,0),2),"")</f>
        <v>#VALUE!</v>
      </c>
      <c r="B587" s="0" t="e">
        <f>IFERROR(INDEX('Policy Clause Build'!$1:$1048576,MATCH('Policy Clause Build'!C593,'Policy Clause Build'!C:C,0),3),"")</f>
        <v>#VALUE!</v>
      </c>
      <c r="C587" s="44" t="e">
        <f>IFERROR(INDEX('Configuration Area'!$1:$1048576,MATCH(A587,'Configuration Area'!D:D,0),6),"")</f>
        <v>#VALUE!</v>
      </c>
      <c r="D587" s="0" t="e">
        <f>IFERROR(INDEX('Configuration Area'!$1:$1048576,MATCH(A587,'Configuration Area'!D:D,0),7),"")</f>
        <v>#VALUE!</v>
      </c>
    </row>
    <row r="588">
      <c r="A588" s="0" t="e">
        <f>IFERROR(INDEX('Policy Clause Build'!$1:$1048576,MATCH('Policy Clause Build'!B594,'Policy Clause Build'!B:B,0),2),"")</f>
        <v>#VALUE!</v>
      </c>
      <c r="B588" s="0" t="e">
        <f>IFERROR(INDEX('Policy Clause Build'!$1:$1048576,MATCH('Policy Clause Build'!C594,'Policy Clause Build'!C:C,0),3),"")</f>
        <v>#VALUE!</v>
      </c>
      <c r="C588" s="44" t="e">
        <f>IFERROR(INDEX('Configuration Area'!$1:$1048576,MATCH(A588,'Configuration Area'!D:D,0),6),"")</f>
        <v>#VALUE!</v>
      </c>
      <c r="D588" s="0" t="e">
        <f>IFERROR(INDEX('Configuration Area'!$1:$1048576,MATCH(A588,'Configuration Area'!D:D,0),7),"")</f>
        <v>#VALUE!</v>
      </c>
    </row>
    <row r="589">
      <c r="A589" s="0" t="e">
        <f>IFERROR(INDEX('Policy Clause Build'!$1:$1048576,MATCH('Policy Clause Build'!B595,'Policy Clause Build'!B:B,0),2),"")</f>
        <v>#VALUE!</v>
      </c>
      <c r="B589" s="0" t="e">
        <f>IFERROR(INDEX('Policy Clause Build'!$1:$1048576,MATCH('Policy Clause Build'!C595,'Policy Clause Build'!C:C,0),3),"")</f>
        <v>#VALUE!</v>
      </c>
      <c r="C589" s="44" t="e">
        <f>IFERROR(INDEX('Configuration Area'!$1:$1048576,MATCH(A589,'Configuration Area'!D:D,0),6),"")</f>
        <v>#VALUE!</v>
      </c>
      <c r="D589" s="0" t="e">
        <f>IFERROR(INDEX('Configuration Area'!$1:$1048576,MATCH(A589,'Configuration Area'!D:D,0),7),"")</f>
        <v>#VALUE!</v>
      </c>
    </row>
    <row r="590">
      <c r="A590" s="0" t="e">
        <f>IFERROR(INDEX('Policy Clause Build'!$1:$1048576,MATCH('Policy Clause Build'!B596,'Policy Clause Build'!B:B,0),2),"")</f>
        <v>#VALUE!</v>
      </c>
      <c r="B590" s="0" t="e">
        <f>IFERROR(INDEX('Policy Clause Build'!$1:$1048576,MATCH('Policy Clause Build'!C596,'Policy Clause Build'!C:C,0),3),"")</f>
        <v>#VALUE!</v>
      </c>
      <c r="C590" s="44" t="e">
        <f>IFERROR(INDEX('Configuration Area'!$1:$1048576,MATCH(A590,'Configuration Area'!D:D,0),6),"")</f>
        <v>#VALUE!</v>
      </c>
      <c r="D590" s="0" t="e">
        <f>IFERROR(INDEX('Configuration Area'!$1:$1048576,MATCH(A590,'Configuration Area'!D:D,0),7),"")</f>
        <v>#VALUE!</v>
      </c>
    </row>
    <row r="591">
      <c r="A591" s="0" t="e">
        <f>IFERROR(INDEX('Policy Clause Build'!$1:$1048576,MATCH('Policy Clause Build'!B597,'Policy Clause Build'!B:B,0),2),"")</f>
        <v>#VALUE!</v>
      </c>
      <c r="B591" s="0" t="e">
        <f>IFERROR(INDEX('Policy Clause Build'!$1:$1048576,MATCH('Policy Clause Build'!C597,'Policy Clause Build'!C:C,0),3),"")</f>
        <v>#VALUE!</v>
      </c>
      <c r="C591" s="44" t="e">
        <f>IFERROR(INDEX('Configuration Area'!$1:$1048576,MATCH(A591,'Configuration Area'!D:D,0),6),"")</f>
        <v>#VALUE!</v>
      </c>
      <c r="D591" s="0" t="e">
        <f>IFERROR(INDEX('Configuration Area'!$1:$1048576,MATCH(A591,'Configuration Area'!D:D,0),7),"")</f>
        <v>#VALUE!</v>
      </c>
    </row>
    <row r="592">
      <c r="A592" s="0" t="e">
        <f>IFERROR(INDEX('Policy Clause Build'!$1:$1048576,MATCH('Policy Clause Build'!B598,'Policy Clause Build'!B:B,0),2),"")</f>
        <v>#VALUE!</v>
      </c>
      <c r="B592" s="0" t="e">
        <f>IFERROR(INDEX('Policy Clause Build'!$1:$1048576,MATCH('Policy Clause Build'!C598,'Policy Clause Build'!C:C,0),3),"")</f>
        <v>#VALUE!</v>
      </c>
      <c r="C592" s="44" t="e">
        <f>IFERROR(INDEX('Configuration Area'!$1:$1048576,MATCH(A592,'Configuration Area'!D:D,0),6),"")</f>
        <v>#VALUE!</v>
      </c>
      <c r="D592" s="0" t="e">
        <f>IFERROR(INDEX('Configuration Area'!$1:$1048576,MATCH(A592,'Configuration Area'!D:D,0),7),"")</f>
        <v>#VALUE!</v>
      </c>
    </row>
    <row r="593">
      <c r="A593" s="0" t="e">
        <f>IFERROR(INDEX('Policy Clause Build'!$1:$1048576,MATCH('Policy Clause Build'!B599,'Policy Clause Build'!B:B,0),2),"")</f>
        <v>#VALUE!</v>
      </c>
      <c r="B593" s="0" t="e">
        <f>IFERROR(INDEX('Policy Clause Build'!$1:$1048576,MATCH('Policy Clause Build'!C599,'Policy Clause Build'!C:C,0),3),"")</f>
        <v>#VALUE!</v>
      </c>
      <c r="C593" s="44" t="e">
        <f>IFERROR(INDEX('Configuration Area'!$1:$1048576,MATCH(A593,'Configuration Area'!D:D,0),6),"")</f>
        <v>#VALUE!</v>
      </c>
      <c r="D593" s="0" t="e">
        <f>IFERROR(INDEX('Configuration Area'!$1:$1048576,MATCH(A593,'Configuration Area'!D:D,0),7),"")</f>
        <v>#VALUE!</v>
      </c>
    </row>
    <row r="594">
      <c r="A594" s="0" t="e">
        <f>IFERROR(INDEX('Policy Clause Build'!$1:$1048576,MATCH('Policy Clause Build'!B600,'Policy Clause Build'!B:B,0),2),"")</f>
        <v>#VALUE!</v>
      </c>
      <c r="B594" s="0" t="e">
        <f>IFERROR(INDEX('Policy Clause Build'!$1:$1048576,MATCH('Policy Clause Build'!C600,'Policy Clause Build'!C:C,0),3),"")</f>
        <v>#VALUE!</v>
      </c>
      <c r="C594" s="44" t="e">
        <f>IFERROR(INDEX('Configuration Area'!$1:$1048576,MATCH(A594,'Configuration Area'!D:D,0),6),"")</f>
        <v>#VALUE!</v>
      </c>
      <c r="D594" s="0" t="e">
        <f>IFERROR(INDEX('Configuration Area'!$1:$1048576,MATCH(A594,'Configuration Area'!D:D,0),7),"")</f>
        <v>#VALUE!</v>
      </c>
    </row>
    <row r="595">
      <c r="A595" s="0" t="e">
        <f>IFERROR(INDEX('Policy Clause Build'!$1:$1048576,MATCH('Policy Clause Build'!B601,'Policy Clause Build'!B:B,0),2),"")</f>
        <v>#VALUE!</v>
      </c>
      <c r="B595" s="0" t="e">
        <f>IFERROR(INDEX('Policy Clause Build'!$1:$1048576,MATCH('Policy Clause Build'!C601,'Policy Clause Build'!C:C,0),3),"")</f>
        <v>#VALUE!</v>
      </c>
      <c r="C595" s="44" t="e">
        <f>IFERROR(INDEX('Configuration Area'!$1:$1048576,MATCH(A595,'Configuration Area'!D:D,0),6),"")</f>
        <v>#VALUE!</v>
      </c>
      <c r="D595" s="0" t="e">
        <f>IFERROR(INDEX('Configuration Area'!$1:$1048576,MATCH(A595,'Configuration Area'!D:D,0),7),"")</f>
        <v>#VALUE!</v>
      </c>
    </row>
    <row r="596">
      <c r="A596" s="0" t="e">
        <f>IFERROR(INDEX('Policy Clause Build'!$1:$1048576,MATCH('Policy Clause Build'!B602,'Policy Clause Build'!B:B,0),2),"")</f>
        <v>#VALUE!</v>
      </c>
      <c r="B596" s="0" t="e">
        <f>IFERROR(INDEX('Policy Clause Build'!$1:$1048576,MATCH('Policy Clause Build'!C602,'Policy Clause Build'!C:C,0),3),"")</f>
        <v>#VALUE!</v>
      </c>
      <c r="C596" s="44" t="e">
        <f>IFERROR(INDEX('Configuration Area'!$1:$1048576,MATCH(A596,'Configuration Area'!D:D,0),6),"")</f>
        <v>#VALUE!</v>
      </c>
      <c r="D596" s="0" t="e">
        <f>IFERROR(INDEX('Configuration Area'!$1:$1048576,MATCH(A596,'Configuration Area'!D:D,0),7),"")</f>
        <v>#VALUE!</v>
      </c>
    </row>
    <row r="597">
      <c r="A597" s="0" t="e">
        <f>IFERROR(INDEX('Policy Clause Build'!$1:$1048576,MATCH('Policy Clause Build'!B603,'Policy Clause Build'!B:B,0),2),"")</f>
        <v>#VALUE!</v>
      </c>
      <c r="B597" s="0" t="e">
        <f>IFERROR(INDEX('Policy Clause Build'!$1:$1048576,MATCH('Policy Clause Build'!C603,'Policy Clause Build'!C:C,0),3),"")</f>
        <v>#VALUE!</v>
      </c>
      <c r="C597" s="44" t="e">
        <f>IFERROR(INDEX('Configuration Area'!$1:$1048576,MATCH(A597,'Configuration Area'!D:D,0),6),"")</f>
        <v>#VALUE!</v>
      </c>
      <c r="D597" s="0" t="e">
        <f>IFERROR(INDEX('Configuration Area'!$1:$1048576,MATCH(A597,'Configuration Area'!D:D,0),7),"")</f>
        <v>#VALUE!</v>
      </c>
    </row>
    <row r="598">
      <c r="A598" s="0" t="e">
        <f>IFERROR(INDEX('Policy Clause Build'!$1:$1048576,MATCH('Policy Clause Build'!B604,'Policy Clause Build'!B:B,0),2),"")</f>
        <v>#VALUE!</v>
      </c>
      <c r="B598" s="0" t="e">
        <f>IFERROR(INDEX('Policy Clause Build'!$1:$1048576,MATCH('Policy Clause Build'!C604,'Policy Clause Build'!C:C,0),3),"")</f>
        <v>#VALUE!</v>
      </c>
      <c r="C598" s="44" t="e">
        <f>IFERROR(INDEX('Configuration Area'!$1:$1048576,MATCH(A598,'Configuration Area'!D:D,0),6),"")</f>
        <v>#VALUE!</v>
      </c>
      <c r="D598" s="0" t="e">
        <f>IFERROR(INDEX('Configuration Area'!$1:$1048576,MATCH(A598,'Configuration Area'!D:D,0),7),"")</f>
        <v>#VALUE!</v>
      </c>
    </row>
    <row r="599">
      <c r="A599" s="0" t="e">
        <f>IFERROR(INDEX('Policy Clause Build'!$1:$1048576,MATCH('Policy Clause Build'!B605,'Policy Clause Build'!B:B,0),2),"")</f>
        <v>#VALUE!</v>
      </c>
      <c r="B599" s="0" t="e">
        <f>IFERROR(INDEX('Policy Clause Build'!$1:$1048576,MATCH('Policy Clause Build'!C605,'Policy Clause Build'!C:C,0),3),"")</f>
        <v>#VALUE!</v>
      </c>
      <c r="C599" s="44" t="e">
        <f>IFERROR(INDEX('Configuration Area'!$1:$1048576,MATCH(A599,'Configuration Area'!D:D,0),6),"")</f>
        <v>#VALUE!</v>
      </c>
      <c r="D599" s="0" t="e">
        <f>IFERROR(INDEX('Configuration Area'!$1:$1048576,MATCH(A599,'Configuration Area'!D:D,0),7),"")</f>
        <v>#VALUE!</v>
      </c>
    </row>
    <row r="600">
      <c r="A600" s="0" t="e">
        <f>IFERROR(INDEX('Policy Clause Build'!$1:$1048576,MATCH('Policy Clause Build'!B606,'Policy Clause Build'!B:B,0),2),"")</f>
        <v>#VALUE!</v>
      </c>
      <c r="B600" s="0" t="e">
        <f>IFERROR(INDEX('Policy Clause Build'!$1:$1048576,MATCH('Policy Clause Build'!C606,'Policy Clause Build'!C:C,0),3),"")</f>
        <v>#VALUE!</v>
      </c>
      <c r="C600" s="44" t="e">
        <f>IFERROR(INDEX('Configuration Area'!$1:$1048576,MATCH(A600,'Configuration Area'!D:D,0),6),"")</f>
        <v>#VALUE!</v>
      </c>
      <c r="D600" s="0" t="e">
        <f>IFERROR(INDEX('Configuration Area'!$1:$1048576,MATCH(A600,'Configuration Area'!D:D,0),7),"")</f>
        <v>#VALUE!</v>
      </c>
    </row>
    <row r="601">
      <c r="A601" s="0" t="e">
        <f>IFERROR(INDEX('Policy Clause Build'!$1:$1048576,MATCH('Policy Clause Build'!B607,'Policy Clause Build'!B:B,0),2),"")</f>
        <v>#VALUE!</v>
      </c>
      <c r="B601" s="0" t="e">
        <f>IFERROR(INDEX('Policy Clause Build'!$1:$1048576,MATCH('Policy Clause Build'!C607,'Policy Clause Build'!C:C,0),3),"")</f>
        <v>#VALUE!</v>
      </c>
      <c r="C601" s="44" t="e">
        <f>IFERROR(INDEX('Configuration Area'!$1:$1048576,MATCH(A601,'Configuration Area'!D:D,0),6),"")</f>
        <v>#VALUE!</v>
      </c>
      <c r="D601" s="0" t="e">
        <f>IFERROR(INDEX('Configuration Area'!$1:$1048576,MATCH(A601,'Configuration Area'!D:D,0),7),"")</f>
        <v>#VALUE!</v>
      </c>
    </row>
    <row r="602">
      <c r="A602" s="0" t="e">
        <f>IFERROR(INDEX('Policy Clause Build'!$1:$1048576,MATCH('Policy Clause Build'!B608,'Policy Clause Build'!B:B,0),2),"")</f>
        <v>#VALUE!</v>
      </c>
      <c r="B602" s="0" t="e">
        <f>IFERROR(INDEX('Policy Clause Build'!$1:$1048576,MATCH('Policy Clause Build'!C608,'Policy Clause Build'!C:C,0),3),"")</f>
        <v>#VALUE!</v>
      </c>
      <c r="C602" s="44" t="e">
        <f>IFERROR(INDEX('Configuration Area'!$1:$1048576,MATCH(A602,'Configuration Area'!D:D,0),6),"")</f>
        <v>#VALUE!</v>
      </c>
      <c r="D602" s="0" t="e">
        <f>IFERROR(INDEX('Configuration Area'!$1:$1048576,MATCH(A602,'Configuration Area'!D:D,0),7),"")</f>
        <v>#VALUE!</v>
      </c>
    </row>
    <row r="603">
      <c r="A603" s="0" t="e">
        <f>IFERROR(INDEX('Policy Clause Build'!$1:$1048576,MATCH('Policy Clause Build'!B609,'Policy Clause Build'!B:B,0),2),"")</f>
        <v>#VALUE!</v>
      </c>
      <c r="B603" s="0" t="e">
        <f>IFERROR(INDEX('Policy Clause Build'!$1:$1048576,MATCH('Policy Clause Build'!C609,'Policy Clause Build'!C:C,0),3),"")</f>
        <v>#VALUE!</v>
      </c>
      <c r="C603" s="44" t="e">
        <f>IFERROR(INDEX('Configuration Area'!$1:$1048576,MATCH(A603,'Configuration Area'!D:D,0),6),"")</f>
        <v>#VALUE!</v>
      </c>
      <c r="D603" s="0" t="e">
        <f>IFERROR(INDEX('Configuration Area'!$1:$1048576,MATCH(A603,'Configuration Area'!D:D,0),7),"")</f>
        <v>#VALUE!</v>
      </c>
    </row>
    <row r="604">
      <c r="A604" s="0" t="e">
        <f>IFERROR(INDEX('Policy Clause Build'!$1:$1048576,MATCH('Policy Clause Build'!B610,'Policy Clause Build'!B:B,0),2),"")</f>
        <v>#VALUE!</v>
      </c>
      <c r="B604" s="0" t="e">
        <f>IFERROR(INDEX('Policy Clause Build'!$1:$1048576,MATCH('Policy Clause Build'!C610,'Policy Clause Build'!C:C,0),3),"")</f>
        <v>#VALUE!</v>
      </c>
      <c r="C604" s="44" t="e">
        <f>IFERROR(INDEX('Configuration Area'!$1:$1048576,MATCH(A604,'Configuration Area'!D:D,0),6),"")</f>
        <v>#VALUE!</v>
      </c>
      <c r="D604" s="0" t="e">
        <f>IFERROR(INDEX('Configuration Area'!$1:$1048576,MATCH(A604,'Configuration Area'!D:D,0),7),"")</f>
        <v>#VALUE!</v>
      </c>
    </row>
    <row r="605">
      <c r="A605" s="0" t="e">
        <f>IFERROR(INDEX('Policy Clause Build'!$1:$1048576,MATCH('Policy Clause Build'!B611,'Policy Clause Build'!B:B,0),2),"")</f>
        <v>#VALUE!</v>
      </c>
      <c r="B605" s="0" t="e">
        <f>IFERROR(INDEX('Policy Clause Build'!$1:$1048576,MATCH('Policy Clause Build'!C611,'Policy Clause Build'!C:C,0),3),"")</f>
        <v>#VALUE!</v>
      </c>
      <c r="C605" s="44" t="e">
        <f>IFERROR(INDEX('Configuration Area'!$1:$1048576,MATCH(A605,'Configuration Area'!D:D,0),6),"")</f>
        <v>#VALUE!</v>
      </c>
      <c r="D605" s="0" t="e">
        <f>IFERROR(INDEX('Configuration Area'!$1:$1048576,MATCH(A605,'Configuration Area'!D:D,0),7),"")</f>
        <v>#VALUE!</v>
      </c>
    </row>
    <row r="606">
      <c r="A606" s="0" t="e">
        <f>IFERROR(INDEX('Policy Clause Build'!$1:$1048576,MATCH('Policy Clause Build'!B612,'Policy Clause Build'!B:B,0),2),"")</f>
        <v>#VALUE!</v>
      </c>
      <c r="B606" s="0" t="e">
        <f>IFERROR(INDEX('Policy Clause Build'!$1:$1048576,MATCH('Policy Clause Build'!C612,'Policy Clause Build'!C:C,0),3),"")</f>
        <v>#VALUE!</v>
      </c>
      <c r="C606" s="44" t="e">
        <f>IFERROR(INDEX('Configuration Area'!$1:$1048576,MATCH(A606,'Configuration Area'!D:D,0),6),"")</f>
        <v>#VALUE!</v>
      </c>
      <c r="D606" s="0" t="e">
        <f>IFERROR(INDEX('Configuration Area'!$1:$1048576,MATCH(A606,'Configuration Area'!D:D,0),7),"")</f>
        <v>#VALUE!</v>
      </c>
    </row>
    <row r="607">
      <c r="A607" s="0" t="e">
        <f>IFERROR(INDEX('Policy Clause Build'!$1:$1048576,MATCH('Policy Clause Build'!B613,'Policy Clause Build'!B:B,0),2),"")</f>
        <v>#VALUE!</v>
      </c>
      <c r="B607" s="0" t="e">
        <f>IFERROR(INDEX('Policy Clause Build'!$1:$1048576,MATCH('Policy Clause Build'!C613,'Policy Clause Build'!C:C,0),3),"")</f>
        <v>#VALUE!</v>
      </c>
      <c r="C607" s="44" t="e">
        <f>IFERROR(INDEX('Configuration Area'!$1:$1048576,MATCH(A607,'Configuration Area'!D:D,0),6),"")</f>
        <v>#VALUE!</v>
      </c>
      <c r="D607" s="0" t="e">
        <f>IFERROR(INDEX('Configuration Area'!$1:$1048576,MATCH(A607,'Configuration Area'!D:D,0),7),"")</f>
        <v>#VALUE!</v>
      </c>
    </row>
    <row r="608">
      <c r="A608" s="0" t="e">
        <f>IFERROR(INDEX('Policy Clause Build'!$1:$1048576,MATCH('Policy Clause Build'!B614,'Policy Clause Build'!B:B,0),2),"")</f>
        <v>#VALUE!</v>
      </c>
      <c r="B608" s="0" t="e">
        <f>IFERROR(INDEX('Policy Clause Build'!$1:$1048576,MATCH('Policy Clause Build'!C614,'Policy Clause Build'!C:C,0),3),"")</f>
        <v>#VALUE!</v>
      </c>
      <c r="C608" s="44" t="e">
        <f>IFERROR(INDEX('Configuration Area'!$1:$1048576,MATCH(A608,'Configuration Area'!D:D,0),6),"")</f>
        <v>#VALUE!</v>
      </c>
      <c r="D608" s="0" t="e">
        <f>IFERROR(INDEX('Configuration Area'!$1:$1048576,MATCH(A608,'Configuration Area'!D:D,0),7),"")</f>
        <v>#VALUE!</v>
      </c>
    </row>
    <row r="609">
      <c r="A609" s="0" t="e">
        <f>IFERROR(INDEX('Policy Clause Build'!$1:$1048576,MATCH('Policy Clause Build'!B615,'Policy Clause Build'!B:B,0),2),"")</f>
        <v>#VALUE!</v>
      </c>
      <c r="B609" s="0" t="e">
        <f>IFERROR(INDEX('Policy Clause Build'!$1:$1048576,MATCH('Policy Clause Build'!C615,'Policy Clause Build'!C:C,0),3),"")</f>
        <v>#VALUE!</v>
      </c>
      <c r="C609" s="44" t="e">
        <f>IFERROR(INDEX('Configuration Area'!$1:$1048576,MATCH(A609,'Configuration Area'!D:D,0),6),"")</f>
        <v>#VALUE!</v>
      </c>
      <c r="D609" s="0" t="e">
        <f>IFERROR(INDEX('Configuration Area'!$1:$1048576,MATCH(A609,'Configuration Area'!D:D,0),7),"")</f>
        <v>#VALUE!</v>
      </c>
    </row>
    <row r="610">
      <c r="A610" s="0" t="e">
        <f>IFERROR(INDEX('Policy Clause Build'!$1:$1048576,MATCH('Policy Clause Build'!B616,'Policy Clause Build'!B:B,0),2),"")</f>
        <v>#VALUE!</v>
      </c>
      <c r="B610" s="0" t="e">
        <f>IFERROR(INDEX('Policy Clause Build'!$1:$1048576,MATCH('Policy Clause Build'!C616,'Policy Clause Build'!C:C,0),3),"")</f>
        <v>#VALUE!</v>
      </c>
      <c r="C610" s="44" t="e">
        <f>IFERROR(INDEX('Configuration Area'!$1:$1048576,MATCH(A610,'Configuration Area'!D:D,0),6),"")</f>
        <v>#VALUE!</v>
      </c>
      <c r="D610" s="0" t="e">
        <f>IFERROR(INDEX('Configuration Area'!$1:$1048576,MATCH(A610,'Configuration Area'!D:D,0),7),"")</f>
        <v>#VALUE!</v>
      </c>
    </row>
    <row r="611">
      <c r="A611" s="0" t="e">
        <f>IFERROR(INDEX('Policy Clause Build'!$1:$1048576,MATCH('Policy Clause Build'!B617,'Policy Clause Build'!B:B,0),2),"")</f>
        <v>#VALUE!</v>
      </c>
      <c r="B611" s="0" t="e">
        <f>IFERROR(INDEX('Policy Clause Build'!$1:$1048576,MATCH('Policy Clause Build'!C617,'Policy Clause Build'!C:C,0),3),"")</f>
        <v>#VALUE!</v>
      </c>
      <c r="C611" s="44" t="e">
        <f>IFERROR(INDEX('Configuration Area'!$1:$1048576,MATCH(A611,'Configuration Area'!D:D,0),6),"")</f>
        <v>#VALUE!</v>
      </c>
      <c r="D611" s="0" t="e">
        <f>IFERROR(INDEX('Configuration Area'!$1:$1048576,MATCH(A611,'Configuration Area'!D:D,0),7),"")</f>
        <v>#VALUE!</v>
      </c>
    </row>
    <row r="612">
      <c r="A612" s="0" t="e">
        <f>IFERROR(INDEX('Policy Clause Build'!$1:$1048576,MATCH('Policy Clause Build'!B618,'Policy Clause Build'!B:B,0),2),"")</f>
        <v>#VALUE!</v>
      </c>
      <c r="B612" s="0" t="e">
        <f>IFERROR(INDEX('Policy Clause Build'!$1:$1048576,MATCH('Policy Clause Build'!C618,'Policy Clause Build'!C:C,0),3),"")</f>
        <v>#VALUE!</v>
      </c>
      <c r="C612" s="44" t="e">
        <f>IFERROR(INDEX('Configuration Area'!$1:$1048576,MATCH(A612,'Configuration Area'!D:D,0),6),"")</f>
        <v>#VALUE!</v>
      </c>
      <c r="D612" s="0" t="e">
        <f>IFERROR(INDEX('Configuration Area'!$1:$1048576,MATCH(A612,'Configuration Area'!D:D,0),7),"")</f>
        <v>#VALUE!</v>
      </c>
    </row>
    <row r="613">
      <c r="A613" s="0" t="e">
        <f>IFERROR(INDEX('Policy Clause Build'!$1:$1048576,MATCH('Policy Clause Build'!B619,'Policy Clause Build'!B:B,0),2),"")</f>
        <v>#VALUE!</v>
      </c>
      <c r="B613" s="0" t="e">
        <f>IFERROR(INDEX('Policy Clause Build'!$1:$1048576,MATCH('Policy Clause Build'!C619,'Policy Clause Build'!C:C,0),3),"")</f>
        <v>#VALUE!</v>
      </c>
      <c r="C613" s="44" t="e">
        <f>IFERROR(INDEX('Configuration Area'!$1:$1048576,MATCH(A613,'Configuration Area'!D:D,0),6),"")</f>
        <v>#VALUE!</v>
      </c>
      <c r="D613" s="0" t="e">
        <f>IFERROR(INDEX('Configuration Area'!$1:$1048576,MATCH(A613,'Configuration Area'!D:D,0),7),"")</f>
        <v>#VALUE!</v>
      </c>
    </row>
    <row r="614">
      <c r="A614" s="0" t="e">
        <f>IFERROR(INDEX('Policy Clause Build'!$1:$1048576,MATCH('Policy Clause Build'!B620,'Policy Clause Build'!B:B,0),2),"")</f>
        <v>#VALUE!</v>
      </c>
      <c r="B614" s="0" t="e">
        <f>IFERROR(INDEX('Policy Clause Build'!$1:$1048576,MATCH('Policy Clause Build'!C620,'Policy Clause Build'!C:C,0),3),"")</f>
        <v>#VALUE!</v>
      </c>
      <c r="C614" s="44" t="e">
        <f>IFERROR(INDEX('Configuration Area'!$1:$1048576,MATCH(A614,'Configuration Area'!D:D,0),6),"")</f>
        <v>#VALUE!</v>
      </c>
      <c r="D614" s="0" t="e">
        <f>IFERROR(INDEX('Configuration Area'!$1:$1048576,MATCH(A614,'Configuration Area'!D:D,0),7),"")</f>
        <v>#VALUE!</v>
      </c>
    </row>
    <row r="615">
      <c r="A615" s="0" t="e">
        <f>IFERROR(INDEX('Policy Clause Build'!$1:$1048576,MATCH('Policy Clause Build'!B621,'Policy Clause Build'!B:B,0),2),"")</f>
        <v>#VALUE!</v>
      </c>
      <c r="B615" s="0" t="e">
        <f>IFERROR(INDEX('Policy Clause Build'!$1:$1048576,MATCH('Policy Clause Build'!C621,'Policy Clause Build'!C:C,0),3),"")</f>
        <v>#VALUE!</v>
      </c>
      <c r="C615" s="44" t="e">
        <f>IFERROR(INDEX('Configuration Area'!$1:$1048576,MATCH(A615,'Configuration Area'!D:D,0),6),"")</f>
        <v>#VALUE!</v>
      </c>
      <c r="D615" s="0" t="e">
        <f>IFERROR(INDEX('Configuration Area'!$1:$1048576,MATCH(A615,'Configuration Area'!D:D,0),7),"")</f>
        <v>#VALUE!</v>
      </c>
    </row>
    <row r="616">
      <c r="A616" s="0" t="e">
        <f>IFERROR(INDEX('Policy Clause Build'!$1:$1048576,MATCH('Policy Clause Build'!B622,'Policy Clause Build'!B:B,0),2),"")</f>
        <v>#VALUE!</v>
      </c>
      <c r="B616" s="0" t="e">
        <f>IFERROR(INDEX('Policy Clause Build'!$1:$1048576,MATCH('Policy Clause Build'!C622,'Policy Clause Build'!C:C,0),3),"")</f>
        <v>#VALUE!</v>
      </c>
      <c r="C616" s="44" t="e">
        <f>IFERROR(INDEX('Configuration Area'!$1:$1048576,MATCH(A616,'Configuration Area'!D:D,0),6),"")</f>
        <v>#VALUE!</v>
      </c>
      <c r="D616" s="0" t="e">
        <f>IFERROR(INDEX('Configuration Area'!$1:$1048576,MATCH(A616,'Configuration Area'!D:D,0),7),"")</f>
        <v>#VALUE!</v>
      </c>
    </row>
    <row r="617">
      <c r="A617" s="0" t="e">
        <f>IFERROR(INDEX('Policy Clause Build'!$1:$1048576,MATCH('Policy Clause Build'!B623,'Policy Clause Build'!B:B,0),2),"")</f>
        <v>#VALUE!</v>
      </c>
      <c r="B617" s="0" t="e">
        <f>IFERROR(INDEX('Policy Clause Build'!$1:$1048576,MATCH('Policy Clause Build'!C623,'Policy Clause Build'!C:C,0),3),"")</f>
        <v>#VALUE!</v>
      </c>
      <c r="C617" s="44" t="e">
        <f>IFERROR(INDEX('Configuration Area'!$1:$1048576,MATCH(A617,'Configuration Area'!D:D,0),6),"")</f>
        <v>#VALUE!</v>
      </c>
      <c r="D617" s="0" t="e">
        <f>IFERROR(INDEX('Configuration Area'!$1:$1048576,MATCH(A617,'Configuration Area'!D:D,0),7),"")</f>
        <v>#VALUE!</v>
      </c>
    </row>
    <row r="618">
      <c r="A618" s="0" t="e">
        <f>IFERROR(INDEX('Policy Clause Build'!$1:$1048576,MATCH('Policy Clause Build'!B624,'Policy Clause Build'!B:B,0),2),"")</f>
        <v>#VALUE!</v>
      </c>
      <c r="B618" s="0" t="e">
        <f>IFERROR(INDEX('Policy Clause Build'!$1:$1048576,MATCH('Policy Clause Build'!C624,'Policy Clause Build'!C:C,0),3),"")</f>
        <v>#VALUE!</v>
      </c>
      <c r="C618" s="44" t="e">
        <f>IFERROR(INDEX('Configuration Area'!$1:$1048576,MATCH(A618,'Configuration Area'!D:D,0),6),"")</f>
        <v>#VALUE!</v>
      </c>
      <c r="D618" s="0" t="e">
        <f>IFERROR(INDEX('Configuration Area'!$1:$1048576,MATCH(A618,'Configuration Area'!D:D,0),7),"")</f>
        <v>#VALUE!</v>
      </c>
    </row>
    <row r="619">
      <c r="A619" s="0" t="e">
        <f>IFERROR(INDEX('Policy Clause Build'!$1:$1048576,MATCH('Policy Clause Build'!B625,'Policy Clause Build'!B:B,0),2),"")</f>
        <v>#VALUE!</v>
      </c>
      <c r="B619" s="0" t="e">
        <f>IFERROR(INDEX('Policy Clause Build'!$1:$1048576,MATCH('Policy Clause Build'!C625,'Policy Clause Build'!C:C,0),3),"")</f>
        <v>#VALUE!</v>
      </c>
      <c r="C619" s="44" t="e">
        <f>IFERROR(INDEX('Configuration Area'!$1:$1048576,MATCH(A619,'Configuration Area'!D:D,0),6),"")</f>
        <v>#VALUE!</v>
      </c>
      <c r="D619" s="0" t="e">
        <f>IFERROR(INDEX('Configuration Area'!$1:$1048576,MATCH(A619,'Configuration Area'!D:D,0),7),"")</f>
        <v>#VALUE!</v>
      </c>
    </row>
    <row r="620">
      <c r="A620" s="0" t="e">
        <f>IFERROR(INDEX('Policy Clause Build'!$1:$1048576,MATCH('Policy Clause Build'!B626,'Policy Clause Build'!B:B,0),2),"")</f>
        <v>#VALUE!</v>
      </c>
      <c r="B620" s="0" t="e">
        <f>IFERROR(INDEX('Policy Clause Build'!$1:$1048576,MATCH('Policy Clause Build'!C626,'Policy Clause Build'!C:C,0),3),"")</f>
        <v>#VALUE!</v>
      </c>
      <c r="C620" s="44" t="e">
        <f>IFERROR(INDEX('Configuration Area'!$1:$1048576,MATCH(A620,'Configuration Area'!D:D,0),6),"")</f>
        <v>#VALUE!</v>
      </c>
      <c r="D620" s="0" t="e">
        <f>IFERROR(INDEX('Configuration Area'!$1:$1048576,MATCH(A620,'Configuration Area'!D:D,0),7),"")</f>
        <v>#VALUE!</v>
      </c>
    </row>
    <row r="621">
      <c r="A621" s="0" t="e">
        <f>IFERROR(INDEX('Policy Clause Build'!$1:$1048576,MATCH('Policy Clause Build'!B627,'Policy Clause Build'!B:B,0),2),"")</f>
        <v>#VALUE!</v>
      </c>
      <c r="B621" s="0" t="e">
        <f>IFERROR(INDEX('Policy Clause Build'!$1:$1048576,MATCH('Policy Clause Build'!C627,'Policy Clause Build'!C:C,0),3),"")</f>
        <v>#VALUE!</v>
      </c>
      <c r="C621" s="44" t="e">
        <f>IFERROR(INDEX('Configuration Area'!$1:$1048576,MATCH(A621,'Configuration Area'!D:D,0),6),"")</f>
        <v>#VALUE!</v>
      </c>
      <c r="D621" s="0" t="e">
        <f>IFERROR(INDEX('Configuration Area'!$1:$1048576,MATCH(A621,'Configuration Area'!D:D,0),7),"")</f>
        <v>#VALUE!</v>
      </c>
    </row>
    <row r="622">
      <c r="A622" s="0" t="e">
        <f>IFERROR(INDEX('Policy Clause Build'!$1:$1048576,MATCH('Policy Clause Build'!B628,'Policy Clause Build'!B:B,0),2),"")</f>
        <v>#VALUE!</v>
      </c>
      <c r="B622" s="0" t="e">
        <f>IFERROR(INDEX('Policy Clause Build'!$1:$1048576,MATCH('Policy Clause Build'!C628,'Policy Clause Build'!C:C,0),3),"")</f>
        <v>#VALUE!</v>
      </c>
      <c r="C622" s="44" t="e">
        <f>IFERROR(INDEX('Configuration Area'!$1:$1048576,MATCH(A622,'Configuration Area'!D:D,0),6),"")</f>
        <v>#VALUE!</v>
      </c>
      <c r="D622" s="0" t="e">
        <f>IFERROR(INDEX('Configuration Area'!$1:$1048576,MATCH(A622,'Configuration Area'!D:D,0),7),"")</f>
        <v>#VALUE!</v>
      </c>
    </row>
    <row r="623">
      <c r="A623" s="0" t="e">
        <f>IFERROR(INDEX('Policy Clause Build'!$1:$1048576,MATCH('Policy Clause Build'!B629,'Policy Clause Build'!B:B,0),2),"")</f>
        <v>#VALUE!</v>
      </c>
      <c r="B623" s="0" t="e">
        <f>IFERROR(INDEX('Policy Clause Build'!$1:$1048576,MATCH('Policy Clause Build'!C629,'Policy Clause Build'!C:C,0),3),"")</f>
        <v>#VALUE!</v>
      </c>
      <c r="C623" s="44" t="e">
        <f>IFERROR(INDEX('Configuration Area'!$1:$1048576,MATCH(A623,'Configuration Area'!D:D,0),6),"")</f>
        <v>#VALUE!</v>
      </c>
      <c r="D623" s="0" t="e">
        <f>IFERROR(INDEX('Configuration Area'!$1:$1048576,MATCH(A623,'Configuration Area'!D:D,0),7),"")</f>
        <v>#VALUE!</v>
      </c>
    </row>
    <row r="624">
      <c r="A624" s="0" t="e">
        <f>IFERROR(INDEX('Policy Clause Build'!$1:$1048576,MATCH('Policy Clause Build'!B630,'Policy Clause Build'!B:B,0),2),"")</f>
        <v>#VALUE!</v>
      </c>
      <c r="B624" s="0" t="e">
        <f>IFERROR(INDEX('Policy Clause Build'!$1:$1048576,MATCH('Policy Clause Build'!C630,'Policy Clause Build'!C:C,0),3),"")</f>
        <v>#VALUE!</v>
      </c>
      <c r="C624" s="44" t="e">
        <f>IFERROR(INDEX('Configuration Area'!$1:$1048576,MATCH(A624,'Configuration Area'!D:D,0),6),"")</f>
        <v>#VALUE!</v>
      </c>
      <c r="D624" s="0" t="e">
        <f>IFERROR(INDEX('Configuration Area'!$1:$1048576,MATCH(A624,'Configuration Area'!D:D,0),7),"")</f>
        <v>#VALUE!</v>
      </c>
    </row>
    <row r="625">
      <c r="A625" s="0" t="e">
        <f>IFERROR(INDEX('Policy Clause Build'!$1:$1048576,MATCH('Policy Clause Build'!B631,'Policy Clause Build'!B:B,0),2),"")</f>
        <v>#VALUE!</v>
      </c>
      <c r="B625" s="0" t="e">
        <f>IFERROR(INDEX('Policy Clause Build'!$1:$1048576,MATCH('Policy Clause Build'!C631,'Policy Clause Build'!C:C,0),3),"")</f>
        <v>#VALUE!</v>
      </c>
      <c r="C625" s="44" t="e">
        <f>IFERROR(INDEX('Configuration Area'!$1:$1048576,MATCH(A625,'Configuration Area'!D:D,0),6),"")</f>
        <v>#VALUE!</v>
      </c>
      <c r="D625" s="0" t="e">
        <f>IFERROR(INDEX('Configuration Area'!$1:$1048576,MATCH(A625,'Configuration Area'!D:D,0),7),"")</f>
        <v>#VALUE!</v>
      </c>
    </row>
    <row r="626">
      <c r="A626" s="0" t="e">
        <f>IFERROR(INDEX('Policy Clause Build'!$1:$1048576,MATCH('Policy Clause Build'!B632,'Policy Clause Build'!B:B,0),2),"")</f>
        <v>#VALUE!</v>
      </c>
      <c r="B626" s="0" t="e">
        <f>IFERROR(INDEX('Policy Clause Build'!$1:$1048576,MATCH('Policy Clause Build'!C632,'Policy Clause Build'!C:C,0),3),"")</f>
        <v>#VALUE!</v>
      </c>
      <c r="C626" s="44" t="e">
        <f>IFERROR(INDEX('Configuration Area'!$1:$1048576,MATCH(A626,'Configuration Area'!D:D,0),6),"")</f>
        <v>#VALUE!</v>
      </c>
      <c r="D626" s="0" t="e">
        <f>IFERROR(INDEX('Configuration Area'!$1:$1048576,MATCH(A626,'Configuration Area'!D:D,0),7),"")</f>
        <v>#VALUE!</v>
      </c>
    </row>
    <row r="627">
      <c r="A627" s="0" t="e">
        <f>IFERROR(INDEX('Policy Clause Build'!$1:$1048576,MATCH('Policy Clause Build'!B633,'Policy Clause Build'!B:B,0),2),"")</f>
        <v>#VALUE!</v>
      </c>
      <c r="B627" s="0" t="e">
        <f>IFERROR(INDEX('Policy Clause Build'!$1:$1048576,MATCH('Policy Clause Build'!C633,'Policy Clause Build'!C:C,0),3),"")</f>
        <v>#VALUE!</v>
      </c>
      <c r="C627" s="44" t="e">
        <f>IFERROR(INDEX('Configuration Area'!$1:$1048576,MATCH(A627,'Configuration Area'!D:D,0),6),"")</f>
        <v>#VALUE!</v>
      </c>
      <c r="D627" s="0" t="e">
        <f>IFERROR(INDEX('Configuration Area'!$1:$1048576,MATCH(A627,'Configuration Area'!D:D,0),7),"")</f>
        <v>#VALUE!</v>
      </c>
    </row>
    <row r="628">
      <c r="A628" s="0" t="e">
        <f>IFERROR(INDEX('Policy Clause Build'!$1:$1048576,MATCH('Policy Clause Build'!B634,'Policy Clause Build'!B:B,0),2),"")</f>
        <v>#VALUE!</v>
      </c>
      <c r="B628" s="0" t="e">
        <f>IFERROR(INDEX('Policy Clause Build'!$1:$1048576,MATCH('Policy Clause Build'!C634,'Policy Clause Build'!C:C,0),3),"")</f>
        <v>#VALUE!</v>
      </c>
      <c r="C628" s="44" t="e">
        <f>IFERROR(INDEX('Configuration Area'!$1:$1048576,MATCH(A628,'Configuration Area'!D:D,0),6),"")</f>
        <v>#VALUE!</v>
      </c>
      <c r="D628" s="0" t="e">
        <f>IFERROR(INDEX('Configuration Area'!$1:$1048576,MATCH(A628,'Configuration Area'!D:D,0),7),"")</f>
        <v>#VALUE!</v>
      </c>
    </row>
    <row r="629">
      <c r="A629" s="0" t="e">
        <f>IFERROR(INDEX('Policy Clause Build'!$1:$1048576,MATCH('Policy Clause Build'!B635,'Policy Clause Build'!B:B,0),2),"")</f>
        <v>#VALUE!</v>
      </c>
      <c r="B629" s="0" t="e">
        <f>IFERROR(INDEX('Policy Clause Build'!$1:$1048576,MATCH('Policy Clause Build'!C635,'Policy Clause Build'!C:C,0),3),"")</f>
        <v>#VALUE!</v>
      </c>
      <c r="C629" s="44" t="e">
        <f>IFERROR(INDEX('Configuration Area'!$1:$1048576,MATCH(A629,'Configuration Area'!D:D,0),6),"")</f>
        <v>#VALUE!</v>
      </c>
      <c r="D629" s="0" t="e">
        <f>IFERROR(INDEX('Configuration Area'!$1:$1048576,MATCH(A629,'Configuration Area'!D:D,0),7),"")</f>
        <v>#VALUE!</v>
      </c>
    </row>
    <row r="630">
      <c r="A630" s="0" t="e">
        <f>IFERROR(INDEX('Policy Clause Build'!$1:$1048576,MATCH('Policy Clause Build'!B636,'Policy Clause Build'!B:B,0),2),"")</f>
        <v>#VALUE!</v>
      </c>
      <c r="B630" s="0" t="e">
        <f>IFERROR(INDEX('Policy Clause Build'!$1:$1048576,MATCH('Policy Clause Build'!C636,'Policy Clause Build'!C:C,0),3),"")</f>
        <v>#VALUE!</v>
      </c>
      <c r="C630" s="44" t="e">
        <f>IFERROR(INDEX('Configuration Area'!$1:$1048576,MATCH(A630,'Configuration Area'!D:D,0),6),"")</f>
        <v>#VALUE!</v>
      </c>
      <c r="D630" s="0" t="e">
        <f>IFERROR(INDEX('Configuration Area'!$1:$1048576,MATCH(A630,'Configuration Area'!D:D,0),7),"")</f>
        <v>#VALUE!</v>
      </c>
    </row>
    <row r="631">
      <c r="A631" s="0" t="e">
        <f>IFERROR(INDEX('Policy Clause Build'!$1:$1048576,MATCH('Policy Clause Build'!B637,'Policy Clause Build'!B:B,0),2),"")</f>
        <v>#VALUE!</v>
      </c>
      <c r="B631" s="0" t="e">
        <f>IFERROR(INDEX('Policy Clause Build'!$1:$1048576,MATCH('Policy Clause Build'!C637,'Policy Clause Build'!C:C,0),3),"")</f>
        <v>#VALUE!</v>
      </c>
      <c r="C631" s="44" t="e">
        <f>IFERROR(INDEX('Configuration Area'!$1:$1048576,MATCH(A631,'Configuration Area'!D:D,0),6),"")</f>
        <v>#VALUE!</v>
      </c>
      <c r="D631" s="0" t="e">
        <f>IFERROR(INDEX('Configuration Area'!$1:$1048576,MATCH(A631,'Configuration Area'!D:D,0),7),"")</f>
        <v>#VALUE!</v>
      </c>
    </row>
    <row r="632">
      <c r="A632" s="0" t="e">
        <f>IFERROR(INDEX('Policy Clause Build'!$1:$1048576,MATCH('Policy Clause Build'!B638,'Policy Clause Build'!B:B,0),2),"")</f>
        <v>#VALUE!</v>
      </c>
      <c r="B632" s="0" t="e">
        <f>IFERROR(INDEX('Policy Clause Build'!$1:$1048576,MATCH('Policy Clause Build'!C638,'Policy Clause Build'!C:C,0),3),"")</f>
        <v>#VALUE!</v>
      </c>
      <c r="C632" s="44" t="e">
        <f>IFERROR(INDEX('Configuration Area'!$1:$1048576,MATCH(A632,'Configuration Area'!D:D,0),6),"")</f>
        <v>#VALUE!</v>
      </c>
      <c r="D632" s="0" t="e">
        <f>IFERROR(INDEX('Configuration Area'!$1:$1048576,MATCH(A632,'Configuration Area'!D:D,0),7),"")</f>
        <v>#VALUE!</v>
      </c>
    </row>
    <row r="633">
      <c r="A633" s="0" t="e">
        <f>IFERROR(INDEX('Policy Clause Build'!$1:$1048576,MATCH('Policy Clause Build'!B639,'Policy Clause Build'!B:B,0),2),"")</f>
        <v>#VALUE!</v>
      </c>
      <c r="B633" s="0" t="e">
        <f>IFERROR(INDEX('Policy Clause Build'!$1:$1048576,MATCH('Policy Clause Build'!C639,'Policy Clause Build'!C:C,0),3),"")</f>
        <v>#VALUE!</v>
      </c>
      <c r="C633" s="44" t="e">
        <f>IFERROR(INDEX('Configuration Area'!$1:$1048576,MATCH(A633,'Configuration Area'!D:D,0),6),"")</f>
        <v>#VALUE!</v>
      </c>
      <c r="D633" s="0" t="e">
        <f>IFERROR(INDEX('Configuration Area'!$1:$1048576,MATCH(A633,'Configuration Area'!D:D,0),7),"")</f>
        <v>#VALUE!</v>
      </c>
    </row>
    <row r="634">
      <c r="A634" s="0" t="e">
        <f>IFERROR(INDEX('Policy Clause Build'!$1:$1048576,MATCH('Policy Clause Build'!B640,'Policy Clause Build'!B:B,0),2),"")</f>
        <v>#VALUE!</v>
      </c>
      <c r="B634" s="0" t="e">
        <f>IFERROR(INDEX('Policy Clause Build'!$1:$1048576,MATCH('Policy Clause Build'!C640,'Policy Clause Build'!C:C,0),3),"")</f>
        <v>#VALUE!</v>
      </c>
      <c r="C634" s="44" t="e">
        <f>IFERROR(INDEX('Configuration Area'!$1:$1048576,MATCH(A634,'Configuration Area'!D:D,0),6),"")</f>
        <v>#VALUE!</v>
      </c>
      <c r="D634" s="0" t="e">
        <f>IFERROR(INDEX('Configuration Area'!$1:$1048576,MATCH(A634,'Configuration Area'!D:D,0),7),"")</f>
        <v>#VALUE!</v>
      </c>
    </row>
    <row r="635">
      <c r="A635" s="0" t="e">
        <f>IFERROR(INDEX('Policy Clause Build'!$1:$1048576,MATCH('Policy Clause Build'!B641,'Policy Clause Build'!B:B,0),2),"")</f>
        <v>#VALUE!</v>
      </c>
      <c r="B635" s="0" t="e">
        <f>IFERROR(INDEX('Policy Clause Build'!$1:$1048576,MATCH('Policy Clause Build'!C641,'Policy Clause Build'!C:C,0),3),"")</f>
        <v>#VALUE!</v>
      </c>
      <c r="C635" s="44" t="e">
        <f>IFERROR(INDEX('Configuration Area'!$1:$1048576,MATCH(A635,'Configuration Area'!D:D,0),6),"")</f>
        <v>#VALUE!</v>
      </c>
      <c r="D635" s="0" t="e">
        <f>IFERROR(INDEX('Configuration Area'!$1:$1048576,MATCH(A635,'Configuration Area'!D:D,0),7),"")</f>
        <v>#VALUE!</v>
      </c>
    </row>
    <row r="636">
      <c r="A636" s="0" t="e">
        <f>IFERROR(INDEX('Policy Clause Build'!$1:$1048576,MATCH('Policy Clause Build'!B642,'Policy Clause Build'!B:B,0),2),"")</f>
        <v>#VALUE!</v>
      </c>
      <c r="B636" s="0" t="e">
        <f>IFERROR(INDEX('Policy Clause Build'!$1:$1048576,MATCH('Policy Clause Build'!C642,'Policy Clause Build'!C:C,0),3),"")</f>
        <v>#VALUE!</v>
      </c>
      <c r="C636" s="44" t="e">
        <f>IFERROR(INDEX('Configuration Area'!$1:$1048576,MATCH(A636,'Configuration Area'!D:D,0),6),"")</f>
        <v>#VALUE!</v>
      </c>
      <c r="D636" s="0" t="e">
        <f>IFERROR(INDEX('Configuration Area'!$1:$1048576,MATCH(A636,'Configuration Area'!D:D,0),7),"")</f>
        <v>#VALUE!</v>
      </c>
    </row>
    <row r="637">
      <c r="A637" s="0" t="e">
        <f>IFERROR(INDEX('Policy Clause Build'!$1:$1048576,MATCH('Policy Clause Build'!B643,'Policy Clause Build'!B:B,0),2),"")</f>
        <v>#VALUE!</v>
      </c>
      <c r="B637" s="0" t="e">
        <f>IFERROR(INDEX('Policy Clause Build'!$1:$1048576,MATCH('Policy Clause Build'!C643,'Policy Clause Build'!C:C,0),3),"")</f>
        <v>#VALUE!</v>
      </c>
      <c r="C637" s="44" t="e">
        <f>IFERROR(INDEX('Configuration Area'!$1:$1048576,MATCH(A637,'Configuration Area'!D:D,0),6),"")</f>
        <v>#VALUE!</v>
      </c>
      <c r="D637" s="0" t="e">
        <f>IFERROR(INDEX('Configuration Area'!$1:$1048576,MATCH(A637,'Configuration Area'!D:D,0),7),"")</f>
        <v>#VALUE!</v>
      </c>
    </row>
    <row r="638">
      <c r="A638" s="0" t="e">
        <f>IFERROR(INDEX('Policy Clause Build'!$1:$1048576,MATCH('Policy Clause Build'!B644,'Policy Clause Build'!B:B,0),2),"")</f>
        <v>#VALUE!</v>
      </c>
      <c r="B638" s="0" t="e">
        <f>IFERROR(INDEX('Policy Clause Build'!$1:$1048576,MATCH('Policy Clause Build'!C644,'Policy Clause Build'!C:C,0),3),"")</f>
        <v>#VALUE!</v>
      </c>
      <c r="C638" s="44" t="e">
        <f>IFERROR(INDEX('Configuration Area'!$1:$1048576,MATCH(A638,'Configuration Area'!D:D,0),6),"")</f>
        <v>#VALUE!</v>
      </c>
      <c r="D638" s="0" t="e">
        <f>IFERROR(INDEX('Configuration Area'!$1:$1048576,MATCH(A638,'Configuration Area'!D:D,0),7),"")</f>
        <v>#VALUE!</v>
      </c>
    </row>
    <row r="639">
      <c r="A639" s="0" t="e">
        <f>IFERROR(INDEX('Policy Clause Build'!$1:$1048576,MATCH('Policy Clause Build'!B645,'Policy Clause Build'!B:B,0),2),"")</f>
        <v>#VALUE!</v>
      </c>
      <c r="B639" s="0" t="e">
        <f>IFERROR(INDEX('Policy Clause Build'!$1:$1048576,MATCH('Policy Clause Build'!C645,'Policy Clause Build'!C:C,0),3),"")</f>
        <v>#VALUE!</v>
      </c>
      <c r="C639" s="44" t="e">
        <f>IFERROR(INDEX('Configuration Area'!$1:$1048576,MATCH(A639,'Configuration Area'!D:D,0),6),"")</f>
        <v>#VALUE!</v>
      </c>
      <c r="D639" s="0" t="e">
        <f>IFERROR(INDEX('Configuration Area'!$1:$1048576,MATCH(A639,'Configuration Area'!D:D,0),7),"")</f>
        <v>#VALUE!</v>
      </c>
    </row>
    <row r="640">
      <c r="A640" s="0" t="e">
        <f>IFERROR(INDEX('Policy Clause Build'!$1:$1048576,MATCH('Policy Clause Build'!B646,'Policy Clause Build'!B:B,0),2),"")</f>
        <v>#VALUE!</v>
      </c>
      <c r="B640" s="0" t="e">
        <f>IFERROR(INDEX('Policy Clause Build'!$1:$1048576,MATCH('Policy Clause Build'!C646,'Policy Clause Build'!C:C,0),3),"")</f>
        <v>#VALUE!</v>
      </c>
      <c r="C640" s="44" t="e">
        <f>IFERROR(INDEX('Configuration Area'!$1:$1048576,MATCH(A640,'Configuration Area'!D:D,0),6),"")</f>
        <v>#VALUE!</v>
      </c>
      <c r="D640" s="0" t="e">
        <f>IFERROR(INDEX('Configuration Area'!$1:$1048576,MATCH(A640,'Configuration Area'!D:D,0),7),"")</f>
        <v>#VALUE!</v>
      </c>
    </row>
    <row r="641">
      <c r="A641" s="0" t="e">
        <f>IFERROR(INDEX('Policy Clause Build'!$1:$1048576,MATCH('Policy Clause Build'!B647,'Policy Clause Build'!B:B,0),2),"")</f>
        <v>#VALUE!</v>
      </c>
      <c r="B641" s="0" t="e">
        <f>IFERROR(INDEX('Policy Clause Build'!$1:$1048576,MATCH('Policy Clause Build'!C647,'Policy Clause Build'!C:C,0),3),"")</f>
        <v>#VALUE!</v>
      </c>
      <c r="C641" s="44" t="e">
        <f>IFERROR(INDEX('Configuration Area'!$1:$1048576,MATCH(A641,'Configuration Area'!D:D,0),6),"")</f>
        <v>#VALUE!</v>
      </c>
      <c r="D641" s="0" t="e">
        <f>IFERROR(INDEX('Configuration Area'!$1:$1048576,MATCH(A641,'Configuration Area'!D:D,0),7),"")</f>
        <v>#VALUE!</v>
      </c>
    </row>
    <row r="642">
      <c r="A642" s="0" t="e">
        <f>IFERROR(INDEX('Policy Clause Build'!$1:$1048576,MATCH('Policy Clause Build'!B648,'Policy Clause Build'!B:B,0),2),"")</f>
        <v>#VALUE!</v>
      </c>
      <c r="B642" s="0" t="e">
        <f>IFERROR(INDEX('Policy Clause Build'!$1:$1048576,MATCH('Policy Clause Build'!C648,'Policy Clause Build'!C:C,0),3),"")</f>
        <v>#VALUE!</v>
      </c>
      <c r="C642" s="44" t="e">
        <f>IFERROR(INDEX('Configuration Area'!$1:$1048576,MATCH(A642,'Configuration Area'!D:D,0),6),"")</f>
        <v>#VALUE!</v>
      </c>
      <c r="D642" s="0" t="e">
        <f>IFERROR(INDEX('Configuration Area'!$1:$1048576,MATCH(A642,'Configuration Area'!D:D,0),7),"")</f>
        <v>#VALUE!</v>
      </c>
    </row>
    <row r="643">
      <c r="A643" s="0" t="e">
        <f>IFERROR(INDEX('Policy Clause Build'!$1:$1048576,MATCH('Policy Clause Build'!B649,'Policy Clause Build'!B:B,0),2),"")</f>
        <v>#VALUE!</v>
      </c>
      <c r="B643" s="0" t="e">
        <f>IFERROR(INDEX('Policy Clause Build'!$1:$1048576,MATCH('Policy Clause Build'!C649,'Policy Clause Build'!C:C,0),3),"")</f>
        <v>#VALUE!</v>
      </c>
      <c r="C643" s="44" t="e">
        <f>IFERROR(INDEX('Configuration Area'!$1:$1048576,MATCH(A643,'Configuration Area'!D:D,0),6),"")</f>
        <v>#VALUE!</v>
      </c>
      <c r="D643" s="0" t="e">
        <f>IFERROR(INDEX('Configuration Area'!$1:$1048576,MATCH(A643,'Configuration Area'!D:D,0),7),"")</f>
        <v>#VALUE!</v>
      </c>
    </row>
    <row r="644">
      <c r="A644" s="0" t="e">
        <f>IFERROR(INDEX('Policy Clause Build'!$1:$1048576,MATCH('Policy Clause Build'!B650,'Policy Clause Build'!B:B,0),2),"")</f>
        <v>#VALUE!</v>
      </c>
      <c r="B644" s="0" t="e">
        <f>IFERROR(INDEX('Policy Clause Build'!$1:$1048576,MATCH('Policy Clause Build'!C650,'Policy Clause Build'!C:C,0),3),"")</f>
        <v>#VALUE!</v>
      </c>
      <c r="C644" s="44" t="e">
        <f>IFERROR(INDEX('Configuration Area'!$1:$1048576,MATCH(A644,'Configuration Area'!D:D,0),6),"")</f>
        <v>#VALUE!</v>
      </c>
      <c r="D644" s="0" t="e">
        <f>IFERROR(INDEX('Configuration Area'!$1:$1048576,MATCH(A644,'Configuration Area'!D:D,0),7),"")</f>
        <v>#VALUE!</v>
      </c>
    </row>
    <row r="645">
      <c r="A645" s="0" t="e">
        <f>IFERROR(INDEX('Policy Clause Build'!$1:$1048576,MATCH('Policy Clause Build'!B651,'Policy Clause Build'!B:B,0),2),"")</f>
        <v>#VALUE!</v>
      </c>
      <c r="B645" s="0" t="e">
        <f>IFERROR(INDEX('Policy Clause Build'!$1:$1048576,MATCH('Policy Clause Build'!C651,'Policy Clause Build'!C:C,0),3),"")</f>
        <v>#VALUE!</v>
      </c>
      <c r="C645" s="44" t="e">
        <f>IFERROR(INDEX('Configuration Area'!$1:$1048576,MATCH(A645,'Configuration Area'!D:D,0),6),"")</f>
        <v>#VALUE!</v>
      </c>
      <c r="D645" s="0" t="e">
        <f>IFERROR(INDEX('Configuration Area'!$1:$1048576,MATCH(A645,'Configuration Area'!D:D,0),7),"")</f>
        <v>#VALUE!</v>
      </c>
    </row>
    <row r="646">
      <c r="A646" s="0" t="e">
        <f>IFERROR(INDEX('Policy Clause Build'!$1:$1048576,MATCH('Policy Clause Build'!B652,'Policy Clause Build'!B:B,0),2),"")</f>
        <v>#VALUE!</v>
      </c>
      <c r="B646" s="0" t="e">
        <f>IFERROR(INDEX('Policy Clause Build'!$1:$1048576,MATCH('Policy Clause Build'!C652,'Policy Clause Build'!C:C,0),3),"")</f>
        <v>#VALUE!</v>
      </c>
      <c r="C646" s="44" t="e">
        <f>IFERROR(INDEX('Configuration Area'!$1:$1048576,MATCH(A646,'Configuration Area'!D:D,0),6),"")</f>
        <v>#VALUE!</v>
      </c>
      <c r="D646" s="0" t="e">
        <f>IFERROR(INDEX('Configuration Area'!$1:$1048576,MATCH(A646,'Configuration Area'!D:D,0),7),"")</f>
        <v>#VALUE!</v>
      </c>
    </row>
    <row r="647">
      <c r="A647" s="0" t="e">
        <f>IFERROR(INDEX('Policy Clause Build'!$1:$1048576,MATCH('Policy Clause Build'!B653,'Policy Clause Build'!B:B,0),2),"")</f>
        <v>#VALUE!</v>
      </c>
      <c r="B647" s="0" t="e">
        <f>IFERROR(INDEX('Policy Clause Build'!$1:$1048576,MATCH('Policy Clause Build'!C653,'Policy Clause Build'!C:C,0),3),"")</f>
        <v>#VALUE!</v>
      </c>
      <c r="C647" s="44" t="e">
        <f>IFERROR(INDEX('Configuration Area'!$1:$1048576,MATCH(A647,'Configuration Area'!D:D,0),6),"")</f>
        <v>#VALUE!</v>
      </c>
      <c r="D647" s="0" t="e">
        <f>IFERROR(INDEX('Configuration Area'!$1:$1048576,MATCH(A647,'Configuration Area'!D:D,0),7),"")</f>
        <v>#VALUE!</v>
      </c>
    </row>
    <row r="648">
      <c r="A648" s="0" t="e">
        <f>IFERROR(INDEX('Policy Clause Build'!$1:$1048576,MATCH('Policy Clause Build'!B654,'Policy Clause Build'!B:B,0),2),"")</f>
        <v>#VALUE!</v>
      </c>
      <c r="B648" s="0" t="e">
        <f>IFERROR(INDEX('Policy Clause Build'!$1:$1048576,MATCH('Policy Clause Build'!C654,'Policy Clause Build'!C:C,0),3),"")</f>
        <v>#VALUE!</v>
      </c>
      <c r="C648" s="44" t="e">
        <f>IFERROR(INDEX('Configuration Area'!$1:$1048576,MATCH(A648,'Configuration Area'!D:D,0),6),"")</f>
        <v>#VALUE!</v>
      </c>
      <c r="D648" s="0" t="e">
        <f>IFERROR(INDEX('Configuration Area'!$1:$1048576,MATCH(A648,'Configuration Area'!D:D,0),7),"")</f>
        <v>#VALUE!</v>
      </c>
    </row>
    <row r="649">
      <c r="A649" s="0" t="e">
        <f>IFERROR(INDEX('Policy Clause Build'!$1:$1048576,MATCH('Policy Clause Build'!B655,'Policy Clause Build'!B:B,0),2),"")</f>
        <v>#VALUE!</v>
      </c>
      <c r="B649" s="0" t="e">
        <f>IFERROR(INDEX('Policy Clause Build'!$1:$1048576,MATCH('Policy Clause Build'!C655,'Policy Clause Build'!C:C,0),3),"")</f>
        <v>#VALUE!</v>
      </c>
      <c r="C649" s="44" t="e">
        <f>IFERROR(INDEX('Configuration Area'!$1:$1048576,MATCH(A649,'Configuration Area'!D:D,0),6),"")</f>
        <v>#VALUE!</v>
      </c>
      <c r="D649" s="0" t="e">
        <f>IFERROR(INDEX('Configuration Area'!$1:$1048576,MATCH(A649,'Configuration Area'!D:D,0),7),"")</f>
        <v>#VALUE!</v>
      </c>
    </row>
    <row r="650">
      <c r="A650" s="0" t="e">
        <f>IFERROR(INDEX('Policy Clause Build'!$1:$1048576,MATCH('Policy Clause Build'!B656,'Policy Clause Build'!B:B,0),2),"")</f>
        <v>#VALUE!</v>
      </c>
      <c r="B650" s="0" t="e">
        <f>IFERROR(INDEX('Policy Clause Build'!$1:$1048576,MATCH('Policy Clause Build'!C656,'Policy Clause Build'!C:C,0),3),"")</f>
        <v>#VALUE!</v>
      </c>
      <c r="C650" s="44" t="e">
        <f>IFERROR(INDEX('Configuration Area'!$1:$1048576,MATCH(A650,'Configuration Area'!D:D,0),6),"")</f>
        <v>#VALUE!</v>
      </c>
      <c r="D650" s="0" t="e">
        <f>IFERROR(INDEX('Configuration Area'!$1:$1048576,MATCH(A650,'Configuration Area'!D:D,0),7),"")</f>
        <v>#VALUE!</v>
      </c>
    </row>
    <row r="651">
      <c r="A651" s="0" t="e">
        <f>IFERROR(INDEX('Policy Clause Build'!$1:$1048576,MATCH('Policy Clause Build'!B657,'Policy Clause Build'!B:B,0),2),"")</f>
        <v>#VALUE!</v>
      </c>
      <c r="B651" s="0" t="e">
        <f>IFERROR(INDEX('Policy Clause Build'!$1:$1048576,MATCH('Policy Clause Build'!C657,'Policy Clause Build'!C:C,0),3),"")</f>
        <v>#VALUE!</v>
      </c>
      <c r="C651" s="44" t="e">
        <f>IFERROR(INDEX('Configuration Area'!$1:$1048576,MATCH(A651,'Configuration Area'!D:D,0),6),"")</f>
        <v>#VALUE!</v>
      </c>
      <c r="D651" s="0" t="e">
        <f>IFERROR(INDEX('Configuration Area'!$1:$1048576,MATCH(A651,'Configuration Area'!D:D,0),7),"")</f>
        <v>#VALUE!</v>
      </c>
    </row>
    <row r="652">
      <c r="A652" s="0" t="e">
        <f>IFERROR(INDEX('Policy Clause Build'!$1:$1048576,MATCH('Policy Clause Build'!B658,'Policy Clause Build'!B:B,0),2),"")</f>
        <v>#VALUE!</v>
      </c>
      <c r="B652" s="0" t="e">
        <f>IFERROR(INDEX('Policy Clause Build'!$1:$1048576,MATCH('Policy Clause Build'!C658,'Policy Clause Build'!C:C,0),3),"")</f>
        <v>#VALUE!</v>
      </c>
      <c r="C652" s="44" t="e">
        <f>IFERROR(INDEX('Configuration Area'!$1:$1048576,MATCH(A652,'Configuration Area'!D:D,0),6),"")</f>
        <v>#VALUE!</v>
      </c>
      <c r="D652" s="0" t="e">
        <f>IFERROR(INDEX('Configuration Area'!$1:$1048576,MATCH(A652,'Configuration Area'!D:D,0),7),"")</f>
        <v>#VALUE!</v>
      </c>
    </row>
    <row r="653">
      <c r="A653" s="0" t="e">
        <f>IFERROR(INDEX('Policy Clause Build'!$1:$1048576,MATCH('Policy Clause Build'!B659,'Policy Clause Build'!B:B,0),2),"")</f>
        <v>#VALUE!</v>
      </c>
      <c r="B653" s="0" t="e">
        <f>IFERROR(INDEX('Policy Clause Build'!$1:$1048576,MATCH('Policy Clause Build'!C659,'Policy Clause Build'!C:C,0),3),"")</f>
        <v>#VALUE!</v>
      </c>
      <c r="C653" s="44" t="e">
        <f>IFERROR(INDEX('Configuration Area'!$1:$1048576,MATCH(A653,'Configuration Area'!D:D,0),6),"")</f>
        <v>#VALUE!</v>
      </c>
      <c r="D653" s="0" t="e">
        <f>IFERROR(INDEX('Configuration Area'!$1:$1048576,MATCH(A653,'Configuration Area'!D:D,0),7),"")</f>
        <v>#VALUE!</v>
      </c>
    </row>
    <row r="654">
      <c r="A654" s="0" t="e">
        <f>IFERROR(INDEX('Policy Clause Build'!$1:$1048576,MATCH('Policy Clause Build'!B660,'Policy Clause Build'!B:B,0),2),"")</f>
        <v>#VALUE!</v>
      </c>
      <c r="B654" s="0" t="e">
        <f>IFERROR(INDEX('Policy Clause Build'!$1:$1048576,MATCH('Policy Clause Build'!C660,'Policy Clause Build'!C:C,0),3),"")</f>
        <v>#VALUE!</v>
      </c>
      <c r="C654" s="44" t="e">
        <f>IFERROR(INDEX('Configuration Area'!$1:$1048576,MATCH(A654,'Configuration Area'!D:D,0),6),"")</f>
        <v>#VALUE!</v>
      </c>
      <c r="D654" s="0" t="e">
        <f>IFERROR(INDEX('Configuration Area'!$1:$1048576,MATCH(A654,'Configuration Area'!D:D,0),7),"")</f>
        <v>#VALUE!</v>
      </c>
    </row>
    <row r="655">
      <c r="A655" s="0" t="e">
        <f>IFERROR(INDEX('Policy Clause Build'!$1:$1048576,MATCH('Policy Clause Build'!B661,'Policy Clause Build'!B:B,0),2),"")</f>
        <v>#VALUE!</v>
      </c>
      <c r="B655" s="0" t="e">
        <f>IFERROR(INDEX('Policy Clause Build'!$1:$1048576,MATCH('Policy Clause Build'!C661,'Policy Clause Build'!C:C,0),3),"")</f>
        <v>#VALUE!</v>
      </c>
      <c r="C655" s="44" t="e">
        <f>IFERROR(INDEX('Configuration Area'!$1:$1048576,MATCH(A655,'Configuration Area'!D:D,0),6),"")</f>
        <v>#VALUE!</v>
      </c>
      <c r="D655" s="0" t="e">
        <f>IFERROR(INDEX('Configuration Area'!$1:$1048576,MATCH(A655,'Configuration Area'!D:D,0),7),"")</f>
        <v>#VALUE!</v>
      </c>
    </row>
    <row r="656">
      <c r="A656" s="0" t="e">
        <f>IFERROR(INDEX('Policy Clause Build'!$1:$1048576,MATCH('Policy Clause Build'!B662,'Policy Clause Build'!B:B,0),2),"")</f>
        <v>#VALUE!</v>
      </c>
      <c r="B656" s="0" t="e">
        <f>IFERROR(INDEX('Policy Clause Build'!$1:$1048576,MATCH('Policy Clause Build'!C662,'Policy Clause Build'!C:C,0),3),"")</f>
        <v>#VALUE!</v>
      </c>
      <c r="C656" s="44" t="e">
        <f>IFERROR(INDEX('Configuration Area'!$1:$1048576,MATCH(A656,'Configuration Area'!D:D,0),6),"")</f>
        <v>#VALUE!</v>
      </c>
      <c r="D656" s="0" t="e">
        <f>IFERROR(INDEX('Configuration Area'!$1:$1048576,MATCH(A656,'Configuration Area'!D:D,0),7),"")</f>
        <v>#VALUE!</v>
      </c>
    </row>
    <row r="657">
      <c r="A657" s="0" t="e">
        <f>IFERROR(INDEX('Policy Clause Build'!$1:$1048576,MATCH('Policy Clause Build'!B663,'Policy Clause Build'!B:B,0),2),"")</f>
        <v>#VALUE!</v>
      </c>
      <c r="B657" s="0" t="e">
        <f>IFERROR(INDEX('Policy Clause Build'!$1:$1048576,MATCH('Policy Clause Build'!C663,'Policy Clause Build'!C:C,0),3),"")</f>
        <v>#VALUE!</v>
      </c>
      <c r="C657" s="44" t="e">
        <f>IFERROR(INDEX('Configuration Area'!$1:$1048576,MATCH(A657,'Configuration Area'!D:D,0),6),"")</f>
        <v>#VALUE!</v>
      </c>
      <c r="D657" s="0" t="e">
        <f>IFERROR(INDEX('Configuration Area'!$1:$1048576,MATCH(A657,'Configuration Area'!D:D,0),7),"")</f>
        <v>#VALUE!</v>
      </c>
    </row>
    <row r="658">
      <c r="A658" s="0" t="e">
        <f>IFERROR(INDEX('Policy Clause Build'!$1:$1048576,MATCH('Policy Clause Build'!B664,'Policy Clause Build'!B:B,0),2),"")</f>
        <v>#VALUE!</v>
      </c>
      <c r="B658" s="0" t="e">
        <f>IFERROR(INDEX('Policy Clause Build'!$1:$1048576,MATCH('Policy Clause Build'!C664,'Policy Clause Build'!C:C,0),3),"")</f>
        <v>#VALUE!</v>
      </c>
      <c r="C658" s="44" t="e">
        <f>IFERROR(INDEX('Configuration Area'!$1:$1048576,MATCH(A658,'Configuration Area'!D:D,0),6),"")</f>
        <v>#VALUE!</v>
      </c>
      <c r="D658" s="0" t="e">
        <f>IFERROR(INDEX('Configuration Area'!$1:$1048576,MATCH(A658,'Configuration Area'!D:D,0),7),"")</f>
        <v>#VALUE!</v>
      </c>
    </row>
    <row r="659">
      <c r="A659" s="0" t="e">
        <f>IFERROR(INDEX('Policy Clause Build'!$1:$1048576,MATCH('Policy Clause Build'!B665,'Policy Clause Build'!B:B,0),2),"")</f>
        <v>#VALUE!</v>
      </c>
      <c r="B659" s="0" t="e">
        <f>IFERROR(INDEX('Policy Clause Build'!$1:$1048576,MATCH('Policy Clause Build'!C665,'Policy Clause Build'!C:C,0),3),"")</f>
        <v>#VALUE!</v>
      </c>
      <c r="C659" s="44" t="e">
        <f>IFERROR(INDEX('Configuration Area'!$1:$1048576,MATCH(A659,'Configuration Area'!D:D,0),6),"")</f>
        <v>#VALUE!</v>
      </c>
      <c r="D659" s="0" t="e">
        <f>IFERROR(INDEX('Configuration Area'!$1:$1048576,MATCH(A659,'Configuration Area'!D:D,0),7),"")</f>
        <v>#VALUE!</v>
      </c>
    </row>
    <row r="660">
      <c r="A660" s="0" t="e">
        <f>IFERROR(INDEX('Policy Clause Build'!$1:$1048576,MATCH('Policy Clause Build'!B666,'Policy Clause Build'!B:B,0),2),"")</f>
        <v>#VALUE!</v>
      </c>
      <c r="B660" s="0" t="e">
        <f>IFERROR(INDEX('Policy Clause Build'!$1:$1048576,MATCH('Policy Clause Build'!C666,'Policy Clause Build'!C:C,0),3),"")</f>
        <v>#VALUE!</v>
      </c>
      <c r="C660" s="44" t="e">
        <f>IFERROR(INDEX('Configuration Area'!$1:$1048576,MATCH(A660,'Configuration Area'!D:D,0),6),"")</f>
        <v>#VALUE!</v>
      </c>
      <c r="D660" s="0" t="e">
        <f>IFERROR(INDEX('Configuration Area'!$1:$1048576,MATCH(A660,'Configuration Area'!D:D,0),7),"")</f>
        <v>#VALUE!</v>
      </c>
    </row>
    <row r="661">
      <c r="A661" s="0" t="e">
        <f>IFERROR(INDEX('Policy Clause Build'!$1:$1048576,MATCH('Policy Clause Build'!B667,'Policy Clause Build'!B:B,0),2),"")</f>
        <v>#VALUE!</v>
      </c>
      <c r="B661" s="0" t="e">
        <f>IFERROR(INDEX('Policy Clause Build'!$1:$1048576,MATCH('Policy Clause Build'!C667,'Policy Clause Build'!C:C,0),3),"")</f>
        <v>#VALUE!</v>
      </c>
      <c r="C661" s="44" t="e">
        <f>IFERROR(INDEX('Configuration Area'!$1:$1048576,MATCH(A661,'Configuration Area'!D:D,0),6),"")</f>
        <v>#VALUE!</v>
      </c>
      <c r="D661" s="0" t="e">
        <f>IFERROR(INDEX('Configuration Area'!$1:$1048576,MATCH(A661,'Configuration Area'!D:D,0),7),"")</f>
        <v>#VALUE!</v>
      </c>
    </row>
    <row r="662">
      <c r="A662" s="0" t="e">
        <f>IFERROR(INDEX('Policy Clause Build'!$1:$1048576,MATCH('Policy Clause Build'!B668,'Policy Clause Build'!B:B,0),2),"")</f>
        <v>#VALUE!</v>
      </c>
      <c r="B662" s="0" t="e">
        <f>IFERROR(INDEX('Policy Clause Build'!$1:$1048576,MATCH('Policy Clause Build'!C668,'Policy Clause Build'!C:C,0),3),"")</f>
        <v>#VALUE!</v>
      </c>
      <c r="C662" s="44" t="e">
        <f>IFERROR(INDEX('Configuration Area'!$1:$1048576,MATCH(A662,'Configuration Area'!D:D,0),6),"")</f>
        <v>#VALUE!</v>
      </c>
      <c r="D662" s="0" t="e">
        <f>IFERROR(INDEX('Configuration Area'!$1:$1048576,MATCH(A662,'Configuration Area'!D:D,0),7),"")</f>
        <v>#VALUE!</v>
      </c>
    </row>
    <row r="663">
      <c r="A663" s="0" t="e">
        <f>IFERROR(INDEX('Policy Clause Build'!$1:$1048576,MATCH('Policy Clause Build'!B669,'Policy Clause Build'!B:B,0),2),"")</f>
        <v>#VALUE!</v>
      </c>
      <c r="B663" s="0" t="e">
        <f>IFERROR(INDEX('Policy Clause Build'!$1:$1048576,MATCH('Policy Clause Build'!C669,'Policy Clause Build'!C:C,0),3),"")</f>
        <v>#VALUE!</v>
      </c>
      <c r="C663" s="44" t="e">
        <f>IFERROR(INDEX('Configuration Area'!$1:$1048576,MATCH(A663,'Configuration Area'!D:D,0),6),"")</f>
        <v>#VALUE!</v>
      </c>
      <c r="D663" s="0" t="e">
        <f>IFERROR(INDEX('Configuration Area'!$1:$1048576,MATCH(A663,'Configuration Area'!D:D,0),7),"")</f>
        <v>#VALUE!</v>
      </c>
    </row>
    <row r="664">
      <c r="A664" s="0" t="e">
        <f>IFERROR(INDEX('Policy Clause Build'!$1:$1048576,MATCH('Policy Clause Build'!B670,'Policy Clause Build'!B:B,0),2),"")</f>
        <v>#VALUE!</v>
      </c>
      <c r="B664" s="0" t="e">
        <f>IFERROR(INDEX('Policy Clause Build'!$1:$1048576,MATCH('Policy Clause Build'!C670,'Policy Clause Build'!C:C,0),3),"")</f>
        <v>#VALUE!</v>
      </c>
      <c r="C664" s="44" t="e">
        <f>IFERROR(INDEX('Configuration Area'!$1:$1048576,MATCH(A664,'Configuration Area'!D:D,0),6),"")</f>
        <v>#VALUE!</v>
      </c>
      <c r="D664" s="0" t="e">
        <f>IFERROR(INDEX('Configuration Area'!$1:$1048576,MATCH(A664,'Configuration Area'!D:D,0),7),"")</f>
        <v>#VALUE!</v>
      </c>
    </row>
    <row r="665">
      <c r="A665" s="0" t="e">
        <f>IFERROR(INDEX('Policy Clause Build'!$1:$1048576,MATCH('Policy Clause Build'!B671,'Policy Clause Build'!B:B,0),2),"")</f>
        <v>#VALUE!</v>
      </c>
      <c r="B665" s="0" t="e">
        <f>IFERROR(INDEX('Policy Clause Build'!$1:$1048576,MATCH('Policy Clause Build'!C671,'Policy Clause Build'!C:C,0),3),"")</f>
        <v>#VALUE!</v>
      </c>
      <c r="C665" s="44" t="e">
        <f>IFERROR(INDEX('Configuration Area'!$1:$1048576,MATCH(A665,'Configuration Area'!D:D,0),6),"")</f>
        <v>#VALUE!</v>
      </c>
      <c r="D665" s="0" t="e">
        <f>IFERROR(INDEX('Configuration Area'!$1:$1048576,MATCH(A665,'Configuration Area'!D:D,0),7),"")</f>
        <v>#VALUE!</v>
      </c>
    </row>
    <row r="666">
      <c r="A666" s="0" t="e">
        <f>IFERROR(INDEX('Policy Clause Build'!$1:$1048576,MATCH('Policy Clause Build'!B672,'Policy Clause Build'!B:B,0),2),"")</f>
        <v>#VALUE!</v>
      </c>
      <c r="B666" s="0" t="e">
        <f>IFERROR(INDEX('Policy Clause Build'!$1:$1048576,MATCH('Policy Clause Build'!C672,'Policy Clause Build'!C:C,0),3),"")</f>
        <v>#VALUE!</v>
      </c>
      <c r="C666" s="44" t="e">
        <f>IFERROR(INDEX('Configuration Area'!$1:$1048576,MATCH(A666,'Configuration Area'!D:D,0),6),"")</f>
        <v>#VALUE!</v>
      </c>
      <c r="D666" s="0" t="e">
        <f>IFERROR(INDEX('Configuration Area'!$1:$1048576,MATCH(A666,'Configuration Area'!D:D,0),7),"")</f>
        <v>#VALUE!</v>
      </c>
    </row>
    <row r="667">
      <c r="A667" s="0" t="e">
        <f>IFERROR(INDEX('Policy Clause Build'!$1:$1048576,MATCH('Policy Clause Build'!B673,'Policy Clause Build'!B:B,0),2),"")</f>
        <v>#VALUE!</v>
      </c>
      <c r="B667" s="0" t="e">
        <f>IFERROR(INDEX('Policy Clause Build'!$1:$1048576,MATCH('Policy Clause Build'!C673,'Policy Clause Build'!C:C,0),3),"")</f>
        <v>#VALUE!</v>
      </c>
      <c r="C667" s="44" t="e">
        <f>IFERROR(INDEX('Configuration Area'!$1:$1048576,MATCH(A667,'Configuration Area'!D:D,0),6),"")</f>
        <v>#VALUE!</v>
      </c>
      <c r="D667" s="0" t="e">
        <f>IFERROR(INDEX('Configuration Area'!$1:$1048576,MATCH(A667,'Configuration Area'!D:D,0),7),"")</f>
        <v>#VALUE!</v>
      </c>
    </row>
    <row r="668">
      <c r="A668" s="0" t="e">
        <f>IFERROR(INDEX('Policy Clause Build'!$1:$1048576,MATCH('Policy Clause Build'!B674,'Policy Clause Build'!B:B,0),2),"")</f>
        <v>#VALUE!</v>
      </c>
      <c r="B668" s="0" t="e">
        <f>IFERROR(INDEX('Policy Clause Build'!$1:$1048576,MATCH('Policy Clause Build'!C674,'Policy Clause Build'!C:C,0),3),"")</f>
        <v>#VALUE!</v>
      </c>
      <c r="C668" s="44" t="e">
        <f>IFERROR(INDEX('Configuration Area'!$1:$1048576,MATCH(A668,'Configuration Area'!D:D,0),6),"")</f>
        <v>#VALUE!</v>
      </c>
      <c r="D668" s="0" t="e">
        <f>IFERROR(INDEX('Configuration Area'!$1:$1048576,MATCH(A668,'Configuration Area'!D:D,0),7),"")</f>
        <v>#VALUE!</v>
      </c>
    </row>
    <row r="669">
      <c r="A669" s="0" t="e">
        <f>IFERROR(INDEX('Policy Clause Build'!$1:$1048576,MATCH('Policy Clause Build'!B675,'Policy Clause Build'!B:B,0),2),"")</f>
        <v>#VALUE!</v>
      </c>
      <c r="B669" s="0" t="e">
        <f>IFERROR(INDEX('Policy Clause Build'!$1:$1048576,MATCH('Policy Clause Build'!C675,'Policy Clause Build'!C:C,0),3),"")</f>
        <v>#VALUE!</v>
      </c>
      <c r="C669" s="44" t="e">
        <f>IFERROR(INDEX('Configuration Area'!$1:$1048576,MATCH(A669,'Configuration Area'!D:D,0),6),"")</f>
        <v>#VALUE!</v>
      </c>
      <c r="D669" s="0" t="e">
        <f>IFERROR(INDEX('Configuration Area'!$1:$1048576,MATCH(A669,'Configuration Area'!D:D,0),7),"")</f>
        <v>#VALUE!</v>
      </c>
    </row>
    <row r="670">
      <c r="A670" s="0" t="e">
        <f>IFERROR(INDEX('Policy Clause Build'!$1:$1048576,MATCH('Policy Clause Build'!B676,'Policy Clause Build'!B:B,0),2),"")</f>
        <v>#VALUE!</v>
      </c>
      <c r="B670" s="0" t="e">
        <f>IFERROR(INDEX('Policy Clause Build'!$1:$1048576,MATCH('Policy Clause Build'!C676,'Policy Clause Build'!C:C,0),3),"")</f>
        <v>#VALUE!</v>
      </c>
      <c r="C670" s="44" t="e">
        <f>IFERROR(INDEX('Configuration Area'!$1:$1048576,MATCH(A670,'Configuration Area'!D:D,0),6),"")</f>
        <v>#VALUE!</v>
      </c>
      <c r="D670" s="0" t="e">
        <f>IFERROR(INDEX('Configuration Area'!$1:$1048576,MATCH(A670,'Configuration Area'!D:D,0),7),"")</f>
        <v>#VALUE!</v>
      </c>
    </row>
    <row r="671">
      <c r="A671" s="0" t="e">
        <f>IFERROR(INDEX('Policy Clause Build'!$1:$1048576,MATCH('Policy Clause Build'!B677,'Policy Clause Build'!B:B,0),2),"")</f>
        <v>#VALUE!</v>
      </c>
      <c r="B671" s="0" t="e">
        <f>IFERROR(INDEX('Policy Clause Build'!$1:$1048576,MATCH('Policy Clause Build'!C677,'Policy Clause Build'!C:C,0),3),"")</f>
        <v>#VALUE!</v>
      </c>
      <c r="C671" s="44" t="e">
        <f>IFERROR(INDEX('Configuration Area'!$1:$1048576,MATCH(A671,'Configuration Area'!D:D,0),6),"")</f>
        <v>#VALUE!</v>
      </c>
      <c r="D671" s="0" t="e">
        <f>IFERROR(INDEX('Configuration Area'!$1:$1048576,MATCH(A671,'Configuration Area'!D:D,0),7),"")</f>
        <v>#VALUE!</v>
      </c>
    </row>
    <row r="672">
      <c r="A672" s="0" t="e">
        <f>IFERROR(INDEX('Policy Clause Build'!$1:$1048576,MATCH('Policy Clause Build'!B678,'Policy Clause Build'!B:B,0),2),"")</f>
        <v>#VALUE!</v>
      </c>
      <c r="B672" s="0" t="e">
        <f>IFERROR(INDEX('Policy Clause Build'!$1:$1048576,MATCH('Policy Clause Build'!C678,'Policy Clause Build'!C:C,0),3),"")</f>
        <v>#VALUE!</v>
      </c>
      <c r="C672" s="44" t="e">
        <f>IFERROR(INDEX('Configuration Area'!$1:$1048576,MATCH(A672,'Configuration Area'!D:D,0),6),"")</f>
        <v>#VALUE!</v>
      </c>
      <c r="D672" s="0" t="e">
        <f>IFERROR(INDEX('Configuration Area'!$1:$1048576,MATCH(A672,'Configuration Area'!D:D,0),7),"")</f>
        <v>#VALUE!</v>
      </c>
    </row>
    <row r="673">
      <c r="A673" s="0" t="e">
        <f>IFERROR(INDEX('Policy Clause Build'!$1:$1048576,MATCH('Policy Clause Build'!B679,'Policy Clause Build'!B:B,0),2),"")</f>
        <v>#VALUE!</v>
      </c>
      <c r="B673" s="0" t="e">
        <f>IFERROR(INDEX('Policy Clause Build'!$1:$1048576,MATCH('Policy Clause Build'!C679,'Policy Clause Build'!C:C,0),3),"")</f>
        <v>#VALUE!</v>
      </c>
      <c r="C673" s="44" t="e">
        <f>IFERROR(INDEX('Configuration Area'!$1:$1048576,MATCH(A673,'Configuration Area'!D:D,0),6),"")</f>
        <v>#VALUE!</v>
      </c>
      <c r="D673" s="0" t="e">
        <f>IFERROR(INDEX('Configuration Area'!$1:$1048576,MATCH(A673,'Configuration Area'!D:D,0),7),"")</f>
        <v>#VALUE!</v>
      </c>
    </row>
    <row r="674">
      <c r="A674" s="0" t="e">
        <f>IFERROR(INDEX('Policy Clause Build'!$1:$1048576,MATCH('Policy Clause Build'!B680,'Policy Clause Build'!B:B,0),2),"")</f>
        <v>#VALUE!</v>
      </c>
      <c r="B674" s="0" t="e">
        <f>IFERROR(INDEX('Policy Clause Build'!$1:$1048576,MATCH('Policy Clause Build'!C680,'Policy Clause Build'!C:C,0),3),"")</f>
        <v>#VALUE!</v>
      </c>
      <c r="C674" s="44" t="e">
        <f>IFERROR(INDEX('Configuration Area'!$1:$1048576,MATCH(A674,'Configuration Area'!D:D,0),6),"")</f>
        <v>#VALUE!</v>
      </c>
      <c r="D674" s="0" t="e">
        <f>IFERROR(INDEX('Configuration Area'!$1:$1048576,MATCH(A674,'Configuration Area'!D:D,0),7),"")</f>
        <v>#VALUE!</v>
      </c>
    </row>
    <row r="675">
      <c r="A675" s="0" t="e">
        <f>IFERROR(INDEX('Policy Clause Build'!$1:$1048576,MATCH('Policy Clause Build'!B681,'Policy Clause Build'!B:B,0),2),"")</f>
        <v>#VALUE!</v>
      </c>
      <c r="B675" s="0" t="e">
        <f>IFERROR(INDEX('Policy Clause Build'!$1:$1048576,MATCH('Policy Clause Build'!C681,'Policy Clause Build'!C:C,0),3),"")</f>
        <v>#VALUE!</v>
      </c>
      <c r="C675" s="44" t="e">
        <f>IFERROR(INDEX('Configuration Area'!$1:$1048576,MATCH(A675,'Configuration Area'!D:D,0),6),"")</f>
        <v>#VALUE!</v>
      </c>
      <c r="D675" s="0" t="e">
        <f>IFERROR(INDEX('Configuration Area'!$1:$1048576,MATCH(A675,'Configuration Area'!D:D,0),7),"")</f>
        <v>#VALUE!</v>
      </c>
    </row>
    <row r="676">
      <c r="A676" s="0" t="e">
        <f>IFERROR(INDEX('Policy Clause Build'!$1:$1048576,MATCH('Policy Clause Build'!B682,'Policy Clause Build'!B:B,0),2),"")</f>
        <v>#VALUE!</v>
      </c>
      <c r="B676" s="0" t="e">
        <f>IFERROR(INDEX('Policy Clause Build'!$1:$1048576,MATCH('Policy Clause Build'!C682,'Policy Clause Build'!C:C,0),3),"")</f>
        <v>#VALUE!</v>
      </c>
      <c r="C676" s="44" t="e">
        <f>IFERROR(INDEX('Configuration Area'!$1:$1048576,MATCH(A676,'Configuration Area'!D:D,0),6),"")</f>
        <v>#VALUE!</v>
      </c>
      <c r="D676" s="0" t="e">
        <f>IFERROR(INDEX('Configuration Area'!$1:$1048576,MATCH(A676,'Configuration Area'!D:D,0),7),"")</f>
        <v>#VALUE!</v>
      </c>
    </row>
    <row r="677">
      <c r="A677" s="0" t="e">
        <f>IFERROR(INDEX('Policy Clause Build'!$1:$1048576,MATCH('Policy Clause Build'!B683,'Policy Clause Build'!B:B,0),2),"")</f>
        <v>#VALUE!</v>
      </c>
      <c r="B677" s="0" t="e">
        <f>IFERROR(INDEX('Policy Clause Build'!$1:$1048576,MATCH('Policy Clause Build'!C683,'Policy Clause Build'!C:C,0),3),"")</f>
        <v>#VALUE!</v>
      </c>
      <c r="C677" s="44" t="e">
        <f>IFERROR(INDEX('Configuration Area'!$1:$1048576,MATCH(A677,'Configuration Area'!D:D,0),6),"")</f>
        <v>#VALUE!</v>
      </c>
      <c r="D677" s="0" t="e">
        <f>IFERROR(INDEX('Configuration Area'!$1:$1048576,MATCH(A677,'Configuration Area'!D:D,0),7),"")</f>
        <v>#VALUE!</v>
      </c>
    </row>
    <row r="678">
      <c r="A678" s="0" t="e">
        <f>IFERROR(INDEX('Policy Clause Build'!$1:$1048576,MATCH('Policy Clause Build'!B684,'Policy Clause Build'!B:B,0),2),"")</f>
        <v>#VALUE!</v>
      </c>
      <c r="B678" s="0" t="e">
        <f>IFERROR(INDEX('Policy Clause Build'!$1:$1048576,MATCH('Policy Clause Build'!C684,'Policy Clause Build'!C:C,0),3),"")</f>
        <v>#VALUE!</v>
      </c>
      <c r="C678" s="44" t="e">
        <f>IFERROR(INDEX('Configuration Area'!$1:$1048576,MATCH(A678,'Configuration Area'!D:D,0),6),"")</f>
        <v>#VALUE!</v>
      </c>
      <c r="D678" s="0" t="e">
        <f>IFERROR(INDEX('Configuration Area'!$1:$1048576,MATCH(A678,'Configuration Area'!D:D,0),7),"")</f>
        <v>#VALUE!</v>
      </c>
    </row>
    <row r="679">
      <c r="A679" s="0" t="e">
        <f>IFERROR(INDEX('Policy Clause Build'!$1:$1048576,MATCH('Policy Clause Build'!B685,'Policy Clause Build'!B:B,0),2),"")</f>
        <v>#VALUE!</v>
      </c>
      <c r="B679" s="0" t="e">
        <f>IFERROR(INDEX('Policy Clause Build'!$1:$1048576,MATCH('Policy Clause Build'!C685,'Policy Clause Build'!C:C,0),3),"")</f>
        <v>#VALUE!</v>
      </c>
      <c r="C679" s="44" t="e">
        <f>IFERROR(INDEX('Configuration Area'!$1:$1048576,MATCH(A679,'Configuration Area'!D:D,0),6),"")</f>
        <v>#VALUE!</v>
      </c>
      <c r="D679" s="0" t="e">
        <f>IFERROR(INDEX('Configuration Area'!$1:$1048576,MATCH(A679,'Configuration Area'!D:D,0),7),"")</f>
        <v>#VALUE!</v>
      </c>
    </row>
    <row r="680">
      <c r="A680" s="0" t="e">
        <f>IFERROR(INDEX('Policy Clause Build'!$1:$1048576,MATCH('Policy Clause Build'!B686,'Policy Clause Build'!B:B,0),2),"")</f>
        <v>#VALUE!</v>
      </c>
      <c r="B680" s="0" t="e">
        <f>IFERROR(INDEX('Policy Clause Build'!$1:$1048576,MATCH('Policy Clause Build'!C686,'Policy Clause Build'!C:C,0),3),"")</f>
        <v>#VALUE!</v>
      </c>
      <c r="C680" s="44" t="e">
        <f>IFERROR(INDEX('Configuration Area'!$1:$1048576,MATCH(A680,'Configuration Area'!D:D,0),6),"")</f>
        <v>#VALUE!</v>
      </c>
      <c r="D680" s="0" t="e">
        <f>IFERROR(INDEX('Configuration Area'!$1:$1048576,MATCH(A680,'Configuration Area'!D:D,0),7),"")</f>
        <v>#VALUE!</v>
      </c>
    </row>
    <row r="681">
      <c r="A681" s="0" t="e">
        <f>IFERROR(INDEX('Policy Clause Build'!$1:$1048576,MATCH('Policy Clause Build'!B687,'Policy Clause Build'!B:B,0),2),"")</f>
        <v>#VALUE!</v>
      </c>
      <c r="B681" s="0" t="e">
        <f>IFERROR(INDEX('Policy Clause Build'!$1:$1048576,MATCH('Policy Clause Build'!C687,'Policy Clause Build'!C:C,0),3),"")</f>
        <v>#VALUE!</v>
      </c>
      <c r="C681" s="44" t="e">
        <f>IFERROR(INDEX('Configuration Area'!$1:$1048576,MATCH(A681,'Configuration Area'!D:D,0),6),"")</f>
        <v>#VALUE!</v>
      </c>
      <c r="D681" s="0" t="e">
        <f>IFERROR(INDEX('Configuration Area'!$1:$1048576,MATCH(A681,'Configuration Area'!D:D,0),7),"")</f>
        <v>#VALUE!</v>
      </c>
    </row>
    <row r="682">
      <c r="A682" s="0" t="e">
        <f>IFERROR(INDEX('Policy Clause Build'!$1:$1048576,MATCH('Policy Clause Build'!B688,'Policy Clause Build'!B:B,0),2),"")</f>
        <v>#VALUE!</v>
      </c>
      <c r="B682" s="0" t="e">
        <f>IFERROR(INDEX('Policy Clause Build'!$1:$1048576,MATCH('Policy Clause Build'!C688,'Policy Clause Build'!C:C,0),3),"")</f>
        <v>#VALUE!</v>
      </c>
      <c r="C682" s="44" t="e">
        <f>IFERROR(INDEX('Configuration Area'!$1:$1048576,MATCH(A682,'Configuration Area'!D:D,0),6),"")</f>
        <v>#VALUE!</v>
      </c>
      <c r="D682" s="0" t="e">
        <f>IFERROR(INDEX('Configuration Area'!$1:$1048576,MATCH(A682,'Configuration Area'!D:D,0),7),"")</f>
        <v>#VALUE!</v>
      </c>
    </row>
    <row r="683">
      <c r="A683" s="0" t="e">
        <f>IFERROR(INDEX('Policy Clause Build'!$1:$1048576,MATCH('Policy Clause Build'!B689,'Policy Clause Build'!B:B,0),2),"")</f>
        <v>#VALUE!</v>
      </c>
      <c r="B683" s="0" t="e">
        <f>IFERROR(INDEX('Policy Clause Build'!$1:$1048576,MATCH('Policy Clause Build'!C689,'Policy Clause Build'!C:C,0),3),"")</f>
        <v>#VALUE!</v>
      </c>
      <c r="C683" s="44" t="e">
        <f>IFERROR(INDEX('Configuration Area'!$1:$1048576,MATCH(A683,'Configuration Area'!D:D,0),6),"")</f>
        <v>#VALUE!</v>
      </c>
      <c r="D683" s="0" t="e">
        <f>IFERROR(INDEX('Configuration Area'!$1:$1048576,MATCH(A683,'Configuration Area'!D:D,0),7),"")</f>
        <v>#VALUE!</v>
      </c>
    </row>
    <row r="684">
      <c r="A684" s="0" t="e">
        <f>IFERROR(INDEX('Policy Clause Build'!$1:$1048576,MATCH('Policy Clause Build'!B690,'Policy Clause Build'!B:B,0),2),"")</f>
        <v>#VALUE!</v>
      </c>
      <c r="B684" s="0" t="e">
        <f>IFERROR(INDEX('Policy Clause Build'!$1:$1048576,MATCH('Policy Clause Build'!C690,'Policy Clause Build'!C:C,0),3),"")</f>
        <v>#VALUE!</v>
      </c>
      <c r="C684" s="44" t="e">
        <f>IFERROR(INDEX('Configuration Area'!$1:$1048576,MATCH(A684,'Configuration Area'!D:D,0),6),"")</f>
        <v>#VALUE!</v>
      </c>
      <c r="D684" s="0" t="e">
        <f>IFERROR(INDEX('Configuration Area'!$1:$1048576,MATCH(A684,'Configuration Area'!D:D,0),7),"")</f>
        <v>#VALUE!</v>
      </c>
    </row>
    <row r="685">
      <c r="A685" s="0" t="e">
        <f>IFERROR(INDEX('Policy Clause Build'!$1:$1048576,MATCH('Policy Clause Build'!B691,'Policy Clause Build'!B:B,0),2),"")</f>
        <v>#VALUE!</v>
      </c>
      <c r="B685" s="0" t="e">
        <f>IFERROR(INDEX('Policy Clause Build'!$1:$1048576,MATCH('Policy Clause Build'!C691,'Policy Clause Build'!C:C,0),3),"")</f>
        <v>#VALUE!</v>
      </c>
      <c r="C685" s="44" t="e">
        <f>IFERROR(INDEX('Configuration Area'!$1:$1048576,MATCH(A685,'Configuration Area'!D:D,0),6),"")</f>
        <v>#VALUE!</v>
      </c>
      <c r="D685" s="0" t="e">
        <f>IFERROR(INDEX('Configuration Area'!$1:$1048576,MATCH(A685,'Configuration Area'!D:D,0),7),"")</f>
        <v>#VALUE!</v>
      </c>
    </row>
    <row r="686">
      <c r="A686" s="0" t="e">
        <f>IFERROR(INDEX('Policy Clause Build'!$1:$1048576,MATCH('Policy Clause Build'!B692,'Policy Clause Build'!B:B,0),2),"")</f>
        <v>#VALUE!</v>
      </c>
      <c r="B686" s="0" t="e">
        <f>IFERROR(INDEX('Policy Clause Build'!$1:$1048576,MATCH('Policy Clause Build'!C692,'Policy Clause Build'!C:C,0),3),"")</f>
        <v>#VALUE!</v>
      </c>
      <c r="C686" s="44" t="e">
        <f>IFERROR(INDEX('Configuration Area'!$1:$1048576,MATCH(A686,'Configuration Area'!D:D,0),6),"")</f>
        <v>#VALUE!</v>
      </c>
      <c r="D686" s="0" t="e">
        <f>IFERROR(INDEX('Configuration Area'!$1:$1048576,MATCH(A686,'Configuration Area'!D:D,0),7),"")</f>
        <v>#VALUE!</v>
      </c>
    </row>
    <row r="687">
      <c r="A687" s="0" t="e">
        <f>IFERROR(INDEX('Policy Clause Build'!$1:$1048576,MATCH('Policy Clause Build'!B693,'Policy Clause Build'!B:B,0),2),"")</f>
        <v>#VALUE!</v>
      </c>
      <c r="B687" s="0" t="e">
        <f>IFERROR(INDEX('Policy Clause Build'!$1:$1048576,MATCH('Policy Clause Build'!C693,'Policy Clause Build'!C:C,0),3),"")</f>
        <v>#VALUE!</v>
      </c>
      <c r="C687" s="44" t="e">
        <f>IFERROR(INDEX('Configuration Area'!$1:$1048576,MATCH(A687,'Configuration Area'!D:D,0),6),"")</f>
        <v>#VALUE!</v>
      </c>
      <c r="D687" s="0" t="e">
        <f>IFERROR(INDEX('Configuration Area'!$1:$1048576,MATCH(A687,'Configuration Area'!D:D,0),7),"")</f>
        <v>#VALUE!</v>
      </c>
    </row>
    <row r="688">
      <c r="A688" s="0" t="e">
        <f>IFERROR(INDEX('Policy Clause Build'!$1:$1048576,MATCH('Policy Clause Build'!B694,'Policy Clause Build'!B:B,0),2),"")</f>
        <v>#VALUE!</v>
      </c>
      <c r="B688" s="0" t="e">
        <f>IFERROR(INDEX('Policy Clause Build'!$1:$1048576,MATCH('Policy Clause Build'!C694,'Policy Clause Build'!C:C,0),3),"")</f>
        <v>#VALUE!</v>
      </c>
      <c r="C688" s="44" t="e">
        <f>IFERROR(INDEX('Configuration Area'!$1:$1048576,MATCH(A688,'Configuration Area'!D:D,0),6),"")</f>
        <v>#VALUE!</v>
      </c>
      <c r="D688" s="0" t="e">
        <f>IFERROR(INDEX('Configuration Area'!$1:$1048576,MATCH(A688,'Configuration Area'!D:D,0),7),"")</f>
        <v>#VALUE!</v>
      </c>
    </row>
    <row r="689">
      <c r="A689" s="0" t="e">
        <f>IFERROR(INDEX('Policy Clause Build'!$1:$1048576,MATCH('Policy Clause Build'!B695,'Policy Clause Build'!B:B,0),2),"")</f>
        <v>#VALUE!</v>
      </c>
      <c r="B689" s="0" t="e">
        <f>IFERROR(INDEX('Policy Clause Build'!$1:$1048576,MATCH('Policy Clause Build'!C695,'Policy Clause Build'!C:C,0),3),"")</f>
        <v>#VALUE!</v>
      </c>
      <c r="C689" s="44" t="e">
        <f>IFERROR(INDEX('Configuration Area'!$1:$1048576,MATCH(A689,'Configuration Area'!D:D,0),6),"")</f>
        <v>#VALUE!</v>
      </c>
      <c r="D689" s="0" t="e">
        <f>IFERROR(INDEX('Configuration Area'!$1:$1048576,MATCH(A689,'Configuration Area'!D:D,0),7),"")</f>
        <v>#VALUE!</v>
      </c>
    </row>
    <row r="690">
      <c r="A690" s="0" t="e">
        <f>IFERROR(INDEX('Policy Clause Build'!$1:$1048576,MATCH('Policy Clause Build'!B696,'Policy Clause Build'!B:B,0),2),"")</f>
        <v>#VALUE!</v>
      </c>
      <c r="B690" s="0" t="e">
        <f>IFERROR(INDEX('Policy Clause Build'!$1:$1048576,MATCH('Policy Clause Build'!C696,'Policy Clause Build'!C:C,0),3),"")</f>
        <v>#VALUE!</v>
      </c>
      <c r="C690" s="44" t="e">
        <f>IFERROR(INDEX('Configuration Area'!$1:$1048576,MATCH(A690,'Configuration Area'!D:D,0),6),"")</f>
        <v>#VALUE!</v>
      </c>
      <c r="D690" s="0" t="e">
        <f>IFERROR(INDEX('Configuration Area'!$1:$1048576,MATCH(A690,'Configuration Area'!D:D,0),7),"")</f>
        <v>#VALUE!</v>
      </c>
    </row>
    <row r="691">
      <c r="A691" s="0" t="e">
        <f>IFERROR(INDEX('Policy Clause Build'!$1:$1048576,MATCH('Policy Clause Build'!B697,'Policy Clause Build'!B:B,0),2),"")</f>
        <v>#VALUE!</v>
      </c>
      <c r="B691" s="0" t="e">
        <f>IFERROR(INDEX('Policy Clause Build'!$1:$1048576,MATCH('Policy Clause Build'!C697,'Policy Clause Build'!C:C,0),3),"")</f>
        <v>#VALUE!</v>
      </c>
      <c r="C691" s="44" t="e">
        <f>IFERROR(INDEX('Configuration Area'!$1:$1048576,MATCH(A691,'Configuration Area'!D:D,0),6),"")</f>
        <v>#VALUE!</v>
      </c>
      <c r="D691" s="0" t="e">
        <f>IFERROR(INDEX('Configuration Area'!$1:$1048576,MATCH(A691,'Configuration Area'!D:D,0),7),"")</f>
        <v>#VALUE!</v>
      </c>
    </row>
    <row r="692">
      <c r="A692" s="0" t="e">
        <f>IFERROR(INDEX('Policy Clause Build'!$1:$1048576,MATCH('Policy Clause Build'!B698,'Policy Clause Build'!B:B,0),2),"")</f>
        <v>#VALUE!</v>
      </c>
      <c r="B692" s="0" t="e">
        <f>IFERROR(INDEX('Policy Clause Build'!$1:$1048576,MATCH('Policy Clause Build'!C698,'Policy Clause Build'!C:C,0),3),"")</f>
        <v>#VALUE!</v>
      </c>
      <c r="C692" s="44" t="e">
        <f>IFERROR(INDEX('Configuration Area'!$1:$1048576,MATCH(A692,'Configuration Area'!D:D,0),6),"")</f>
        <v>#VALUE!</v>
      </c>
      <c r="D692" s="0" t="e">
        <f>IFERROR(INDEX('Configuration Area'!$1:$1048576,MATCH(A692,'Configuration Area'!D:D,0),7),"")</f>
        <v>#VALUE!</v>
      </c>
    </row>
    <row r="693">
      <c r="A693" s="0" t="e">
        <f>IFERROR(INDEX('Policy Clause Build'!$1:$1048576,MATCH('Policy Clause Build'!B699,'Policy Clause Build'!B:B,0),2),"")</f>
        <v>#VALUE!</v>
      </c>
      <c r="B693" s="0" t="e">
        <f>IFERROR(INDEX('Policy Clause Build'!$1:$1048576,MATCH('Policy Clause Build'!C699,'Policy Clause Build'!C:C,0),3),"")</f>
        <v>#VALUE!</v>
      </c>
      <c r="C693" s="44" t="e">
        <f>IFERROR(INDEX('Configuration Area'!$1:$1048576,MATCH(A693,'Configuration Area'!D:D,0),6),"")</f>
        <v>#VALUE!</v>
      </c>
      <c r="D693" s="0" t="e">
        <f>IFERROR(INDEX('Configuration Area'!$1:$1048576,MATCH(A693,'Configuration Area'!D:D,0),7),"")</f>
        <v>#VALUE!</v>
      </c>
    </row>
    <row r="694">
      <c r="A694" s="0" t="e">
        <f>IFERROR(INDEX('Policy Clause Build'!$1:$1048576,MATCH('Policy Clause Build'!B700,'Policy Clause Build'!B:B,0),2),"")</f>
        <v>#VALUE!</v>
      </c>
      <c r="B694" s="0" t="e">
        <f>IFERROR(INDEX('Policy Clause Build'!$1:$1048576,MATCH('Policy Clause Build'!C700,'Policy Clause Build'!C:C,0),3),"")</f>
        <v>#VALUE!</v>
      </c>
      <c r="C694" s="44" t="e">
        <f>IFERROR(INDEX('Configuration Area'!$1:$1048576,MATCH(A694,'Configuration Area'!D:D,0),6),"")</f>
        <v>#VALUE!</v>
      </c>
      <c r="D694" s="0" t="e">
        <f>IFERROR(INDEX('Configuration Area'!$1:$1048576,MATCH(A694,'Configuration Area'!D:D,0),7),"")</f>
        <v>#VALUE!</v>
      </c>
    </row>
    <row r="695">
      <c r="A695" s="0" t="e">
        <f>IFERROR(INDEX('Policy Clause Build'!$1:$1048576,MATCH('Policy Clause Build'!B701,'Policy Clause Build'!B:B,0),2),"")</f>
        <v>#VALUE!</v>
      </c>
      <c r="B695" s="0" t="e">
        <f>IFERROR(INDEX('Policy Clause Build'!$1:$1048576,MATCH('Policy Clause Build'!C701,'Policy Clause Build'!C:C,0),3),"")</f>
        <v>#VALUE!</v>
      </c>
      <c r="C695" s="44" t="e">
        <f>IFERROR(INDEX('Configuration Area'!$1:$1048576,MATCH(A695,'Configuration Area'!D:D,0),6),"")</f>
        <v>#VALUE!</v>
      </c>
      <c r="D695" s="0" t="e">
        <f>IFERROR(INDEX('Configuration Area'!$1:$1048576,MATCH(A695,'Configuration Area'!D:D,0),7),"")</f>
        <v>#VALUE!</v>
      </c>
    </row>
    <row r="696">
      <c r="A696" s="0" t="e">
        <f>IFERROR(INDEX('Policy Clause Build'!$1:$1048576,MATCH('Policy Clause Build'!B702,'Policy Clause Build'!B:B,0),2),"")</f>
        <v>#VALUE!</v>
      </c>
      <c r="B696" s="0" t="e">
        <f>IFERROR(INDEX('Policy Clause Build'!$1:$1048576,MATCH('Policy Clause Build'!C702,'Policy Clause Build'!C:C,0),3),"")</f>
        <v>#VALUE!</v>
      </c>
      <c r="C696" s="44" t="e">
        <f>IFERROR(INDEX('Configuration Area'!$1:$1048576,MATCH(A696,'Configuration Area'!D:D,0),6),"")</f>
        <v>#VALUE!</v>
      </c>
      <c r="D696" s="0" t="e">
        <f>IFERROR(INDEX('Configuration Area'!$1:$1048576,MATCH(A696,'Configuration Area'!D:D,0),7),"")</f>
        <v>#VALUE!</v>
      </c>
    </row>
    <row r="697">
      <c r="A697" s="0" t="e">
        <f>IFERROR(INDEX('Policy Clause Build'!$1:$1048576,MATCH('Policy Clause Build'!B703,'Policy Clause Build'!B:B,0),2),"")</f>
        <v>#VALUE!</v>
      </c>
      <c r="B697" s="0" t="e">
        <f>IFERROR(INDEX('Policy Clause Build'!$1:$1048576,MATCH('Policy Clause Build'!C703,'Policy Clause Build'!C:C,0),3),"")</f>
        <v>#VALUE!</v>
      </c>
      <c r="C697" s="44" t="e">
        <f>IFERROR(INDEX('Configuration Area'!$1:$1048576,MATCH(A697,'Configuration Area'!D:D,0),6),"")</f>
        <v>#VALUE!</v>
      </c>
      <c r="D697" s="0" t="e">
        <f>IFERROR(INDEX('Configuration Area'!$1:$1048576,MATCH(A697,'Configuration Area'!D:D,0),7),"")</f>
        <v>#VALUE!</v>
      </c>
    </row>
    <row r="698">
      <c r="A698" s="0" t="e">
        <f>IFERROR(INDEX('Policy Clause Build'!$1:$1048576,MATCH('Policy Clause Build'!B704,'Policy Clause Build'!B:B,0),2),"")</f>
        <v>#VALUE!</v>
      </c>
      <c r="B698" s="0" t="e">
        <f>IFERROR(INDEX('Policy Clause Build'!$1:$1048576,MATCH('Policy Clause Build'!C704,'Policy Clause Build'!C:C,0),3),"")</f>
        <v>#VALUE!</v>
      </c>
      <c r="C698" s="44" t="e">
        <f>IFERROR(INDEX('Configuration Area'!$1:$1048576,MATCH(A698,'Configuration Area'!D:D,0),6),"")</f>
        <v>#VALUE!</v>
      </c>
      <c r="D698" s="0" t="e">
        <f>IFERROR(INDEX('Configuration Area'!$1:$1048576,MATCH(A698,'Configuration Area'!D:D,0),7),"")</f>
        <v>#VALUE!</v>
      </c>
    </row>
    <row r="699">
      <c r="A699" s="0" t="e">
        <f>IFERROR(INDEX('Policy Clause Build'!$1:$1048576,MATCH('Policy Clause Build'!B705,'Policy Clause Build'!B:B,0),2),"")</f>
        <v>#VALUE!</v>
      </c>
      <c r="B699" s="0" t="e">
        <f>IFERROR(INDEX('Policy Clause Build'!$1:$1048576,MATCH('Policy Clause Build'!C705,'Policy Clause Build'!C:C,0),3),"")</f>
        <v>#VALUE!</v>
      </c>
      <c r="C699" s="44" t="e">
        <f>IFERROR(INDEX('Configuration Area'!$1:$1048576,MATCH(A699,'Configuration Area'!D:D,0),6),"")</f>
        <v>#VALUE!</v>
      </c>
      <c r="D699" s="0" t="e">
        <f>IFERROR(INDEX('Configuration Area'!$1:$1048576,MATCH(A699,'Configuration Area'!D:D,0),7),"")</f>
        <v>#VALUE!</v>
      </c>
    </row>
    <row r="700">
      <c r="A700" s="0" t="e">
        <f>IFERROR(INDEX('Policy Clause Build'!$1:$1048576,MATCH('Policy Clause Build'!B706,'Policy Clause Build'!B:B,0),2),"")</f>
        <v>#VALUE!</v>
      </c>
      <c r="B700" s="0" t="e">
        <f>IFERROR(INDEX('Policy Clause Build'!$1:$1048576,MATCH('Policy Clause Build'!C706,'Policy Clause Build'!C:C,0),3),"")</f>
        <v>#VALUE!</v>
      </c>
      <c r="C700" s="44" t="e">
        <f>IFERROR(INDEX('Configuration Area'!$1:$1048576,MATCH(A700,'Configuration Area'!D:D,0),6),"")</f>
        <v>#VALUE!</v>
      </c>
      <c r="D700" s="0" t="e">
        <f>IFERROR(INDEX('Configuration Area'!$1:$1048576,MATCH(A700,'Configuration Area'!D:D,0),7),"")</f>
        <v>#VALUE!</v>
      </c>
    </row>
    <row r="701">
      <c r="A701" s="0" t="e">
        <f>IFERROR(INDEX('Policy Clause Build'!$1:$1048576,MATCH('Policy Clause Build'!B707,'Policy Clause Build'!B:B,0),2),"")</f>
        <v>#VALUE!</v>
      </c>
      <c r="B701" s="0" t="e">
        <f>IFERROR(INDEX('Policy Clause Build'!$1:$1048576,MATCH('Policy Clause Build'!C707,'Policy Clause Build'!C:C,0),3),"")</f>
        <v>#VALUE!</v>
      </c>
      <c r="C701" s="44" t="e">
        <f>IFERROR(INDEX('Configuration Area'!$1:$1048576,MATCH(A701,'Configuration Area'!D:D,0),6),"")</f>
        <v>#VALUE!</v>
      </c>
      <c r="D701" s="0" t="e">
        <f>IFERROR(INDEX('Configuration Area'!$1:$1048576,MATCH(A701,'Configuration Area'!D:D,0),7),"")</f>
        <v>#VALUE!</v>
      </c>
    </row>
    <row r="702">
      <c r="A702" s="0" t="e">
        <f>IFERROR(INDEX('Policy Clause Build'!$1:$1048576,MATCH('Policy Clause Build'!B708,'Policy Clause Build'!B:B,0),2),"")</f>
        <v>#VALUE!</v>
      </c>
      <c r="B702" s="0" t="e">
        <f>IFERROR(INDEX('Policy Clause Build'!$1:$1048576,MATCH('Policy Clause Build'!C708,'Policy Clause Build'!C:C,0),3),"")</f>
        <v>#VALUE!</v>
      </c>
      <c r="C702" s="44" t="e">
        <f>IFERROR(INDEX('Configuration Area'!$1:$1048576,MATCH(A702,'Configuration Area'!D:D,0),6),"")</f>
        <v>#VALUE!</v>
      </c>
      <c r="D702" s="0" t="e">
        <f>IFERROR(INDEX('Configuration Area'!$1:$1048576,MATCH(A702,'Configuration Area'!D:D,0),7),"")</f>
        <v>#VALUE!</v>
      </c>
    </row>
    <row r="703">
      <c r="A703" s="0" t="e">
        <f>IFERROR(INDEX('Policy Clause Build'!$1:$1048576,MATCH('Policy Clause Build'!B709,'Policy Clause Build'!B:B,0),2),"")</f>
        <v>#VALUE!</v>
      </c>
      <c r="B703" s="0" t="e">
        <f>IFERROR(INDEX('Policy Clause Build'!$1:$1048576,MATCH('Policy Clause Build'!C709,'Policy Clause Build'!C:C,0),3),"")</f>
        <v>#VALUE!</v>
      </c>
      <c r="C703" s="44" t="e">
        <f>IFERROR(INDEX('Configuration Area'!$1:$1048576,MATCH(A703,'Configuration Area'!D:D,0),6),"")</f>
        <v>#VALUE!</v>
      </c>
      <c r="D703" s="0" t="e">
        <f>IFERROR(INDEX('Configuration Area'!$1:$1048576,MATCH(A703,'Configuration Area'!D:D,0),7),"")</f>
        <v>#VALUE!</v>
      </c>
    </row>
    <row r="704">
      <c r="A704" s="0" t="e">
        <f>IFERROR(INDEX('Policy Clause Build'!$1:$1048576,MATCH('Policy Clause Build'!B710,'Policy Clause Build'!B:B,0),2),"")</f>
        <v>#VALUE!</v>
      </c>
      <c r="B704" s="0" t="e">
        <f>IFERROR(INDEX('Policy Clause Build'!$1:$1048576,MATCH('Policy Clause Build'!C710,'Policy Clause Build'!C:C,0),3),"")</f>
        <v>#VALUE!</v>
      </c>
      <c r="C704" s="44" t="e">
        <f>IFERROR(INDEX('Configuration Area'!$1:$1048576,MATCH(A704,'Configuration Area'!D:D,0),6),"")</f>
        <v>#VALUE!</v>
      </c>
      <c r="D704" s="0" t="e">
        <f>IFERROR(INDEX('Configuration Area'!$1:$1048576,MATCH(A704,'Configuration Area'!D:D,0),7),"")</f>
        <v>#VALUE!</v>
      </c>
    </row>
    <row r="705">
      <c r="A705" s="0" t="e">
        <f>IFERROR(INDEX('Policy Clause Build'!$1:$1048576,MATCH('Policy Clause Build'!B711,'Policy Clause Build'!B:B,0),2),"")</f>
        <v>#VALUE!</v>
      </c>
      <c r="B705" s="0" t="e">
        <f>IFERROR(INDEX('Policy Clause Build'!$1:$1048576,MATCH('Policy Clause Build'!C711,'Policy Clause Build'!C:C,0),3),"")</f>
        <v>#VALUE!</v>
      </c>
      <c r="C705" s="44" t="e">
        <f>IFERROR(INDEX('Configuration Area'!$1:$1048576,MATCH(A705,'Configuration Area'!D:D,0),6),"")</f>
        <v>#VALUE!</v>
      </c>
      <c r="D705" s="0" t="e">
        <f>IFERROR(INDEX('Configuration Area'!$1:$1048576,MATCH(A705,'Configuration Area'!D:D,0),7),"")</f>
        <v>#VALUE!</v>
      </c>
    </row>
    <row r="706">
      <c r="A706" s="0" t="e">
        <f>IFERROR(INDEX('Policy Clause Build'!$1:$1048576,MATCH('Policy Clause Build'!B712,'Policy Clause Build'!B:B,0),2),"")</f>
        <v>#VALUE!</v>
      </c>
      <c r="B706" s="0" t="e">
        <f>IFERROR(INDEX('Policy Clause Build'!$1:$1048576,MATCH('Policy Clause Build'!C712,'Policy Clause Build'!C:C,0),3),"")</f>
        <v>#VALUE!</v>
      </c>
      <c r="C706" s="44" t="e">
        <f>IFERROR(INDEX('Configuration Area'!$1:$1048576,MATCH(A706,'Configuration Area'!D:D,0),6),"")</f>
        <v>#VALUE!</v>
      </c>
      <c r="D706" s="0" t="e">
        <f>IFERROR(INDEX('Configuration Area'!$1:$1048576,MATCH(A706,'Configuration Area'!D:D,0),7),"")</f>
        <v>#VALUE!</v>
      </c>
    </row>
    <row r="707">
      <c r="A707" s="0" t="e">
        <f>IFERROR(INDEX('Policy Clause Build'!$1:$1048576,MATCH('Policy Clause Build'!B713,'Policy Clause Build'!B:B,0),2),"")</f>
        <v>#VALUE!</v>
      </c>
      <c r="B707" s="0" t="e">
        <f>IFERROR(INDEX('Policy Clause Build'!$1:$1048576,MATCH('Policy Clause Build'!C713,'Policy Clause Build'!C:C,0),3),"")</f>
        <v>#VALUE!</v>
      </c>
      <c r="C707" s="44" t="e">
        <f>IFERROR(INDEX('Configuration Area'!$1:$1048576,MATCH(A707,'Configuration Area'!D:D,0),6),"")</f>
        <v>#VALUE!</v>
      </c>
      <c r="D707" s="0" t="e">
        <f>IFERROR(INDEX('Configuration Area'!$1:$1048576,MATCH(A707,'Configuration Area'!D:D,0),7),"")</f>
        <v>#VALUE!</v>
      </c>
    </row>
    <row r="708">
      <c r="A708" s="0" t="e">
        <f>IFERROR(INDEX('Policy Clause Build'!$1:$1048576,MATCH('Policy Clause Build'!B714,'Policy Clause Build'!B:B,0),2),"")</f>
        <v>#VALUE!</v>
      </c>
      <c r="B708" s="0" t="e">
        <f>IFERROR(INDEX('Policy Clause Build'!$1:$1048576,MATCH('Policy Clause Build'!C714,'Policy Clause Build'!C:C,0),3),"")</f>
        <v>#VALUE!</v>
      </c>
      <c r="C708" s="44" t="e">
        <f>IFERROR(INDEX('Configuration Area'!$1:$1048576,MATCH(A708,'Configuration Area'!D:D,0),6),"")</f>
        <v>#VALUE!</v>
      </c>
      <c r="D708" s="0" t="e">
        <f>IFERROR(INDEX('Configuration Area'!$1:$1048576,MATCH(A708,'Configuration Area'!D:D,0),7),"")</f>
        <v>#VALUE!</v>
      </c>
    </row>
    <row r="709">
      <c r="A709" s="0" t="e">
        <f>IFERROR(INDEX('Policy Clause Build'!$1:$1048576,MATCH('Policy Clause Build'!B715,'Policy Clause Build'!B:B,0),2),"")</f>
        <v>#VALUE!</v>
      </c>
      <c r="B709" s="0" t="e">
        <f>IFERROR(INDEX('Policy Clause Build'!$1:$1048576,MATCH('Policy Clause Build'!C715,'Policy Clause Build'!C:C,0),3),"")</f>
        <v>#VALUE!</v>
      </c>
      <c r="C709" s="44" t="e">
        <f>IFERROR(INDEX('Configuration Area'!$1:$1048576,MATCH(A709,'Configuration Area'!D:D,0),6),"")</f>
        <v>#VALUE!</v>
      </c>
      <c r="D709" s="0" t="e">
        <f>IFERROR(INDEX('Configuration Area'!$1:$1048576,MATCH(A709,'Configuration Area'!D:D,0),7),"")</f>
        <v>#VALUE!</v>
      </c>
    </row>
    <row r="710">
      <c r="A710" s="0" t="e">
        <f>IFERROR(INDEX('Policy Clause Build'!$1:$1048576,MATCH('Policy Clause Build'!B716,'Policy Clause Build'!B:B,0),2),"")</f>
        <v>#VALUE!</v>
      </c>
      <c r="B710" s="0" t="e">
        <f>IFERROR(INDEX('Policy Clause Build'!$1:$1048576,MATCH('Policy Clause Build'!C716,'Policy Clause Build'!C:C,0),3),"")</f>
        <v>#VALUE!</v>
      </c>
      <c r="C710" s="44" t="e">
        <f>IFERROR(INDEX('Configuration Area'!$1:$1048576,MATCH(A710,'Configuration Area'!D:D,0),6),"")</f>
        <v>#VALUE!</v>
      </c>
      <c r="D710" s="0" t="e">
        <f>IFERROR(INDEX('Configuration Area'!$1:$1048576,MATCH(A710,'Configuration Area'!D:D,0),7),"")</f>
        <v>#VALUE!</v>
      </c>
    </row>
    <row r="711">
      <c r="A711" s="0" t="e">
        <f>IFERROR(INDEX('Policy Clause Build'!$1:$1048576,MATCH('Policy Clause Build'!B717,'Policy Clause Build'!B:B,0),2),"")</f>
        <v>#VALUE!</v>
      </c>
      <c r="B711" s="0" t="e">
        <f>IFERROR(INDEX('Policy Clause Build'!$1:$1048576,MATCH('Policy Clause Build'!C717,'Policy Clause Build'!C:C,0),3),"")</f>
        <v>#VALUE!</v>
      </c>
      <c r="C711" s="44" t="e">
        <f>IFERROR(INDEX('Configuration Area'!$1:$1048576,MATCH(A711,'Configuration Area'!D:D,0),6),"")</f>
        <v>#VALUE!</v>
      </c>
      <c r="D711" s="0" t="e">
        <f>IFERROR(INDEX('Configuration Area'!$1:$1048576,MATCH(A711,'Configuration Area'!D:D,0),7),"")</f>
        <v>#VALUE!</v>
      </c>
    </row>
    <row r="712">
      <c r="A712" s="0" t="e">
        <f>IFERROR(INDEX('Policy Clause Build'!$1:$1048576,MATCH('Policy Clause Build'!B718,'Policy Clause Build'!B:B,0),2),"")</f>
        <v>#VALUE!</v>
      </c>
      <c r="B712" s="0" t="e">
        <f>IFERROR(INDEX('Policy Clause Build'!$1:$1048576,MATCH('Policy Clause Build'!C718,'Policy Clause Build'!C:C,0),3),"")</f>
        <v>#VALUE!</v>
      </c>
      <c r="C712" s="44" t="e">
        <f>IFERROR(INDEX('Configuration Area'!$1:$1048576,MATCH(A712,'Configuration Area'!D:D,0),6),"")</f>
        <v>#VALUE!</v>
      </c>
      <c r="D712" s="0" t="e">
        <f>IFERROR(INDEX('Configuration Area'!$1:$1048576,MATCH(A712,'Configuration Area'!D:D,0),7),"")</f>
        <v>#VALUE!</v>
      </c>
    </row>
    <row r="713">
      <c r="A713" s="0" t="e">
        <f>IFERROR(INDEX('Policy Clause Build'!$1:$1048576,MATCH('Policy Clause Build'!B719,'Policy Clause Build'!B:B,0),2),"")</f>
        <v>#VALUE!</v>
      </c>
      <c r="B713" s="0" t="e">
        <f>IFERROR(INDEX('Policy Clause Build'!$1:$1048576,MATCH('Policy Clause Build'!C719,'Policy Clause Build'!C:C,0),3),"")</f>
        <v>#VALUE!</v>
      </c>
      <c r="C713" s="44" t="e">
        <f>IFERROR(INDEX('Configuration Area'!$1:$1048576,MATCH(A713,'Configuration Area'!D:D,0),6),"")</f>
        <v>#VALUE!</v>
      </c>
      <c r="D713" s="0" t="e">
        <f>IFERROR(INDEX('Configuration Area'!$1:$1048576,MATCH(A713,'Configuration Area'!D:D,0),7),"")</f>
        <v>#VALUE!</v>
      </c>
    </row>
    <row r="714">
      <c r="A714" s="0" t="e">
        <f>IFERROR(INDEX('Policy Clause Build'!$1:$1048576,MATCH('Policy Clause Build'!B720,'Policy Clause Build'!B:B,0),2),"")</f>
        <v>#VALUE!</v>
      </c>
      <c r="B714" s="0" t="e">
        <f>IFERROR(INDEX('Policy Clause Build'!$1:$1048576,MATCH('Policy Clause Build'!C720,'Policy Clause Build'!C:C,0),3),"")</f>
        <v>#VALUE!</v>
      </c>
      <c r="C714" s="44" t="e">
        <f>IFERROR(INDEX('Configuration Area'!$1:$1048576,MATCH(A714,'Configuration Area'!D:D,0),6),"")</f>
        <v>#VALUE!</v>
      </c>
      <c r="D714" s="0" t="e">
        <f>IFERROR(INDEX('Configuration Area'!$1:$1048576,MATCH(A714,'Configuration Area'!D:D,0),7),"")</f>
        <v>#VALUE!</v>
      </c>
    </row>
    <row r="715">
      <c r="A715" s="0" t="e">
        <f>IFERROR(INDEX('Policy Clause Build'!$1:$1048576,MATCH('Policy Clause Build'!B721,'Policy Clause Build'!B:B,0),2),"")</f>
        <v>#VALUE!</v>
      </c>
      <c r="B715" s="0" t="e">
        <f>IFERROR(INDEX('Policy Clause Build'!$1:$1048576,MATCH('Policy Clause Build'!C721,'Policy Clause Build'!C:C,0),3),"")</f>
        <v>#VALUE!</v>
      </c>
      <c r="C715" s="44" t="e">
        <f>IFERROR(INDEX('Configuration Area'!$1:$1048576,MATCH(A715,'Configuration Area'!D:D,0),6),"")</f>
        <v>#VALUE!</v>
      </c>
      <c r="D715" s="0" t="e">
        <f>IFERROR(INDEX('Configuration Area'!$1:$1048576,MATCH(A715,'Configuration Area'!D:D,0),7),"")</f>
        <v>#VALUE!</v>
      </c>
    </row>
    <row r="716">
      <c r="A716" s="0" t="e">
        <f>IFERROR(INDEX('Policy Clause Build'!$1:$1048576,MATCH('Policy Clause Build'!B722,'Policy Clause Build'!B:B,0),2),"")</f>
        <v>#VALUE!</v>
      </c>
      <c r="B716" s="0" t="e">
        <f>IFERROR(INDEX('Policy Clause Build'!$1:$1048576,MATCH('Policy Clause Build'!C722,'Policy Clause Build'!C:C,0),3),"")</f>
        <v>#VALUE!</v>
      </c>
      <c r="C716" s="44" t="e">
        <f>IFERROR(INDEX('Configuration Area'!$1:$1048576,MATCH(A716,'Configuration Area'!D:D,0),6),"")</f>
        <v>#VALUE!</v>
      </c>
      <c r="D716" s="0" t="e">
        <f>IFERROR(INDEX('Configuration Area'!$1:$1048576,MATCH(A716,'Configuration Area'!D:D,0),7),"")</f>
        <v>#VALUE!</v>
      </c>
    </row>
    <row r="717">
      <c r="A717" s="0" t="e">
        <f>IFERROR(INDEX('Policy Clause Build'!$1:$1048576,MATCH('Policy Clause Build'!B723,'Policy Clause Build'!B:B,0),2),"")</f>
        <v>#VALUE!</v>
      </c>
      <c r="B717" s="0" t="e">
        <f>IFERROR(INDEX('Policy Clause Build'!$1:$1048576,MATCH('Policy Clause Build'!C723,'Policy Clause Build'!C:C,0),3),"")</f>
        <v>#VALUE!</v>
      </c>
      <c r="C717" s="44" t="e">
        <f>IFERROR(INDEX('Configuration Area'!$1:$1048576,MATCH(A717,'Configuration Area'!D:D,0),6),"")</f>
        <v>#VALUE!</v>
      </c>
      <c r="D717" s="0" t="e">
        <f>IFERROR(INDEX('Configuration Area'!$1:$1048576,MATCH(A717,'Configuration Area'!D:D,0),7),"")</f>
        <v>#VALUE!</v>
      </c>
    </row>
    <row r="718">
      <c r="A718" s="0" t="e">
        <f>IFERROR(INDEX('Policy Clause Build'!$1:$1048576,MATCH('Policy Clause Build'!B724,'Policy Clause Build'!B:B,0),2),"")</f>
        <v>#VALUE!</v>
      </c>
      <c r="B718" s="0" t="e">
        <f>IFERROR(INDEX('Policy Clause Build'!$1:$1048576,MATCH('Policy Clause Build'!C724,'Policy Clause Build'!C:C,0),3),"")</f>
        <v>#VALUE!</v>
      </c>
      <c r="C718" s="44" t="e">
        <f>IFERROR(INDEX('Configuration Area'!$1:$1048576,MATCH(A718,'Configuration Area'!D:D,0),6),"")</f>
        <v>#VALUE!</v>
      </c>
      <c r="D718" s="0" t="e">
        <f>IFERROR(INDEX('Configuration Area'!$1:$1048576,MATCH(A718,'Configuration Area'!D:D,0),7),"")</f>
        <v>#VALUE!</v>
      </c>
    </row>
    <row r="719">
      <c r="A719" s="0" t="e">
        <f>IFERROR(INDEX('Policy Clause Build'!$1:$1048576,MATCH('Policy Clause Build'!B725,'Policy Clause Build'!B:B,0),2),"")</f>
        <v>#VALUE!</v>
      </c>
      <c r="B719" s="0" t="e">
        <f>IFERROR(INDEX('Policy Clause Build'!$1:$1048576,MATCH('Policy Clause Build'!C725,'Policy Clause Build'!C:C,0),3),"")</f>
        <v>#VALUE!</v>
      </c>
      <c r="C719" s="44" t="e">
        <f>IFERROR(INDEX('Configuration Area'!$1:$1048576,MATCH(A719,'Configuration Area'!D:D,0),6),"")</f>
        <v>#VALUE!</v>
      </c>
      <c r="D719" s="0" t="e">
        <f>IFERROR(INDEX('Configuration Area'!$1:$1048576,MATCH(A719,'Configuration Area'!D:D,0),7),"")</f>
        <v>#VALUE!</v>
      </c>
    </row>
    <row r="720">
      <c r="A720" s="0" t="e">
        <f>IFERROR(INDEX('Policy Clause Build'!$1:$1048576,MATCH('Policy Clause Build'!B726,'Policy Clause Build'!B:B,0),2),"")</f>
        <v>#VALUE!</v>
      </c>
      <c r="B720" s="0" t="e">
        <f>IFERROR(INDEX('Policy Clause Build'!$1:$1048576,MATCH('Policy Clause Build'!C726,'Policy Clause Build'!C:C,0),3),"")</f>
        <v>#VALUE!</v>
      </c>
      <c r="C720" s="44" t="e">
        <f>IFERROR(INDEX('Configuration Area'!$1:$1048576,MATCH(A720,'Configuration Area'!D:D,0),6),"")</f>
        <v>#VALUE!</v>
      </c>
      <c r="D720" s="0" t="e">
        <f>IFERROR(INDEX('Configuration Area'!$1:$1048576,MATCH(A720,'Configuration Area'!D:D,0),7),"")</f>
        <v>#VALUE!</v>
      </c>
    </row>
    <row r="721">
      <c r="A721" s="0" t="e">
        <f>IFERROR(INDEX('Policy Clause Build'!$1:$1048576,MATCH('Policy Clause Build'!B727,'Policy Clause Build'!B:B,0),2),"")</f>
        <v>#VALUE!</v>
      </c>
      <c r="B721" s="0" t="e">
        <f>IFERROR(INDEX('Policy Clause Build'!$1:$1048576,MATCH('Policy Clause Build'!C727,'Policy Clause Build'!C:C,0),3),"")</f>
        <v>#VALUE!</v>
      </c>
      <c r="C721" s="44" t="e">
        <f>IFERROR(INDEX('Configuration Area'!$1:$1048576,MATCH(A721,'Configuration Area'!D:D,0),6),"")</f>
        <v>#VALUE!</v>
      </c>
      <c r="D721" s="0" t="e">
        <f>IFERROR(INDEX('Configuration Area'!$1:$1048576,MATCH(A721,'Configuration Area'!D:D,0),7),"")</f>
        <v>#VALUE!</v>
      </c>
    </row>
    <row r="722">
      <c r="A722" s="0" t="e">
        <f>IFERROR(INDEX('Policy Clause Build'!$1:$1048576,MATCH('Policy Clause Build'!B728,'Policy Clause Build'!B:B,0),2),"")</f>
        <v>#VALUE!</v>
      </c>
      <c r="B722" s="0" t="e">
        <f>IFERROR(INDEX('Policy Clause Build'!$1:$1048576,MATCH('Policy Clause Build'!C728,'Policy Clause Build'!C:C,0),3),"")</f>
        <v>#VALUE!</v>
      </c>
      <c r="C722" s="44" t="e">
        <f>IFERROR(INDEX('Configuration Area'!$1:$1048576,MATCH(A722,'Configuration Area'!D:D,0),6),"")</f>
        <v>#VALUE!</v>
      </c>
      <c r="D722" s="0" t="e">
        <f>IFERROR(INDEX('Configuration Area'!$1:$1048576,MATCH(A722,'Configuration Area'!D:D,0),7),"")</f>
        <v>#VALUE!</v>
      </c>
    </row>
    <row r="723">
      <c r="A723" s="0" t="e">
        <f>IFERROR(INDEX('Policy Clause Build'!$1:$1048576,MATCH('Policy Clause Build'!B729,'Policy Clause Build'!B:B,0),2),"")</f>
        <v>#VALUE!</v>
      </c>
      <c r="B723" s="0" t="e">
        <f>IFERROR(INDEX('Policy Clause Build'!$1:$1048576,MATCH('Policy Clause Build'!C729,'Policy Clause Build'!C:C,0),3),"")</f>
        <v>#VALUE!</v>
      </c>
      <c r="C723" s="44" t="e">
        <f>IFERROR(INDEX('Configuration Area'!$1:$1048576,MATCH(A723,'Configuration Area'!D:D,0),6),"")</f>
        <v>#VALUE!</v>
      </c>
      <c r="D723" s="0" t="e">
        <f>IFERROR(INDEX('Configuration Area'!$1:$1048576,MATCH(A723,'Configuration Area'!D:D,0),7),"")</f>
        <v>#VALUE!</v>
      </c>
    </row>
    <row r="724">
      <c r="A724" s="0" t="e">
        <f>IFERROR(INDEX('Policy Clause Build'!$1:$1048576,MATCH('Policy Clause Build'!B730,'Policy Clause Build'!B:B,0),2),"")</f>
        <v>#VALUE!</v>
      </c>
      <c r="B724" s="0" t="e">
        <f>IFERROR(INDEX('Policy Clause Build'!$1:$1048576,MATCH('Policy Clause Build'!C730,'Policy Clause Build'!C:C,0),3),"")</f>
        <v>#VALUE!</v>
      </c>
      <c r="C724" s="44" t="e">
        <f>IFERROR(INDEX('Configuration Area'!$1:$1048576,MATCH(A724,'Configuration Area'!D:D,0),6),"")</f>
        <v>#VALUE!</v>
      </c>
      <c r="D724" s="0" t="e">
        <f>IFERROR(INDEX('Configuration Area'!$1:$1048576,MATCH(A724,'Configuration Area'!D:D,0),7),"")</f>
        <v>#VALUE!</v>
      </c>
    </row>
    <row r="725">
      <c r="A725" s="0" t="e">
        <f>IFERROR(INDEX('Policy Clause Build'!$1:$1048576,MATCH('Policy Clause Build'!B731,'Policy Clause Build'!B:B,0),2),"")</f>
        <v>#VALUE!</v>
      </c>
      <c r="B725" s="0" t="e">
        <f>IFERROR(INDEX('Policy Clause Build'!$1:$1048576,MATCH('Policy Clause Build'!C731,'Policy Clause Build'!C:C,0),3),"")</f>
        <v>#VALUE!</v>
      </c>
      <c r="C725" s="44" t="e">
        <f>IFERROR(INDEX('Configuration Area'!$1:$1048576,MATCH(A725,'Configuration Area'!D:D,0),6),"")</f>
        <v>#VALUE!</v>
      </c>
      <c r="D725" s="0" t="e">
        <f>IFERROR(INDEX('Configuration Area'!$1:$1048576,MATCH(A725,'Configuration Area'!D:D,0),7),"")</f>
        <v>#VALUE!</v>
      </c>
    </row>
    <row r="726">
      <c r="A726" s="0" t="e">
        <f>IFERROR(INDEX('Policy Clause Build'!$1:$1048576,MATCH('Policy Clause Build'!B732,'Policy Clause Build'!B:B,0),2),"")</f>
        <v>#VALUE!</v>
      </c>
      <c r="B726" s="0" t="e">
        <f>IFERROR(INDEX('Policy Clause Build'!$1:$1048576,MATCH('Policy Clause Build'!C732,'Policy Clause Build'!C:C,0),3),"")</f>
        <v>#VALUE!</v>
      </c>
      <c r="C726" s="44" t="e">
        <f>IFERROR(INDEX('Configuration Area'!$1:$1048576,MATCH(A726,'Configuration Area'!D:D,0),6),"")</f>
        <v>#VALUE!</v>
      </c>
      <c r="D726" s="0" t="e">
        <f>IFERROR(INDEX('Configuration Area'!$1:$1048576,MATCH(A726,'Configuration Area'!D:D,0),7),"")</f>
        <v>#VALUE!</v>
      </c>
    </row>
    <row r="727">
      <c r="A727" s="0" t="e">
        <f>IFERROR(INDEX('Policy Clause Build'!$1:$1048576,MATCH('Policy Clause Build'!B733,'Policy Clause Build'!B:B,0),2),"")</f>
        <v>#VALUE!</v>
      </c>
      <c r="B727" s="0" t="e">
        <f>IFERROR(INDEX('Policy Clause Build'!$1:$1048576,MATCH('Policy Clause Build'!C733,'Policy Clause Build'!C:C,0),3),"")</f>
        <v>#VALUE!</v>
      </c>
      <c r="C727" s="44" t="e">
        <f>IFERROR(INDEX('Configuration Area'!$1:$1048576,MATCH(A727,'Configuration Area'!D:D,0),6),"")</f>
        <v>#VALUE!</v>
      </c>
      <c r="D727" s="0" t="e">
        <f>IFERROR(INDEX('Configuration Area'!$1:$1048576,MATCH(A727,'Configuration Area'!D:D,0),7),"")</f>
        <v>#VALUE!</v>
      </c>
    </row>
    <row r="728">
      <c r="A728" s="0" t="e">
        <f>IFERROR(INDEX('Policy Clause Build'!$1:$1048576,MATCH('Policy Clause Build'!B734,'Policy Clause Build'!B:B,0),2),"")</f>
        <v>#VALUE!</v>
      </c>
      <c r="B728" s="0" t="e">
        <f>IFERROR(INDEX('Policy Clause Build'!$1:$1048576,MATCH('Policy Clause Build'!C734,'Policy Clause Build'!C:C,0),3),"")</f>
        <v>#VALUE!</v>
      </c>
      <c r="C728" s="44" t="e">
        <f>IFERROR(INDEX('Configuration Area'!$1:$1048576,MATCH(A728,'Configuration Area'!D:D,0),6),"")</f>
        <v>#VALUE!</v>
      </c>
      <c r="D728" s="0" t="e">
        <f>IFERROR(INDEX('Configuration Area'!$1:$1048576,MATCH(A728,'Configuration Area'!D:D,0),7),"")</f>
        <v>#VALUE!</v>
      </c>
    </row>
    <row r="729">
      <c r="A729" s="0" t="e">
        <f>IFERROR(INDEX('Policy Clause Build'!$1:$1048576,MATCH('Policy Clause Build'!B735,'Policy Clause Build'!B:B,0),2),"")</f>
        <v>#VALUE!</v>
      </c>
      <c r="B729" s="0" t="e">
        <f>IFERROR(INDEX('Policy Clause Build'!$1:$1048576,MATCH('Policy Clause Build'!C735,'Policy Clause Build'!C:C,0),3),"")</f>
        <v>#VALUE!</v>
      </c>
      <c r="C729" s="44" t="e">
        <f>IFERROR(INDEX('Configuration Area'!$1:$1048576,MATCH(A729,'Configuration Area'!D:D,0),6),"")</f>
        <v>#VALUE!</v>
      </c>
      <c r="D729" s="0" t="e">
        <f>IFERROR(INDEX('Configuration Area'!$1:$1048576,MATCH(A729,'Configuration Area'!D:D,0),7),"")</f>
        <v>#VALUE!</v>
      </c>
    </row>
    <row r="730">
      <c r="A730" s="0" t="e">
        <f>IFERROR(INDEX('Policy Clause Build'!$1:$1048576,MATCH('Policy Clause Build'!B736,'Policy Clause Build'!B:B,0),2),"")</f>
        <v>#VALUE!</v>
      </c>
      <c r="B730" s="0" t="e">
        <f>IFERROR(INDEX('Policy Clause Build'!$1:$1048576,MATCH('Policy Clause Build'!C736,'Policy Clause Build'!C:C,0),3),"")</f>
        <v>#VALUE!</v>
      </c>
      <c r="C730" s="44" t="e">
        <f>IFERROR(INDEX('Configuration Area'!$1:$1048576,MATCH(A730,'Configuration Area'!D:D,0),6),"")</f>
        <v>#VALUE!</v>
      </c>
      <c r="D730" s="0" t="e">
        <f>IFERROR(INDEX('Configuration Area'!$1:$1048576,MATCH(A730,'Configuration Area'!D:D,0),7),"")</f>
        <v>#VALUE!</v>
      </c>
    </row>
    <row r="731">
      <c r="A731" s="0" t="e">
        <f>IFERROR(INDEX('Policy Clause Build'!$1:$1048576,MATCH('Policy Clause Build'!B737,'Policy Clause Build'!B:B,0),2),"")</f>
        <v>#VALUE!</v>
      </c>
      <c r="B731" s="0" t="e">
        <f>IFERROR(INDEX('Policy Clause Build'!$1:$1048576,MATCH('Policy Clause Build'!C737,'Policy Clause Build'!C:C,0),3),"")</f>
        <v>#VALUE!</v>
      </c>
      <c r="C731" s="44" t="e">
        <f>IFERROR(INDEX('Configuration Area'!$1:$1048576,MATCH(A731,'Configuration Area'!D:D,0),6),"")</f>
        <v>#VALUE!</v>
      </c>
      <c r="D731" s="0" t="e">
        <f>IFERROR(INDEX('Configuration Area'!$1:$1048576,MATCH(A731,'Configuration Area'!D:D,0),7),"")</f>
        <v>#VALUE!</v>
      </c>
    </row>
    <row r="732">
      <c r="A732" s="0" t="e">
        <f>IFERROR(INDEX('Policy Clause Build'!$1:$1048576,MATCH('Policy Clause Build'!B738,'Policy Clause Build'!B:B,0),2),"")</f>
        <v>#VALUE!</v>
      </c>
      <c r="B732" s="0" t="e">
        <f>IFERROR(INDEX('Policy Clause Build'!$1:$1048576,MATCH('Policy Clause Build'!C738,'Policy Clause Build'!C:C,0),3),"")</f>
        <v>#VALUE!</v>
      </c>
      <c r="C732" s="44" t="e">
        <f>IFERROR(INDEX('Configuration Area'!$1:$1048576,MATCH(A732,'Configuration Area'!D:D,0),6),"")</f>
        <v>#VALUE!</v>
      </c>
      <c r="D732" s="0" t="e">
        <f>IFERROR(INDEX('Configuration Area'!$1:$1048576,MATCH(A732,'Configuration Area'!D:D,0),7),"")</f>
        <v>#VALUE!</v>
      </c>
    </row>
    <row r="733">
      <c r="A733" s="0" t="e">
        <f>IFERROR(INDEX('Policy Clause Build'!$1:$1048576,MATCH('Policy Clause Build'!B739,'Policy Clause Build'!B:B,0),2),"")</f>
        <v>#VALUE!</v>
      </c>
      <c r="B733" s="0" t="e">
        <f>IFERROR(INDEX('Policy Clause Build'!$1:$1048576,MATCH('Policy Clause Build'!C739,'Policy Clause Build'!C:C,0),3),"")</f>
        <v>#VALUE!</v>
      </c>
      <c r="C733" s="44" t="e">
        <f>IFERROR(INDEX('Configuration Area'!$1:$1048576,MATCH(A733,'Configuration Area'!D:D,0),6),"")</f>
        <v>#VALUE!</v>
      </c>
      <c r="D733" s="0" t="e">
        <f>IFERROR(INDEX('Configuration Area'!$1:$1048576,MATCH(A733,'Configuration Area'!D:D,0),7),"")</f>
        <v>#VALUE!</v>
      </c>
    </row>
    <row r="734">
      <c r="A734" s="0" t="e">
        <f>IFERROR(INDEX('Policy Clause Build'!$1:$1048576,MATCH('Policy Clause Build'!B740,'Policy Clause Build'!B:B,0),2),"")</f>
        <v>#VALUE!</v>
      </c>
      <c r="B734" s="0" t="e">
        <f>IFERROR(INDEX('Policy Clause Build'!$1:$1048576,MATCH('Policy Clause Build'!C740,'Policy Clause Build'!C:C,0),3),"")</f>
        <v>#VALUE!</v>
      </c>
      <c r="C734" s="44" t="e">
        <f>IFERROR(INDEX('Configuration Area'!$1:$1048576,MATCH(A734,'Configuration Area'!D:D,0),6),"")</f>
        <v>#VALUE!</v>
      </c>
      <c r="D734" s="0" t="e">
        <f>IFERROR(INDEX('Configuration Area'!$1:$1048576,MATCH(A734,'Configuration Area'!D:D,0),7),"")</f>
        <v>#VALUE!</v>
      </c>
    </row>
    <row r="735">
      <c r="A735" s="0" t="e">
        <f>IFERROR(INDEX('Policy Clause Build'!$1:$1048576,MATCH('Policy Clause Build'!B741,'Policy Clause Build'!B:B,0),2),"")</f>
        <v>#VALUE!</v>
      </c>
      <c r="B735" s="0" t="e">
        <f>IFERROR(INDEX('Policy Clause Build'!$1:$1048576,MATCH('Policy Clause Build'!C741,'Policy Clause Build'!C:C,0),3),"")</f>
        <v>#VALUE!</v>
      </c>
      <c r="C735" s="44" t="e">
        <f>IFERROR(INDEX('Configuration Area'!$1:$1048576,MATCH(A735,'Configuration Area'!D:D,0),6),"")</f>
        <v>#VALUE!</v>
      </c>
      <c r="D735" s="0" t="e">
        <f>IFERROR(INDEX('Configuration Area'!$1:$1048576,MATCH(A735,'Configuration Area'!D:D,0),7),"")</f>
        <v>#VALUE!</v>
      </c>
    </row>
    <row r="736">
      <c r="A736" s="0" t="e">
        <f>IFERROR(INDEX('Policy Clause Build'!$1:$1048576,MATCH('Policy Clause Build'!B742,'Policy Clause Build'!B:B,0),2),"")</f>
        <v>#VALUE!</v>
      </c>
      <c r="B736" s="0" t="e">
        <f>IFERROR(INDEX('Policy Clause Build'!$1:$1048576,MATCH('Policy Clause Build'!C742,'Policy Clause Build'!C:C,0),3),"")</f>
        <v>#VALUE!</v>
      </c>
      <c r="C736" s="44" t="e">
        <f>IFERROR(INDEX('Configuration Area'!$1:$1048576,MATCH(A736,'Configuration Area'!D:D,0),6),"")</f>
        <v>#VALUE!</v>
      </c>
      <c r="D736" s="0" t="e">
        <f>IFERROR(INDEX('Configuration Area'!$1:$1048576,MATCH(A736,'Configuration Area'!D:D,0),7),"")</f>
        <v>#VALUE!</v>
      </c>
    </row>
    <row r="737">
      <c r="A737" s="0" t="e">
        <f>IFERROR(INDEX('Policy Clause Build'!$1:$1048576,MATCH('Policy Clause Build'!B743,'Policy Clause Build'!B:B,0),2),"")</f>
        <v>#VALUE!</v>
      </c>
      <c r="B737" s="0" t="e">
        <f>IFERROR(INDEX('Policy Clause Build'!$1:$1048576,MATCH('Policy Clause Build'!C743,'Policy Clause Build'!C:C,0),3),"")</f>
        <v>#VALUE!</v>
      </c>
      <c r="C737" s="44" t="e">
        <f>IFERROR(INDEX('Configuration Area'!$1:$1048576,MATCH(A737,'Configuration Area'!D:D,0),6),"")</f>
        <v>#VALUE!</v>
      </c>
      <c r="D737" s="0" t="e">
        <f>IFERROR(INDEX('Configuration Area'!$1:$1048576,MATCH(A737,'Configuration Area'!D:D,0),7),"")</f>
        <v>#VALUE!</v>
      </c>
    </row>
    <row r="738">
      <c r="A738" s="0" t="e">
        <f>IFERROR(INDEX('Policy Clause Build'!$1:$1048576,MATCH('Policy Clause Build'!B744,'Policy Clause Build'!B:B,0),2),"")</f>
        <v>#VALUE!</v>
      </c>
      <c r="B738" s="0" t="e">
        <f>IFERROR(INDEX('Policy Clause Build'!$1:$1048576,MATCH('Policy Clause Build'!C744,'Policy Clause Build'!C:C,0),3),"")</f>
        <v>#VALUE!</v>
      </c>
      <c r="C738" s="44" t="e">
        <f>IFERROR(INDEX('Configuration Area'!$1:$1048576,MATCH(A738,'Configuration Area'!D:D,0),6),"")</f>
        <v>#VALUE!</v>
      </c>
      <c r="D738" s="0" t="e">
        <f>IFERROR(INDEX('Configuration Area'!$1:$1048576,MATCH(A738,'Configuration Area'!D:D,0),7),"")</f>
        <v>#VALUE!</v>
      </c>
    </row>
    <row r="739">
      <c r="A739" s="0" t="e">
        <f>IFERROR(INDEX('Policy Clause Build'!$1:$1048576,MATCH('Policy Clause Build'!B745,'Policy Clause Build'!B:B,0),2),"")</f>
        <v>#VALUE!</v>
      </c>
      <c r="B739" s="0" t="e">
        <f>IFERROR(INDEX('Policy Clause Build'!$1:$1048576,MATCH('Policy Clause Build'!C745,'Policy Clause Build'!C:C,0),3),"")</f>
        <v>#VALUE!</v>
      </c>
      <c r="C739" s="44" t="e">
        <f>IFERROR(INDEX('Configuration Area'!$1:$1048576,MATCH(A739,'Configuration Area'!D:D,0),6),"")</f>
        <v>#VALUE!</v>
      </c>
      <c r="D739" s="0" t="e">
        <f>IFERROR(INDEX('Configuration Area'!$1:$1048576,MATCH(A739,'Configuration Area'!D:D,0),7),"")</f>
        <v>#VALUE!</v>
      </c>
    </row>
    <row r="740">
      <c r="A740" s="0" t="e">
        <f>IFERROR(INDEX('Policy Clause Build'!$1:$1048576,MATCH('Policy Clause Build'!B746,'Policy Clause Build'!B:B,0),2),"")</f>
        <v>#VALUE!</v>
      </c>
      <c r="B740" s="0" t="e">
        <f>IFERROR(INDEX('Policy Clause Build'!$1:$1048576,MATCH('Policy Clause Build'!C746,'Policy Clause Build'!C:C,0),3),"")</f>
        <v>#VALUE!</v>
      </c>
      <c r="C740" s="44" t="e">
        <f>IFERROR(INDEX('Configuration Area'!$1:$1048576,MATCH(A740,'Configuration Area'!D:D,0),6),"")</f>
        <v>#VALUE!</v>
      </c>
      <c r="D740" s="0" t="e">
        <f>IFERROR(INDEX('Configuration Area'!$1:$1048576,MATCH(A740,'Configuration Area'!D:D,0),7),"")</f>
        <v>#VALUE!</v>
      </c>
    </row>
    <row r="741">
      <c r="A741" s="0" t="e">
        <f>IFERROR(INDEX('Policy Clause Build'!$1:$1048576,MATCH('Policy Clause Build'!B747,'Policy Clause Build'!B:B,0),2),"")</f>
        <v>#VALUE!</v>
      </c>
      <c r="B741" s="0" t="e">
        <f>IFERROR(INDEX('Policy Clause Build'!$1:$1048576,MATCH('Policy Clause Build'!C747,'Policy Clause Build'!C:C,0),3),"")</f>
        <v>#VALUE!</v>
      </c>
      <c r="C741" s="44" t="e">
        <f>IFERROR(INDEX('Configuration Area'!$1:$1048576,MATCH(A741,'Configuration Area'!D:D,0),6),"")</f>
        <v>#VALUE!</v>
      </c>
      <c r="D741" s="0" t="e">
        <f>IFERROR(INDEX('Configuration Area'!$1:$1048576,MATCH(A741,'Configuration Area'!D:D,0),7),"")</f>
        <v>#VALUE!</v>
      </c>
    </row>
    <row r="742">
      <c r="A742" s="0" t="e">
        <f>IFERROR(INDEX('Policy Clause Build'!$1:$1048576,MATCH('Policy Clause Build'!B748,'Policy Clause Build'!B:B,0),2),"")</f>
        <v>#VALUE!</v>
      </c>
      <c r="B742" s="0" t="e">
        <f>IFERROR(INDEX('Policy Clause Build'!$1:$1048576,MATCH('Policy Clause Build'!C748,'Policy Clause Build'!C:C,0),3),"")</f>
        <v>#VALUE!</v>
      </c>
      <c r="C742" s="44" t="e">
        <f>IFERROR(INDEX('Configuration Area'!$1:$1048576,MATCH(A742,'Configuration Area'!D:D,0),6),"")</f>
        <v>#VALUE!</v>
      </c>
      <c r="D742" s="0" t="e">
        <f>IFERROR(INDEX('Configuration Area'!$1:$1048576,MATCH(A742,'Configuration Area'!D:D,0),7),"")</f>
        <v>#VALUE!</v>
      </c>
    </row>
    <row r="743">
      <c r="A743" s="0" t="e">
        <f>IFERROR(INDEX('Policy Clause Build'!$1:$1048576,MATCH('Policy Clause Build'!B749,'Policy Clause Build'!B:B,0),2),"")</f>
        <v>#VALUE!</v>
      </c>
      <c r="B743" s="0" t="e">
        <f>IFERROR(INDEX('Policy Clause Build'!$1:$1048576,MATCH('Policy Clause Build'!C749,'Policy Clause Build'!C:C,0),3),"")</f>
        <v>#VALUE!</v>
      </c>
      <c r="C743" s="44" t="e">
        <f>IFERROR(INDEX('Configuration Area'!$1:$1048576,MATCH(A743,'Configuration Area'!D:D,0),6),"")</f>
        <v>#VALUE!</v>
      </c>
      <c r="D743" s="0" t="e">
        <f>IFERROR(INDEX('Configuration Area'!$1:$1048576,MATCH(A743,'Configuration Area'!D:D,0),7),"")</f>
        <v>#VALUE!</v>
      </c>
    </row>
    <row r="744">
      <c r="A744" s="0" t="e">
        <f>IFERROR(INDEX('Policy Clause Build'!$1:$1048576,MATCH('Policy Clause Build'!B750,'Policy Clause Build'!B:B,0),2),"")</f>
        <v>#VALUE!</v>
      </c>
      <c r="B744" s="0" t="e">
        <f>IFERROR(INDEX('Policy Clause Build'!$1:$1048576,MATCH('Policy Clause Build'!C750,'Policy Clause Build'!C:C,0),3),"")</f>
        <v>#VALUE!</v>
      </c>
      <c r="C744" s="44" t="e">
        <f>IFERROR(INDEX('Configuration Area'!$1:$1048576,MATCH(A744,'Configuration Area'!D:D,0),6),"")</f>
        <v>#VALUE!</v>
      </c>
      <c r="D744" s="0" t="e">
        <f>IFERROR(INDEX('Configuration Area'!$1:$1048576,MATCH(A744,'Configuration Area'!D:D,0),7),"")</f>
        <v>#VALUE!</v>
      </c>
    </row>
    <row r="745">
      <c r="A745" s="0" t="e">
        <f>IFERROR(INDEX('Policy Clause Build'!$1:$1048576,MATCH('Policy Clause Build'!B751,'Policy Clause Build'!B:B,0),2),"")</f>
        <v>#VALUE!</v>
      </c>
      <c r="B745" s="0" t="e">
        <f>IFERROR(INDEX('Policy Clause Build'!$1:$1048576,MATCH('Policy Clause Build'!C751,'Policy Clause Build'!C:C,0),3),"")</f>
        <v>#VALUE!</v>
      </c>
      <c r="C745" s="44" t="e">
        <f>IFERROR(INDEX('Configuration Area'!$1:$1048576,MATCH(A745,'Configuration Area'!D:D,0),6),"")</f>
        <v>#VALUE!</v>
      </c>
      <c r="D745" s="0" t="e">
        <f>IFERROR(INDEX('Configuration Area'!$1:$1048576,MATCH(A745,'Configuration Area'!D:D,0),7),"")</f>
        <v>#VALUE!</v>
      </c>
    </row>
    <row r="746">
      <c r="A746" s="0" t="e">
        <f>IFERROR(INDEX('Policy Clause Build'!$1:$1048576,MATCH('Policy Clause Build'!B752,'Policy Clause Build'!B:B,0),2),"")</f>
        <v>#VALUE!</v>
      </c>
      <c r="B746" s="0" t="e">
        <f>IFERROR(INDEX('Policy Clause Build'!$1:$1048576,MATCH('Policy Clause Build'!C752,'Policy Clause Build'!C:C,0),3),"")</f>
        <v>#VALUE!</v>
      </c>
      <c r="C746" s="44" t="e">
        <f>IFERROR(INDEX('Configuration Area'!$1:$1048576,MATCH(A746,'Configuration Area'!D:D,0),6),"")</f>
        <v>#VALUE!</v>
      </c>
      <c r="D746" s="0" t="e">
        <f>IFERROR(INDEX('Configuration Area'!$1:$1048576,MATCH(A746,'Configuration Area'!D:D,0),7),"")</f>
        <v>#VALUE!</v>
      </c>
    </row>
    <row r="747">
      <c r="A747" s="0" t="e">
        <f>IFERROR(INDEX('Policy Clause Build'!$1:$1048576,MATCH('Policy Clause Build'!B753,'Policy Clause Build'!B:B,0),2),"")</f>
        <v>#VALUE!</v>
      </c>
      <c r="B747" s="0" t="e">
        <f>IFERROR(INDEX('Policy Clause Build'!$1:$1048576,MATCH('Policy Clause Build'!C753,'Policy Clause Build'!C:C,0),3),"")</f>
        <v>#VALUE!</v>
      </c>
      <c r="C747" s="44" t="e">
        <f>IFERROR(INDEX('Configuration Area'!$1:$1048576,MATCH(A747,'Configuration Area'!D:D,0),6),"")</f>
        <v>#VALUE!</v>
      </c>
      <c r="D747" s="0" t="e">
        <f>IFERROR(INDEX('Configuration Area'!$1:$1048576,MATCH(A747,'Configuration Area'!D:D,0),7),"")</f>
        <v>#VALUE!</v>
      </c>
    </row>
    <row r="748">
      <c r="A748" s="0" t="e">
        <f>IFERROR(INDEX('Policy Clause Build'!$1:$1048576,MATCH('Policy Clause Build'!B754,'Policy Clause Build'!B:B,0),2),"")</f>
        <v>#VALUE!</v>
      </c>
      <c r="B748" s="0" t="e">
        <f>IFERROR(INDEX('Policy Clause Build'!$1:$1048576,MATCH('Policy Clause Build'!C754,'Policy Clause Build'!C:C,0),3),"")</f>
        <v>#VALUE!</v>
      </c>
      <c r="C748" s="44" t="e">
        <f>IFERROR(INDEX('Configuration Area'!$1:$1048576,MATCH(A748,'Configuration Area'!D:D,0),6),"")</f>
        <v>#VALUE!</v>
      </c>
      <c r="D748" s="0" t="e">
        <f>IFERROR(INDEX('Configuration Area'!$1:$1048576,MATCH(A748,'Configuration Area'!D:D,0),7),"")</f>
        <v>#VALUE!</v>
      </c>
    </row>
    <row r="749">
      <c r="A749" s="0" t="e">
        <f>IFERROR(INDEX('Policy Clause Build'!$1:$1048576,MATCH('Policy Clause Build'!B755,'Policy Clause Build'!B:B,0),2),"")</f>
        <v>#VALUE!</v>
      </c>
      <c r="B749" s="0" t="e">
        <f>IFERROR(INDEX('Policy Clause Build'!$1:$1048576,MATCH('Policy Clause Build'!C755,'Policy Clause Build'!C:C,0),3),"")</f>
        <v>#VALUE!</v>
      </c>
      <c r="C749" s="44" t="e">
        <f>IFERROR(INDEX('Configuration Area'!$1:$1048576,MATCH(A749,'Configuration Area'!D:D,0),6),"")</f>
        <v>#VALUE!</v>
      </c>
      <c r="D749" s="0" t="e">
        <f>IFERROR(INDEX('Configuration Area'!$1:$1048576,MATCH(A749,'Configuration Area'!D:D,0),7),"")</f>
        <v>#VALUE!</v>
      </c>
    </row>
    <row r="750">
      <c r="A750" s="0" t="e">
        <f>IFERROR(INDEX('Policy Clause Build'!$1:$1048576,MATCH('Policy Clause Build'!B756,'Policy Clause Build'!B:B,0),2),"")</f>
        <v>#VALUE!</v>
      </c>
      <c r="B750" s="0" t="e">
        <f>IFERROR(INDEX('Policy Clause Build'!$1:$1048576,MATCH('Policy Clause Build'!C756,'Policy Clause Build'!C:C,0),3),"")</f>
        <v>#VALUE!</v>
      </c>
      <c r="C750" s="44" t="e">
        <f>IFERROR(INDEX('Configuration Area'!$1:$1048576,MATCH(A750,'Configuration Area'!D:D,0),6),"")</f>
        <v>#VALUE!</v>
      </c>
      <c r="D750" s="0" t="e">
        <f>IFERROR(INDEX('Configuration Area'!$1:$1048576,MATCH(A750,'Configuration Area'!D:D,0),7),"")</f>
        <v>#VALUE!</v>
      </c>
    </row>
    <row r="751">
      <c r="A751" s="0" t="e">
        <f>IFERROR(INDEX('Policy Clause Build'!$1:$1048576,MATCH('Policy Clause Build'!B757,'Policy Clause Build'!B:B,0),2),"")</f>
        <v>#VALUE!</v>
      </c>
      <c r="B751" s="0" t="e">
        <f>IFERROR(INDEX('Policy Clause Build'!$1:$1048576,MATCH('Policy Clause Build'!C757,'Policy Clause Build'!C:C,0),3),"")</f>
        <v>#VALUE!</v>
      </c>
      <c r="C751" s="44" t="e">
        <f>IFERROR(INDEX('Configuration Area'!$1:$1048576,MATCH(A751,'Configuration Area'!D:D,0),6),"")</f>
        <v>#VALUE!</v>
      </c>
      <c r="D751" s="0" t="e">
        <f>IFERROR(INDEX('Configuration Area'!$1:$1048576,MATCH(A751,'Configuration Area'!D:D,0),7),"")</f>
        <v>#VALUE!</v>
      </c>
    </row>
    <row r="752">
      <c r="A752" s="0" t="e">
        <f>IFERROR(INDEX('Policy Clause Build'!$1:$1048576,MATCH('Policy Clause Build'!B758,'Policy Clause Build'!B:B,0),2),"")</f>
        <v>#VALUE!</v>
      </c>
      <c r="B752" s="0" t="e">
        <f>IFERROR(INDEX('Policy Clause Build'!$1:$1048576,MATCH('Policy Clause Build'!C758,'Policy Clause Build'!C:C,0),3),"")</f>
        <v>#VALUE!</v>
      </c>
      <c r="C752" s="44" t="e">
        <f>IFERROR(INDEX('Configuration Area'!$1:$1048576,MATCH(A752,'Configuration Area'!D:D,0),6),"")</f>
        <v>#VALUE!</v>
      </c>
      <c r="D752" s="0" t="e">
        <f>IFERROR(INDEX('Configuration Area'!$1:$1048576,MATCH(A752,'Configuration Area'!D:D,0),7),"")</f>
        <v>#VALUE!</v>
      </c>
    </row>
    <row r="753">
      <c r="A753" s="0" t="e">
        <f>IFERROR(INDEX('Policy Clause Build'!$1:$1048576,MATCH('Policy Clause Build'!B759,'Policy Clause Build'!B:B,0),2),"")</f>
        <v>#VALUE!</v>
      </c>
      <c r="B753" s="0" t="e">
        <f>IFERROR(INDEX('Policy Clause Build'!$1:$1048576,MATCH('Policy Clause Build'!C759,'Policy Clause Build'!C:C,0),3),"")</f>
        <v>#VALUE!</v>
      </c>
      <c r="C753" s="44" t="e">
        <f>IFERROR(INDEX('Configuration Area'!$1:$1048576,MATCH(A753,'Configuration Area'!D:D,0),6),"")</f>
        <v>#VALUE!</v>
      </c>
      <c r="D753" s="0" t="e">
        <f>IFERROR(INDEX('Configuration Area'!$1:$1048576,MATCH(A753,'Configuration Area'!D:D,0),7),"")</f>
        <v>#VALUE!</v>
      </c>
    </row>
    <row r="754">
      <c r="A754" s="0" t="e">
        <f>IFERROR(INDEX('Policy Clause Build'!$1:$1048576,MATCH('Policy Clause Build'!B760,'Policy Clause Build'!B:B,0),2),"")</f>
        <v>#VALUE!</v>
      </c>
      <c r="B754" s="0" t="e">
        <f>IFERROR(INDEX('Policy Clause Build'!$1:$1048576,MATCH('Policy Clause Build'!C760,'Policy Clause Build'!C:C,0),3),"")</f>
        <v>#VALUE!</v>
      </c>
      <c r="C754" s="44" t="e">
        <f>IFERROR(INDEX('Configuration Area'!$1:$1048576,MATCH(A754,'Configuration Area'!D:D,0),6),"")</f>
        <v>#VALUE!</v>
      </c>
      <c r="D754" s="0" t="e">
        <f>IFERROR(INDEX('Configuration Area'!$1:$1048576,MATCH(A754,'Configuration Area'!D:D,0),7),"")</f>
        <v>#VALUE!</v>
      </c>
    </row>
    <row r="755">
      <c r="A755" s="0" t="e">
        <f>IFERROR(INDEX('Policy Clause Build'!$1:$1048576,MATCH('Policy Clause Build'!B761,'Policy Clause Build'!B:B,0),2),"")</f>
        <v>#VALUE!</v>
      </c>
      <c r="B755" s="0" t="e">
        <f>IFERROR(INDEX('Policy Clause Build'!$1:$1048576,MATCH('Policy Clause Build'!C761,'Policy Clause Build'!C:C,0),3),"")</f>
        <v>#VALUE!</v>
      </c>
      <c r="C755" s="44" t="e">
        <f>IFERROR(INDEX('Configuration Area'!$1:$1048576,MATCH(A755,'Configuration Area'!D:D,0),6),"")</f>
        <v>#VALUE!</v>
      </c>
      <c r="D755" s="0" t="e">
        <f>IFERROR(INDEX('Configuration Area'!$1:$1048576,MATCH(A755,'Configuration Area'!D:D,0),7),"")</f>
        <v>#VALUE!</v>
      </c>
    </row>
    <row r="756">
      <c r="A756" s="0" t="e">
        <f>IFERROR(INDEX('Policy Clause Build'!$1:$1048576,MATCH('Policy Clause Build'!B762,'Policy Clause Build'!B:B,0),2),"")</f>
        <v>#VALUE!</v>
      </c>
      <c r="B756" s="0" t="e">
        <f>IFERROR(INDEX('Policy Clause Build'!$1:$1048576,MATCH('Policy Clause Build'!C762,'Policy Clause Build'!C:C,0),3),"")</f>
        <v>#VALUE!</v>
      </c>
      <c r="C756" s="44" t="e">
        <f>IFERROR(INDEX('Configuration Area'!$1:$1048576,MATCH(A756,'Configuration Area'!D:D,0),6),"")</f>
        <v>#VALUE!</v>
      </c>
      <c r="D756" s="0" t="e">
        <f>IFERROR(INDEX('Configuration Area'!$1:$1048576,MATCH(A756,'Configuration Area'!D:D,0),7),"")</f>
        <v>#VALUE!</v>
      </c>
    </row>
    <row r="757">
      <c r="A757" s="0" t="e">
        <f>IFERROR(INDEX('Policy Clause Build'!$1:$1048576,MATCH('Policy Clause Build'!B763,'Policy Clause Build'!B:B,0),2),"")</f>
        <v>#VALUE!</v>
      </c>
      <c r="B757" s="0" t="e">
        <f>IFERROR(INDEX('Policy Clause Build'!$1:$1048576,MATCH('Policy Clause Build'!C763,'Policy Clause Build'!C:C,0),3),"")</f>
        <v>#VALUE!</v>
      </c>
      <c r="C757" s="44" t="e">
        <f>IFERROR(INDEX('Configuration Area'!$1:$1048576,MATCH(A757,'Configuration Area'!D:D,0),6),"")</f>
        <v>#VALUE!</v>
      </c>
      <c r="D757" s="0" t="e">
        <f>IFERROR(INDEX('Configuration Area'!$1:$1048576,MATCH(A757,'Configuration Area'!D:D,0),7),"")</f>
        <v>#VALUE!</v>
      </c>
    </row>
    <row r="758">
      <c r="A758" s="0" t="e">
        <f>IFERROR(INDEX('Policy Clause Build'!$1:$1048576,MATCH('Policy Clause Build'!B764,'Policy Clause Build'!B:B,0),2),"")</f>
        <v>#VALUE!</v>
      </c>
      <c r="B758" s="0" t="e">
        <f>IFERROR(INDEX('Policy Clause Build'!$1:$1048576,MATCH('Policy Clause Build'!C764,'Policy Clause Build'!C:C,0),3),"")</f>
        <v>#VALUE!</v>
      </c>
      <c r="C758" s="44" t="e">
        <f>IFERROR(INDEX('Configuration Area'!$1:$1048576,MATCH(A758,'Configuration Area'!D:D,0),6),"")</f>
        <v>#VALUE!</v>
      </c>
      <c r="D758" s="0" t="e">
        <f>IFERROR(INDEX('Configuration Area'!$1:$1048576,MATCH(A758,'Configuration Area'!D:D,0),7),"")</f>
        <v>#VALUE!</v>
      </c>
    </row>
    <row r="759">
      <c r="A759" s="0" t="e">
        <f>IFERROR(INDEX('Policy Clause Build'!$1:$1048576,MATCH('Policy Clause Build'!B765,'Policy Clause Build'!B:B,0),2),"")</f>
        <v>#VALUE!</v>
      </c>
      <c r="B759" s="0" t="e">
        <f>IFERROR(INDEX('Policy Clause Build'!$1:$1048576,MATCH('Policy Clause Build'!C765,'Policy Clause Build'!C:C,0),3),"")</f>
        <v>#VALUE!</v>
      </c>
      <c r="C759" s="44" t="e">
        <f>IFERROR(INDEX('Configuration Area'!$1:$1048576,MATCH(A759,'Configuration Area'!D:D,0),6),"")</f>
        <v>#VALUE!</v>
      </c>
      <c r="D759" s="0" t="e">
        <f>IFERROR(INDEX('Configuration Area'!$1:$1048576,MATCH(A759,'Configuration Area'!D:D,0),7),"")</f>
        <v>#VALUE!</v>
      </c>
    </row>
    <row r="760">
      <c r="A760" s="0" t="e">
        <f>IFERROR(INDEX('Policy Clause Build'!$1:$1048576,MATCH('Policy Clause Build'!B766,'Policy Clause Build'!B:B,0),2),"")</f>
        <v>#VALUE!</v>
      </c>
      <c r="B760" s="0" t="e">
        <f>IFERROR(INDEX('Policy Clause Build'!$1:$1048576,MATCH('Policy Clause Build'!C766,'Policy Clause Build'!C:C,0),3),"")</f>
        <v>#VALUE!</v>
      </c>
      <c r="C760" s="44" t="e">
        <f>IFERROR(INDEX('Configuration Area'!$1:$1048576,MATCH(A760,'Configuration Area'!D:D,0),6),"")</f>
        <v>#VALUE!</v>
      </c>
      <c r="D760" s="0" t="e">
        <f>IFERROR(INDEX('Configuration Area'!$1:$1048576,MATCH(A760,'Configuration Area'!D:D,0),7),"")</f>
        <v>#VALUE!</v>
      </c>
    </row>
    <row r="761">
      <c r="A761" s="0" t="e">
        <f>IFERROR(INDEX('Policy Clause Build'!$1:$1048576,MATCH('Policy Clause Build'!B767,'Policy Clause Build'!B:B,0),2),"")</f>
        <v>#VALUE!</v>
      </c>
      <c r="B761" s="0" t="e">
        <f>IFERROR(INDEX('Policy Clause Build'!$1:$1048576,MATCH('Policy Clause Build'!C767,'Policy Clause Build'!C:C,0),3),"")</f>
        <v>#VALUE!</v>
      </c>
      <c r="C761" s="44" t="e">
        <f>IFERROR(INDEX('Configuration Area'!$1:$1048576,MATCH(A761,'Configuration Area'!D:D,0),6),"")</f>
        <v>#VALUE!</v>
      </c>
      <c r="D761" s="0" t="e">
        <f>IFERROR(INDEX('Configuration Area'!$1:$1048576,MATCH(A761,'Configuration Area'!D:D,0),7),"")</f>
        <v>#VALUE!</v>
      </c>
    </row>
    <row r="762">
      <c r="A762" s="0" t="e">
        <f>IFERROR(INDEX('Policy Clause Build'!$1:$1048576,MATCH('Policy Clause Build'!B768,'Policy Clause Build'!B:B,0),2),"")</f>
        <v>#VALUE!</v>
      </c>
      <c r="B762" s="0" t="e">
        <f>IFERROR(INDEX('Policy Clause Build'!$1:$1048576,MATCH('Policy Clause Build'!C768,'Policy Clause Build'!C:C,0),3),"")</f>
        <v>#VALUE!</v>
      </c>
      <c r="C762" s="44" t="e">
        <f>IFERROR(INDEX('Configuration Area'!$1:$1048576,MATCH(A762,'Configuration Area'!D:D,0),6),"")</f>
        <v>#VALUE!</v>
      </c>
      <c r="D762" s="0" t="e">
        <f>IFERROR(INDEX('Configuration Area'!$1:$1048576,MATCH(A762,'Configuration Area'!D:D,0),7),"")</f>
        <v>#VALUE!</v>
      </c>
    </row>
    <row r="763">
      <c r="A763" s="0" t="e">
        <f>IFERROR(INDEX('Policy Clause Build'!$1:$1048576,MATCH('Policy Clause Build'!B769,'Policy Clause Build'!B:B,0),2),"")</f>
        <v>#VALUE!</v>
      </c>
      <c r="B763" s="0" t="e">
        <f>IFERROR(INDEX('Policy Clause Build'!$1:$1048576,MATCH('Policy Clause Build'!C769,'Policy Clause Build'!C:C,0),3),"")</f>
        <v>#VALUE!</v>
      </c>
      <c r="C763" s="44" t="e">
        <f>IFERROR(INDEX('Configuration Area'!$1:$1048576,MATCH(A763,'Configuration Area'!D:D,0),6),"")</f>
        <v>#VALUE!</v>
      </c>
      <c r="D763" s="0" t="e">
        <f>IFERROR(INDEX('Configuration Area'!$1:$1048576,MATCH(A763,'Configuration Area'!D:D,0),7),"")</f>
        <v>#VALUE!</v>
      </c>
    </row>
    <row r="764">
      <c r="A764" s="0" t="e">
        <f>IFERROR(INDEX('Policy Clause Build'!$1:$1048576,MATCH('Policy Clause Build'!B770,'Policy Clause Build'!B:B,0),2),"")</f>
        <v>#VALUE!</v>
      </c>
      <c r="B764" s="0" t="e">
        <f>IFERROR(INDEX('Policy Clause Build'!$1:$1048576,MATCH('Policy Clause Build'!C770,'Policy Clause Build'!C:C,0),3),"")</f>
        <v>#VALUE!</v>
      </c>
      <c r="C764" s="44" t="e">
        <f>IFERROR(INDEX('Configuration Area'!$1:$1048576,MATCH(A764,'Configuration Area'!D:D,0),6),"")</f>
        <v>#VALUE!</v>
      </c>
      <c r="D764" s="0" t="e">
        <f>IFERROR(INDEX('Configuration Area'!$1:$1048576,MATCH(A764,'Configuration Area'!D:D,0),7),"")</f>
        <v>#VALUE!</v>
      </c>
    </row>
    <row r="765">
      <c r="A765" s="0" t="e">
        <f>IFERROR(INDEX('Policy Clause Build'!$1:$1048576,MATCH('Policy Clause Build'!B771,'Policy Clause Build'!B:B,0),2),"")</f>
        <v>#VALUE!</v>
      </c>
      <c r="B765" s="0" t="e">
        <f>IFERROR(INDEX('Policy Clause Build'!$1:$1048576,MATCH('Policy Clause Build'!C771,'Policy Clause Build'!C:C,0),3),"")</f>
        <v>#VALUE!</v>
      </c>
      <c r="C765" s="44" t="e">
        <f>IFERROR(INDEX('Configuration Area'!$1:$1048576,MATCH(A765,'Configuration Area'!D:D,0),6),"")</f>
        <v>#VALUE!</v>
      </c>
      <c r="D765" s="0" t="e">
        <f>IFERROR(INDEX('Configuration Area'!$1:$1048576,MATCH(A765,'Configuration Area'!D:D,0),7),"")</f>
        <v>#VALUE!</v>
      </c>
    </row>
    <row r="766">
      <c r="A766" s="0" t="e">
        <f>IFERROR(INDEX('Policy Clause Build'!$1:$1048576,MATCH('Policy Clause Build'!B772,'Policy Clause Build'!B:B,0),2),"")</f>
        <v>#VALUE!</v>
      </c>
      <c r="B766" s="0" t="e">
        <f>IFERROR(INDEX('Policy Clause Build'!$1:$1048576,MATCH('Policy Clause Build'!C772,'Policy Clause Build'!C:C,0),3),"")</f>
        <v>#VALUE!</v>
      </c>
      <c r="C766" s="44" t="e">
        <f>IFERROR(INDEX('Configuration Area'!$1:$1048576,MATCH(A766,'Configuration Area'!D:D,0),6),"")</f>
        <v>#VALUE!</v>
      </c>
      <c r="D766" s="0" t="e">
        <f>IFERROR(INDEX('Configuration Area'!$1:$1048576,MATCH(A766,'Configuration Area'!D:D,0),7),"")</f>
        <v>#VALUE!</v>
      </c>
    </row>
    <row r="767">
      <c r="A767" s="0" t="e">
        <f>IFERROR(INDEX('Policy Clause Build'!$1:$1048576,MATCH('Policy Clause Build'!B773,'Policy Clause Build'!B:B,0),2),"")</f>
        <v>#VALUE!</v>
      </c>
      <c r="B767" s="0" t="e">
        <f>IFERROR(INDEX('Policy Clause Build'!$1:$1048576,MATCH('Policy Clause Build'!C773,'Policy Clause Build'!C:C,0),3),"")</f>
        <v>#VALUE!</v>
      </c>
      <c r="C767" s="44" t="e">
        <f>IFERROR(INDEX('Configuration Area'!$1:$1048576,MATCH(A767,'Configuration Area'!D:D,0),6),"")</f>
        <v>#VALUE!</v>
      </c>
      <c r="D767" s="0" t="e">
        <f>IFERROR(INDEX('Configuration Area'!$1:$1048576,MATCH(A767,'Configuration Area'!D:D,0),7),"")</f>
        <v>#VALUE!</v>
      </c>
    </row>
    <row r="768">
      <c r="A768" s="0" t="e">
        <f>IFERROR(INDEX('Policy Clause Build'!$1:$1048576,MATCH('Policy Clause Build'!B774,'Policy Clause Build'!B:B,0),2),"")</f>
        <v>#VALUE!</v>
      </c>
      <c r="B768" s="0" t="e">
        <f>IFERROR(INDEX('Policy Clause Build'!$1:$1048576,MATCH('Policy Clause Build'!C774,'Policy Clause Build'!C:C,0),3),"")</f>
        <v>#VALUE!</v>
      </c>
      <c r="C768" s="44" t="e">
        <f>IFERROR(INDEX('Configuration Area'!$1:$1048576,MATCH(A768,'Configuration Area'!D:D,0),6),"")</f>
        <v>#VALUE!</v>
      </c>
      <c r="D768" s="0" t="e">
        <f>IFERROR(INDEX('Configuration Area'!$1:$1048576,MATCH(A768,'Configuration Area'!D:D,0),7),"")</f>
        <v>#VALUE!</v>
      </c>
    </row>
    <row r="769">
      <c r="A769" s="0" t="e">
        <f>IFERROR(INDEX('Policy Clause Build'!$1:$1048576,MATCH('Policy Clause Build'!B775,'Policy Clause Build'!B:B,0),2),"")</f>
        <v>#VALUE!</v>
      </c>
      <c r="B769" s="0" t="e">
        <f>IFERROR(INDEX('Policy Clause Build'!$1:$1048576,MATCH('Policy Clause Build'!C775,'Policy Clause Build'!C:C,0),3),"")</f>
        <v>#VALUE!</v>
      </c>
      <c r="C769" s="44" t="e">
        <f>IFERROR(INDEX('Configuration Area'!$1:$1048576,MATCH(A769,'Configuration Area'!D:D,0),6),"")</f>
        <v>#VALUE!</v>
      </c>
      <c r="D769" s="0" t="e">
        <f>IFERROR(INDEX('Configuration Area'!$1:$1048576,MATCH(A769,'Configuration Area'!D:D,0),7),"")</f>
        <v>#VALUE!</v>
      </c>
    </row>
    <row r="770">
      <c r="A770" s="0" t="e">
        <f>IFERROR(INDEX('Policy Clause Build'!$1:$1048576,MATCH('Policy Clause Build'!B776,'Policy Clause Build'!B:B,0),2),"")</f>
        <v>#VALUE!</v>
      </c>
      <c r="B770" s="0" t="e">
        <f>IFERROR(INDEX('Policy Clause Build'!$1:$1048576,MATCH('Policy Clause Build'!C776,'Policy Clause Build'!C:C,0),3),"")</f>
        <v>#VALUE!</v>
      </c>
      <c r="C770" s="44" t="e">
        <f>IFERROR(INDEX('Configuration Area'!$1:$1048576,MATCH(A770,'Configuration Area'!D:D,0),6),"")</f>
        <v>#VALUE!</v>
      </c>
      <c r="D770" s="0" t="e">
        <f>IFERROR(INDEX('Configuration Area'!$1:$1048576,MATCH(A770,'Configuration Area'!D:D,0),7),"")</f>
        <v>#VALUE!</v>
      </c>
    </row>
    <row r="771">
      <c r="A771" s="0" t="e">
        <f>IFERROR(INDEX('Policy Clause Build'!$1:$1048576,MATCH('Policy Clause Build'!B777,'Policy Clause Build'!B:B,0),2),"")</f>
        <v>#VALUE!</v>
      </c>
      <c r="B771" s="0" t="e">
        <f>IFERROR(INDEX('Policy Clause Build'!$1:$1048576,MATCH('Policy Clause Build'!C777,'Policy Clause Build'!C:C,0),3),"")</f>
        <v>#VALUE!</v>
      </c>
      <c r="C771" s="44" t="e">
        <f>IFERROR(INDEX('Configuration Area'!$1:$1048576,MATCH(A771,'Configuration Area'!D:D,0),6),"")</f>
        <v>#VALUE!</v>
      </c>
      <c r="D771" s="0" t="e">
        <f>IFERROR(INDEX('Configuration Area'!$1:$1048576,MATCH(A771,'Configuration Area'!D:D,0),7),"")</f>
        <v>#VALUE!</v>
      </c>
    </row>
    <row r="772">
      <c r="A772" s="0" t="e">
        <f>IFERROR(INDEX('Policy Clause Build'!$1:$1048576,MATCH('Policy Clause Build'!B778,'Policy Clause Build'!B:B,0),2),"")</f>
        <v>#VALUE!</v>
      </c>
      <c r="B772" s="0" t="e">
        <f>IFERROR(INDEX('Policy Clause Build'!$1:$1048576,MATCH('Policy Clause Build'!C778,'Policy Clause Build'!C:C,0),3),"")</f>
        <v>#VALUE!</v>
      </c>
      <c r="C772" s="44" t="e">
        <f>IFERROR(INDEX('Configuration Area'!$1:$1048576,MATCH(A772,'Configuration Area'!D:D,0),6),"")</f>
        <v>#VALUE!</v>
      </c>
      <c r="D772" s="0" t="e">
        <f>IFERROR(INDEX('Configuration Area'!$1:$1048576,MATCH(A772,'Configuration Area'!D:D,0),7),"")</f>
        <v>#VALUE!</v>
      </c>
    </row>
    <row r="773">
      <c r="A773" s="0" t="e">
        <f>IFERROR(INDEX('Policy Clause Build'!$1:$1048576,MATCH('Policy Clause Build'!B779,'Policy Clause Build'!B:B,0),2),"")</f>
        <v>#VALUE!</v>
      </c>
      <c r="B773" s="0" t="e">
        <f>IFERROR(INDEX('Policy Clause Build'!$1:$1048576,MATCH('Policy Clause Build'!C779,'Policy Clause Build'!C:C,0),3),"")</f>
        <v>#VALUE!</v>
      </c>
      <c r="C773" s="44" t="e">
        <f>IFERROR(INDEX('Configuration Area'!$1:$1048576,MATCH(A773,'Configuration Area'!D:D,0),6),"")</f>
        <v>#VALUE!</v>
      </c>
      <c r="D773" s="0" t="e">
        <f>IFERROR(INDEX('Configuration Area'!$1:$1048576,MATCH(A773,'Configuration Area'!D:D,0),7),"")</f>
        <v>#VALUE!</v>
      </c>
    </row>
    <row r="774">
      <c r="A774" s="0" t="e">
        <f>IFERROR(INDEX('Policy Clause Build'!$1:$1048576,MATCH('Policy Clause Build'!B780,'Policy Clause Build'!B:B,0),2),"")</f>
        <v>#VALUE!</v>
      </c>
      <c r="B774" s="0" t="e">
        <f>IFERROR(INDEX('Policy Clause Build'!$1:$1048576,MATCH('Policy Clause Build'!C780,'Policy Clause Build'!C:C,0),3),"")</f>
        <v>#VALUE!</v>
      </c>
      <c r="C774" s="44" t="e">
        <f>IFERROR(INDEX('Configuration Area'!$1:$1048576,MATCH(A774,'Configuration Area'!D:D,0),6),"")</f>
        <v>#VALUE!</v>
      </c>
      <c r="D774" s="0" t="e">
        <f>IFERROR(INDEX('Configuration Area'!$1:$1048576,MATCH(A774,'Configuration Area'!D:D,0),7),"")</f>
        <v>#VALUE!</v>
      </c>
    </row>
    <row r="775">
      <c r="A775" s="0" t="e">
        <f>IFERROR(INDEX('Policy Clause Build'!$1:$1048576,MATCH('Policy Clause Build'!B781,'Policy Clause Build'!B:B,0),2),"")</f>
        <v>#VALUE!</v>
      </c>
      <c r="B775" s="0" t="e">
        <f>IFERROR(INDEX('Policy Clause Build'!$1:$1048576,MATCH('Policy Clause Build'!C781,'Policy Clause Build'!C:C,0),3),"")</f>
        <v>#VALUE!</v>
      </c>
      <c r="C775" s="44" t="e">
        <f>IFERROR(INDEX('Configuration Area'!$1:$1048576,MATCH(A775,'Configuration Area'!D:D,0),6),"")</f>
        <v>#VALUE!</v>
      </c>
      <c r="D775" s="0" t="e">
        <f>IFERROR(INDEX('Configuration Area'!$1:$1048576,MATCH(A775,'Configuration Area'!D:D,0),7),"")</f>
        <v>#VALUE!</v>
      </c>
    </row>
    <row r="776">
      <c r="A776" s="0" t="e">
        <f>IFERROR(INDEX('Policy Clause Build'!$1:$1048576,MATCH('Policy Clause Build'!B782,'Policy Clause Build'!B:B,0),2),"")</f>
        <v>#VALUE!</v>
      </c>
      <c r="B776" s="0" t="e">
        <f>IFERROR(INDEX('Policy Clause Build'!$1:$1048576,MATCH('Policy Clause Build'!C782,'Policy Clause Build'!C:C,0),3),"")</f>
        <v>#VALUE!</v>
      </c>
      <c r="C776" s="44" t="e">
        <f>IFERROR(INDEX('Configuration Area'!$1:$1048576,MATCH(A776,'Configuration Area'!D:D,0),6),"")</f>
        <v>#VALUE!</v>
      </c>
      <c r="D776" s="0" t="e">
        <f>IFERROR(INDEX('Configuration Area'!$1:$1048576,MATCH(A776,'Configuration Area'!D:D,0),7),"")</f>
        <v>#VALUE!</v>
      </c>
    </row>
    <row r="777">
      <c r="A777" s="0" t="e">
        <f>IFERROR(INDEX('Policy Clause Build'!$1:$1048576,MATCH('Policy Clause Build'!B783,'Policy Clause Build'!B:B,0),2),"")</f>
        <v>#VALUE!</v>
      </c>
      <c r="B777" s="0" t="e">
        <f>IFERROR(INDEX('Policy Clause Build'!$1:$1048576,MATCH('Policy Clause Build'!C783,'Policy Clause Build'!C:C,0),3),"")</f>
        <v>#VALUE!</v>
      </c>
      <c r="C777" s="44" t="e">
        <f>IFERROR(INDEX('Configuration Area'!$1:$1048576,MATCH(A777,'Configuration Area'!D:D,0),6),"")</f>
        <v>#VALUE!</v>
      </c>
      <c r="D777" s="0" t="e">
        <f>IFERROR(INDEX('Configuration Area'!$1:$1048576,MATCH(A777,'Configuration Area'!D:D,0),7),"")</f>
        <v>#VALUE!</v>
      </c>
    </row>
    <row r="778">
      <c r="A778" s="0" t="e">
        <f>IFERROR(INDEX('Policy Clause Build'!$1:$1048576,MATCH('Policy Clause Build'!B784,'Policy Clause Build'!B:B,0),2),"")</f>
        <v>#VALUE!</v>
      </c>
      <c r="B778" s="0" t="e">
        <f>IFERROR(INDEX('Policy Clause Build'!$1:$1048576,MATCH('Policy Clause Build'!C784,'Policy Clause Build'!C:C,0),3),"")</f>
        <v>#VALUE!</v>
      </c>
      <c r="C778" s="44" t="e">
        <f>IFERROR(INDEX('Configuration Area'!$1:$1048576,MATCH(A778,'Configuration Area'!D:D,0),6),"")</f>
        <v>#VALUE!</v>
      </c>
      <c r="D778" s="0" t="e">
        <f>IFERROR(INDEX('Configuration Area'!$1:$1048576,MATCH(A778,'Configuration Area'!D:D,0),7),"")</f>
        <v>#VALUE!</v>
      </c>
    </row>
    <row r="779">
      <c r="A779" s="0" t="e">
        <f>IFERROR(INDEX('Policy Clause Build'!$1:$1048576,MATCH('Policy Clause Build'!B785,'Policy Clause Build'!B:B,0),2),"")</f>
        <v>#VALUE!</v>
      </c>
      <c r="B779" s="0" t="e">
        <f>IFERROR(INDEX('Policy Clause Build'!$1:$1048576,MATCH('Policy Clause Build'!C785,'Policy Clause Build'!C:C,0),3),"")</f>
        <v>#VALUE!</v>
      </c>
      <c r="C779" s="44" t="e">
        <f>IFERROR(INDEX('Configuration Area'!$1:$1048576,MATCH(A779,'Configuration Area'!D:D,0),6),"")</f>
        <v>#VALUE!</v>
      </c>
      <c r="D779" s="0" t="e">
        <f>IFERROR(INDEX('Configuration Area'!$1:$1048576,MATCH(A779,'Configuration Area'!D:D,0),7),"")</f>
        <v>#VALUE!</v>
      </c>
    </row>
    <row r="780">
      <c r="A780" s="0" t="e">
        <f>IFERROR(INDEX('Policy Clause Build'!$1:$1048576,MATCH('Policy Clause Build'!B786,'Policy Clause Build'!B:B,0),2),"")</f>
        <v>#VALUE!</v>
      </c>
      <c r="B780" s="0" t="e">
        <f>IFERROR(INDEX('Policy Clause Build'!$1:$1048576,MATCH('Policy Clause Build'!C786,'Policy Clause Build'!C:C,0),3),"")</f>
        <v>#VALUE!</v>
      </c>
      <c r="C780" s="44" t="e">
        <f>IFERROR(INDEX('Configuration Area'!$1:$1048576,MATCH(A780,'Configuration Area'!D:D,0),6),"")</f>
        <v>#VALUE!</v>
      </c>
      <c r="D780" s="0" t="e">
        <f>IFERROR(INDEX('Configuration Area'!$1:$1048576,MATCH(A780,'Configuration Area'!D:D,0),7),"")</f>
        <v>#VALUE!</v>
      </c>
    </row>
    <row r="781">
      <c r="A781" s="0" t="e">
        <f>IFERROR(INDEX('Policy Clause Build'!$1:$1048576,MATCH('Policy Clause Build'!B787,'Policy Clause Build'!B:B,0),2),"")</f>
        <v>#VALUE!</v>
      </c>
      <c r="B781" s="0" t="e">
        <f>IFERROR(INDEX('Policy Clause Build'!$1:$1048576,MATCH('Policy Clause Build'!C787,'Policy Clause Build'!C:C,0),3),"")</f>
        <v>#VALUE!</v>
      </c>
      <c r="C781" s="44" t="e">
        <f>IFERROR(INDEX('Configuration Area'!$1:$1048576,MATCH(A781,'Configuration Area'!D:D,0),6),"")</f>
        <v>#VALUE!</v>
      </c>
      <c r="D781" s="0" t="e">
        <f>IFERROR(INDEX('Configuration Area'!$1:$1048576,MATCH(A781,'Configuration Area'!D:D,0),7),"")</f>
        <v>#VALUE!</v>
      </c>
    </row>
    <row r="782">
      <c r="A782" s="0" t="e">
        <f>IFERROR(INDEX('Policy Clause Build'!$1:$1048576,MATCH('Policy Clause Build'!B788,'Policy Clause Build'!B:B,0),2),"")</f>
        <v>#VALUE!</v>
      </c>
      <c r="B782" s="0" t="e">
        <f>IFERROR(INDEX('Policy Clause Build'!$1:$1048576,MATCH('Policy Clause Build'!C788,'Policy Clause Build'!C:C,0),3),"")</f>
        <v>#VALUE!</v>
      </c>
      <c r="C782" s="44" t="e">
        <f>IFERROR(INDEX('Configuration Area'!$1:$1048576,MATCH(A782,'Configuration Area'!D:D,0),6),"")</f>
        <v>#VALUE!</v>
      </c>
      <c r="D782" s="0" t="e">
        <f>IFERROR(INDEX('Configuration Area'!$1:$1048576,MATCH(A782,'Configuration Area'!D:D,0),7),"")</f>
        <v>#VALUE!</v>
      </c>
    </row>
    <row r="783">
      <c r="A783" s="0" t="e">
        <f>IFERROR(INDEX('Policy Clause Build'!$1:$1048576,MATCH('Policy Clause Build'!B789,'Policy Clause Build'!B:B,0),2),"")</f>
        <v>#VALUE!</v>
      </c>
      <c r="B783" s="0" t="e">
        <f>IFERROR(INDEX('Policy Clause Build'!$1:$1048576,MATCH('Policy Clause Build'!C789,'Policy Clause Build'!C:C,0),3),"")</f>
        <v>#VALUE!</v>
      </c>
      <c r="C783" s="44" t="e">
        <f>IFERROR(INDEX('Configuration Area'!$1:$1048576,MATCH(A783,'Configuration Area'!D:D,0),6),"")</f>
        <v>#VALUE!</v>
      </c>
      <c r="D783" s="0" t="e">
        <f>IFERROR(INDEX('Configuration Area'!$1:$1048576,MATCH(A783,'Configuration Area'!D:D,0),7),"")</f>
        <v>#VALUE!</v>
      </c>
    </row>
    <row r="784">
      <c r="A784" s="0" t="e">
        <f>IFERROR(INDEX('Policy Clause Build'!$1:$1048576,MATCH('Policy Clause Build'!B790,'Policy Clause Build'!B:B,0),2),"")</f>
        <v>#VALUE!</v>
      </c>
      <c r="B784" s="0" t="e">
        <f>IFERROR(INDEX('Policy Clause Build'!$1:$1048576,MATCH('Policy Clause Build'!C790,'Policy Clause Build'!C:C,0),3),"")</f>
        <v>#VALUE!</v>
      </c>
      <c r="C784" s="44" t="e">
        <f>IFERROR(INDEX('Configuration Area'!$1:$1048576,MATCH(A784,'Configuration Area'!D:D,0),6),"")</f>
        <v>#VALUE!</v>
      </c>
      <c r="D784" s="0" t="e">
        <f>IFERROR(INDEX('Configuration Area'!$1:$1048576,MATCH(A784,'Configuration Area'!D:D,0),7),"")</f>
        <v>#VALUE!</v>
      </c>
    </row>
    <row r="785">
      <c r="A785" s="0" t="e">
        <f>IFERROR(INDEX('Policy Clause Build'!$1:$1048576,MATCH('Policy Clause Build'!B791,'Policy Clause Build'!B:B,0),2),"")</f>
        <v>#VALUE!</v>
      </c>
      <c r="B785" s="0" t="e">
        <f>IFERROR(INDEX('Policy Clause Build'!$1:$1048576,MATCH('Policy Clause Build'!C791,'Policy Clause Build'!C:C,0),3),"")</f>
        <v>#VALUE!</v>
      </c>
      <c r="C785" s="44" t="e">
        <f>IFERROR(INDEX('Configuration Area'!$1:$1048576,MATCH(A785,'Configuration Area'!D:D,0),6),"")</f>
        <v>#VALUE!</v>
      </c>
      <c r="D785" s="0" t="e">
        <f>IFERROR(INDEX('Configuration Area'!$1:$1048576,MATCH(A785,'Configuration Area'!D:D,0),7),"")</f>
        <v>#VALUE!</v>
      </c>
    </row>
    <row r="786">
      <c r="A786" s="0" t="e">
        <f>IFERROR(INDEX('Policy Clause Build'!$1:$1048576,MATCH('Policy Clause Build'!B792,'Policy Clause Build'!B:B,0),2),"")</f>
        <v>#VALUE!</v>
      </c>
      <c r="B786" s="0" t="e">
        <f>IFERROR(INDEX('Policy Clause Build'!$1:$1048576,MATCH('Policy Clause Build'!C792,'Policy Clause Build'!C:C,0),3),"")</f>
        <v>#VALUE!</v>
      </c>
      <c r="C786" s="44" t="e">
        <f>IFERROR(INDEX('Configuration Area'!$1:$1048576,MATCH(A786,'Configuration Area'!D:D,0),6),"")</f>
        <v>#VALUE!</v>
      </c>
      <c r="D786" s="0" t="e">
        <f>IFERROR(INDEX('Configuration Area'!$1:$1048576,MATCH(A786,'Configuration Area'!D:D,0),7),"")</f>
        <v>#VALUE!</v>
      </c>
    </row>
    <row r="787">
      <c r="A787" s="0" t="e">
        <f>IFERROR(INDEX('Policy Clause Build'!$1:$1048576,MATCH('Policy Clause Build'!B793,'Policy Clause Build'!B:B,0),2),"")</f>
        <v>#VALUE!</v>
      </c>
      <c r="B787" s="0" t="e">
        <f>IFERROR(INDEX('Policy Clause Build'!$1:$1048576,MATCH('Policy Clause Build'!C793,'Policy Clause Build'!C:C,0),3),"")</f>
        <v>#VALUE!</v>
      </c>
      <c r="C787" s="44" t="e">
        <f>IFERROR(INDEX('Configuration Area'!$1:$1048576,MATCH(A787,'Configuration Area'!D:D,0),6),"")</f>
        <v>#VALUE!</v>
      </c>
      <c r="D787" s="0" t="e">
        <f>IFERROR(INDEX('Configuration Area'!$1:$1048576,MATCH(A787,'Configuration Area'!D:D,0),7),"")</f>
        <v>#VALUE!</v>
      </c>
    </row>
    <row r="788">
      <c r="A788" s="0" t="e">
        <f>IFERROR(INDEX('Policy Clause Build'!$1:$1048576,MATCH('Policy Clause Build'!B794,'Policy Clause Build'!B:B,0),2),"")</f>
        <v>#VALUE!</v>
      </c>
      <c r="B788" s="0" t="e">
        <f>IFERROR(INDEX('Policy Clause Build'!$1:$1048576,MATCH('Policy Clause Build'!C794,'Policy Clause Build'!C:C,0),3),"")</f>
        <v>#VALUE!</v>
      </c>
      <c r="C788" s="44" t="e">
        <f>IFERROR(INDEX('Configuration Area'!$1:$1048576,MATCH(A788,'Configuration Area'!D:D,0),6),"")</f>
        <v>#VALUE!</v>
      </c>
      <c r="D788" s="0" t="e">
        <f>IFERROR(INDEX('Configuration Area'!$1:$1048576,MATCH(A788,'Configuration Area'!D:D,0),7),"")</f>
        <v>#VALUE!</v>
      </c>
    </row>
    <row r="789">
      <c r="A789" s="0" t="e">
        <f>IFERROR(INDEX('Policy Clause Build'!$1:$1048576,MATCH('Policy Clause Build'!B795,'Policy Clause Build'!B:B,0),2),"")</f>
        <v>#VALUE!</v>
      </c>
      <c r="B789" s="0" t="e">
        <f>IFERROR(INDEX('Policy Clause Build'!$1:$1048576,MATCH('Policy Clause Build'!C795,'Policy Clause Build'!C:C,0),3),"")</f>
        <v>#VALUE!</v>
      </c>
      <c r="C789" s="44" t="e">
        <f>IFERROR(INDEX('Configuration Area'!$1:$1048576,MATCH(A789,'Configuration Area'!D:D,0),6),"")</f>
        <v>#VALUE!</v>
      </c>
      <c r="D789" s="0" t="e">
        <f>IFERROR(INDEX('Configuration Area'!$1:$1048576,MATCH(A789,'Configuration Area'!D:D,0),7),"")</f>
        <v>#VALUE!</v>
      </c>
    </row>
    <row r="790">
      <c r="A790" s="0" t="e">
        <f>IFERROR(INDEX('Policy Clause Build'!$1:$1048576,MATCH('Policy Clause Build'!B796,'Policy Clause Build'!B:B,0),2),"")</f>
        <v>#VALUE!</v>
      </c>
      <c r="B790" s="0" t="e">
        <f>IFERROR(INDEX('Policy Clause Build'!$1:$1048576,MATCH('Policy Clause Build'!C796,'Policy Clause Build'!C:C,0),3),"")</f>
        <v>#VALUE!</v>
      </c>
      <c r="C790" s="44" t="e">
        <f>IFERROR(INDEX('Configuration Area'!$1:$1048576,MATCH(A790,'Configuration Area'!D:D,0),6),"")</f>
        <v>#VALUE!</v>
      </c>
      <c r="D790" s="0" t="e">
        <f>IFERROR(INDEX('Configuration Area'!$1:$1048576,MATCH(A790,'Configuration Area'!D:D,0),7),"")</f>
        <v>#VALUE!</v>
      </c>
    </row>
    <row r="791">
      <c r="A791" s="0" t="e">
        <f>IFERROR(INDEX('Policy Clause Build'!$1:$1048576,MATCH('Policy Clause Build'!B797,'Policy Clause Build'!B:B,0),2),"")</f>
        <v>#VALUE!</v>
      </c>
      <c r="B791" s="0" t="e">
        <f>IFERROR(INDEX('Policy Clause Build'!$1:$1048576,MATCH('Policy Clause Build'!C797,'Policy Clause Build'!C:C,0),3),"")</f>
        <v>#VALUE!</v>
      </c>
      <c r="C791" s="44" t="e">
        <f>IFERROR(INDEX('Configuration Area'!$1:$1048576,MATCH(A791,'Configuration Area'!D:D,0),6),"")</f>
        <v>#VALUE!</v>
      </c>
      <c r="D791" s="0" t="e">
        <f>IFERROR(INDEX('Configuration Area'!$1:$1048576,MATCH(A791,'Configuration Area'!D:D,0),7),"")</f>
        <v>#VALUE!</v>
      </c>
    </row>
    <row r="792">
      <c r="A792" s="0" t="e">
        <f>IFERROR(INDEX('Policy Clause Build'!$1:$1048576,MATCH('Policy Clause Build'!B798,'Policy Clause Build'!B:B,0),2),"")</f>
        <v>#VALUE!</v>
      </c>
      <c r="B792" s="0" t="e">
        <f>IFERROR(INDEX('Policy Clause Build'!$1:$1048576,MATCH('Policy Clause Build'!C798,'Policy Clause Build'!C:C,0),3),"")</f>
        <v>#VALUE!</v>
      </c>
      <c r="C792" s="44" t="e">
        <f>IFERROR(INDEX('Configuration Area'!$1:$1048576,MATCH(A792,'Configuration Area'!D:D,0),6),"")</f>
        <v>#VALUE!</v>
      </c>
      <c r="D792" s="0" t="e">
        <f>IFERROR(INDEX('Configuration Area'!$1:$1048576,MATCH(A792,'Configuration Area'!D:D,0),7),"")</f>
        <v>#VALUE!</v>
      </c>
    </row>
    <row r="793">
      <c r="A793" s="0" t="e">
        <f>IFERROR(INDEX('Policy Clause Build'!$1:$1048576,MATCH('Policy Clause Build'!B799,'Policy Clause Build'!B:B,0),2),"")</f>
        <v>#VALUE!</v>
      </c>
      <c r="B793" s="0" t="e">
        <f>IFERROR(INDEX('Policy Clause Build'!$1:$1048576,MATCH('Policy Clause Build'!C799,'Policy Clause Build'!C:C,0),3),"")</f>
        <v>#VALUE!</v>
      </c>
      <c r="C793" s="44" t="e">
        <f>IFERROR(INDEX('Configuration Area'!$1:$1048576,MATCH(A793,'Configuration Area'!D:D,0),6),"")</f>
        <v>#VALUE!</v>
      </c>
      <c r="D793" s="0" t="e">
        <f>IFERROR(INDEX('Configuration Area'!$1:$1048576,MATCH(A793,'Configuration Area'!D:D,0),7),"")</f>
        <v>#VALUE!</v>
      </c>
    </row>
    <row r="794">
      <c r="A794" s="0" t="e">
        <f>IFERROR(INDEX('Policy Clause Build'!$1:$1048576,MATCH('Policy Clause Build'!B800,'Policy Clause Build'!B:B,0),2),"")</f>
        <v>#VALUE!</v>
      </c>
      <c r="B794" s="0" t="e">
        <f>IFERROR(INDEX('Policy Clause Build'!$1:$1048576,MATCH('Policy Clause Build'!C800,'Policy Clause Build'!C:C,0),3),"")</f>
        <v>#VALUE!</v>
      </c>
      <c r="C794" s="44" t="e">
        <f>IFERROR(INDEX('Configuration Area'!$1:$1048576,MATCH(A794,'Configuration Area'!D:D,0),6),"")</f>
        <v>#VALUE!</v>
      </c>
      <c r="D794" s="0" t="e">
        <f>IFERROR(INDEX('Configuration Area'!$1:$1048576,MATCH(A794,'Configuration Area'!D:D,0),7),"")</f>
        <v>#VALUE!</v>
      </c>
    </row>
    <row r="795">
      <c r="A795" s="0" t="e">
        <f>IFERROR(INDEX('Policy Clause Build'!$1:$1048576,MATCH('Policy Clause Build'!B801,'Policy Clause Build'!B:B,0),2),"")</f>
        <v>#VALUE!</v>
      </c>
      <c r="B795" s="0" t="e">
        <f>IFERROR(INDEX('Policy Clause Build'!$1:$1048576,MATCH('Policy Clause Build'!C801,'Policy Clause Build'!C:C,0),3),"")</f>
        <v>#VALUE!</v>
      </c>
      <c r="C795" s="44" t="e">
        <f>IFERROR(INDEX('Configuration Area'!$1:$1048576,MATCH(A795,'Configuration Area'!D:D,0),6),"")</f>
        <v>#VALUE!</v>
      </c>
      <c r="D795" s="0" t="e">
        <f>IFERROR(INDEX('Configuration Area'!$1:$1048576,MATCH(A795,'Configuration Area'!D:D,0),7),"")</f>
        <v>#VALUE!</v>
      </c>
    </row>
    <row r="796">
      <c r="A796" s="0" t="e">
        <f>IFERROR(INDEX('Policy Clause Build'!$1:$1048576,MATCH('Policy Clause Build'!B802,'Policy Clause Build'!B:B,0),2),"")</f>
        <v>#VALUE!</v>
      </c>
      <c r="B796" s="0" t="e">
        <f>IFERROR(INDEX('Policy Clause Build'!$1:$1048576,MATCH('Policy Clause Build'!C802,'Policy Clause Build'!C:C,0),3),"")</f>
        <v>#VALUE!</v>
      </c>
      <c r="C796" s="44" t="e">
        <f>IFERROR(INDEX('Configuration Area'!$1:$1048576,MATCH(A796,'Configuration Area'!D:D,0),6),"")</f>
        <v>#VALUE!</v>
      </c>
      <c r="D796" s="0" t="e">
        <f>IFERROR(INDEX('Configuration Area'!$1:$1048576,MATCH(A796,'Configuration Area'!D:D,0),7),"")</f>
        <v>#VALUE!</v>
      </c>
    </row>
    <row r="797">
      <c r="A797" s="0" t="e">
        <f>IFERROR(INDEX('Policy Clause Build'!$1:$1048576,MATCH('Policy Clause Build'!B803,'Policy Clause Build'!B:B,0),2),"")</f>
        <v>#VALUE!</v>
      </c>
      <c r="B797" s="0" t="e">
        <f>IFERROR(INDEX('Policy Clause Build'!$1:$1048576,MATCH('Policy Clause Build'!C803,'Policy Clause Build'!C:C,0),3),"")</f>
        <v>#VALUE!</v>
      </c>
      <c r="C797" s="44" t="e">
        <f>IFERROR(INDEX('Configuration Area'!$1:$1048576,MATCH(A797,'Configuration Area'!D:D,0),6),"")</f>
        <v>#VALUE!</v>
      </c>
      <c r="D797" s="0" t="e">
        <f>IFERROR(INDEX('Configuration Area'!$1:$1048576,MATCH(A797,'Configuration Area'!D:D,0),7),"")</f>
        <v>#VALUE!</v>
      </c>
    </row>
    <row r="798">
      <c r="A798" s="0" t="e">
        <f>IFERROR(INDEX('Policy Clause Build'!$1:$1048576,MATCH('Policy Clause Build'!B804,'Policy Clause Build'!B:B,0),2),"")</f>
        <v>#VALUE!</v>
      </c>
      <c r="B798" s="0" t="e">
        <f>IFERROR(INDEX('Policy Clause Build'!$1:$1048576,MATCH('Policy Clause Build'!C804,'Policy Clause Build'!C:C,0),3),"")</f>
        <v>#VALUE!</v>
      </c>
      <c r="C798" s="44" t="e">
        <f>IFERROR(INDEX('Configuration Area'!$1:$1048576,MATCH(A798,'Configuration Area'!D:D,0),6),"")</f>
        <v>#VALUE!</v>
      </c>
      <c r="D798" s="0" t="e">
        <f>IFERROR(INDEX('Configuration Area'!$1:$1048576,MATCH(A798,'Configuration Area'!D:D,0),7),"")</f>
        <v>#VALUE!</v>
      </c>
    </row>
    <row r="799">
      <c r="A799" s="0" t="e">
        <f>IFERROR(INDEX('Policy Clause Build'!$1:$1048576,MATCH('Policy Clause Build'!B805,'Policy Clause Build'!B:B,0),2),"")</f>
        <v>#VALUE!</v>
      </c>
      <c r="B799" s="0" t="e">
        <f>IFERROR(INDEX('Policy Clause Build'!$1:$1048576,MATCH('Policy Clause Build'!C805,'Policy Clause Build'!C:C,0),3),"")</f>
        <v>#VALUE!</v>
      </c>
      <c r="C799" s="44" t="e">
        <f>IFERROR(INDEX('Configuration Area'!$1:$1048576,MATCH(A799,'Configuration Area'!D:D,0),6),"")</f>
        <v>#VALUE!</v>
      </c>
      <c r="D799" s="0" t="e">
        <f>IFERROR(INDEX('Configuration Area'!$1:$1048576,MATCH(A799,'Configuration Area'!D:D,0),7),"")</f>
        <v>#VALUE!</v>
      </c>
    </row>
    <row r="800">
      <c r="A800" s="0" t="e">
        <f>IFERROR(INDEX('Policy Clause Build'!$1:$1048576,MATCH('Policy Clause Build'!B806,'Policy Clause Build'!B:B,0),2),"")</f>
        <v>#VALUE!</v>
      </c>
      <c r="B800" s="0" t="e">
        <f>IFERROR(INDEX('Policy Clause Build'!$1:$1048576,MATCH('Policy Clause Build'!C806,'Policy Clause Build'!C:C,0),3),"")</f>
        <v>#VALUE!</v>
      </c>
      <c r="C800" s="44" t="e">
        <f>IFERROR(INDEX('Configuration Area'!$1:$1048576,MATCH(A800,'Configuration Area'!D:D,0),6),"")</f>
        <v>#VALUE!</v>
      </c>
      <c r="D800" s="0" t="e">
        <f>IFERROR(INDEX('Configuration Area'!$1:$1048576,MATCH(A800,'Configuration Area'!D:D,0),7),"")</f>
        <v>#VALUE!</v>
      </c>
    </row>
    <row r="801">
      <c r="A801" s="0" t="e">
        <f>IFERROR(INDEX('Policy Clause Build'!$1:$1048576,MATCH('Policy Clause Build'!B807,'Policy Clause Build'!B:B,0),2),"")</f>
        <v>#VALUE!</v>
      </c>
      <c r="B801" s="0" t="e">
        <f>IFERROR(INDEX('Policy Clause Build'!$1:$1048576,MATCH('Policy Clause Build'!C807,'Policy Clause Build'!C:C,0),3),"")</f>
        <v>#VALUE!</v>
      </c>
      <c r="C801" s="44" t="e">
        <f>IFERROR(INDEX('Configuration Area'!$1:$1048576,MATCH(A801,'Configuration Area'!D:D,0),6),"")</f>
        <v>#VALUE!</v>
      </c>
      <c r="D801" s="0" t="e">
        <f>IFERROR(INDEX('Configuration Area'!$1:$1048576,MATCH(A801,'Configuration Area'!D:D,0),7),"")</f>
        <v>#VALUE!</v>
      </c>
    </row>
    <row r="802">
      <c r="A802" s="0" t="e">
        <f>IFERROR(INDEX('Policy Clause Build'!$1:$1048576,MATCH('Policy Clause Build'!B808,'Policy Clause Build'!B:B,0),2),"")</f>
        <v>#VALUE!</v>
      </c>
      <c r="B802" s="0" t="e">
        <f>IFERROR(INDEX('Policy Clause Build'!$1:$1048576,MATCH('Policy Clause Build'!C808,'Policy Clause Build'!C:C,0),3),"")</f>
        <v>#VALUE!</v>
      </c>
      <c r="C802" s="44" t="e">
        <f>IFERROR(INDEX('Configuration Area'!$1:$1048576,MATCH(A802,'Configuration Area'!D:D,0),6),"")</f>
        <v>#VALUE!</v>
      </c>
      <c r="D802" s="0" t="e">
        <f>IFERROR(INDEX('Configuration Area'!$1:$1048576,MATCH(A802,'Configuration Area'!D:D,0),7),"")</f>
        <v>#VALUE!</v>
      </c>
    </row>
    <row r="803">
      <c r="A803" s="0" t="e">
        <f>IFERROR(INDEX('Policy Clause Build'!$1:$1048576,MATCH('Policy Clause Build'!B809,'Policy Clause Build'!B:B,0),2),"")</f>
        <v>#VALUE!</v>
      </c>
      <c r="B803" s="0" t="e">
        <f>IFERROR(INDEX('Policy Clause Build'!$1:$1048576,MATCH('Policy Clause Build'!C809,'Policy Clause Build'!C:C,0),3),"")</f>
        <v>#VALUE!</v>
      </c>
      <c r="C803" s="44" t="e">
        <f>IFERROR(INDEX('Configuration Area'!$1:$1048576,MATCH(A803,'Configuration Area'!D:D,0),6),"")</f>
        <v>#VALUE!</v>
      </c>
      <c r="D803" s="0" t="e">
        <f>IFERROR(INDEX('Configuration Area'!$1:$1048576,MATCH(A803,'Configuration Area'!D:D,0),7),"")</f>
        <v>#VALUE!</v>
      </c>
    </row>
    <row r="804">
      <c r="A804" s="0" t="e">
        <f>IFERROR(INDEX('Policy Clause Build'!$1:$1048576,MATCH('Policy Clause Build'!B810,'Policy Clause Build'!B:B,0),2),"")</f>
        <v>#VALUE!</v>
      </c>
      <c r="B804" s="0" t="e">
        <f>IFERROR(INDEX('Policy Clause Build'!$1:$1048576,MATCH('Policy Clause Build'!C810,'Policy Clause Build'!C:C,0),3),"")</f>
        <v>#VALUE!</v>
      </c>
      <c r="C804" s="44" t="e">
        <f>IFERROR(INDEX('Configuration Area'!$1:$1048576,MATCH(A804,'Configuration Area'!D:D,0),6),"")</f>
        <v>#VALUE!</v>
      </c>
      <c r="D804" s="0" t="e">
        <f>IFERROR(INDEX('Configuration Area'!$1:$1048576,MATCH(A804,'Configuration Area'!D:D,0),7),"")</f>
        <v>#VALUE!</v>
      </c>
    </row>
    <row r="805">
      <c r="A805" s="0" t="e">
        <f>IFERROR(INDEX('Policy Clause Build'!$1:$1048576,MATCH('Policy Clause Build'!B811,'Policy Clause Build'!B:B,0),2),"")</f>
        <v>#VALUE!</v>
      </c>
      <c r="B805" s="0" t="e">
        <f>IFERROR(INDEX('Policy Clause Build'!$1:$1048576,MATCH('Policy Clause Build'!C811,'Policy Clause Build'!C:C,0),3),"")</f>
        <v>#VALUE!</v>
      </c>
      <c r="C805" s="44" t="e">
        <f>IFERROR(INDEX('Configuration Area'!$1:$1048576,MATCH(A805,'Configuration Area'!D:D,0),6),"")</f>
        <v>#VALUE!</v>
      </c>
      <c r="D805" s="0" t="e">
        <f>IFERROR(INDEX('Configuration Area'!$1:$1048576,MATCH(A805,'Configuration Area'!D:D,0),7),"")</f>
        <v>#VALUE!</v>
      </c>
    </row>
    <row r="806">
      <c r="A806" s="0" t="e">
        <f>IFERROR(INDEX('Policy Clause Build'!$1:$1048576,MATCH('Policy Clause Build'!B812,'Policy Clause Build'!B:B,0),2),"")</f>
        <v>#VALUE!</v>
      </c>
      <c r="B806" s="0" t="e">
        <f>IFERROR(INDEX('Policy Clause Build'!$1:$1048576,MATCH('Policy Clause Build'!C812,'Policy Clause Build'!C:C,0),3),"")</f>
        <v>#VALUE!</v>
      </c>
      <c r="C806" s="44" t="e">
        <f>IFERROR(INDEX('Configuration Area'!$1:$1048576,MATCH(A806,'Configuration Area'!D:D,0),6),"")</f>
        <v>#VALUE!</v>
      </c>
      <c r="D806" s="0" t="e">
        <f>IFERROR(INDEX('Configuration Area'!$1:$1048576,MATCH(A806,'Configuration Area'!D:D,0),7),"")</f>
        <v>#VALUE!</v>
      </c>
    </row>
    <row r="807">
      <c r="A807" s="0" t="e">
        <f>IFERROR(INDEX('Policy Clause Build'!$1:$1048576,MATCH('Policy Clause Build'!B813,'Policy Clause Build'!B:B,0),2),"")</f>
        <v>#VALUE!</v>
      </c>
      <c r="B807" s="0" t="e">
        <f>IFERROR(INDEX('Policy Clause Build'!$1:$1048576,MATCH('Policy Clause Build'!C813,'Policy Clause Build'!C:C,0),3),"")</f>
        <v>#VALUE!</v>
      </c>
      <c r="C807" s="44" t="e">
        <f>IFERROR(INDEX('Configuration Area'!$1:$1048576,MATCH(A807,'Configuration Area'!D:D,0),6),"")</f>
        <v>#VALUE!</v>
      </c>
      <c r="D807" s="0" t="e">
        <f>IFERROR(INDEX('Configuration Area'!$1:$1048576,MATCH(A807,'Configuration Area'!D:D,0),7),"")</f>
        <v>#VALUE!</v>
      </c>
    </row>
    <row r="808">
      <c r="A808" s="0" t="e">
        <f>IFERROR(INDEX('Policy Clause Build'!$1:$1048576,MATCH('Policy Clause Build'!B814,'Policy Clause Build'!B:B,0),2),"")</f>
        <v>#VALUE!</v>
      </c>
      <c r="B808" s="0" t="e">
        <f>IFERROR(INDEX('Policy Clause Build'!$1:$1048576,MATCH('Policy Clause Build'!C814,'Policy Clause Build'!C:C,0),3),"")</f>
        <v>#VALUE!</v>
      </c>
      <c r="C808" s="44" t="e">
        <f>IFERROR(INDEX('Configuration Area'!$1:$1048576,MATCH(A808,'Configuration Area'!D:D,0),6),"")</f>
        <v>#VALUE!</v>
      </c>
      <c r="D808" s="0" t="e">
        <f>IFERROR(INDEX('Configuration Area'!$1:$1048576,MATCH(A808,'Configuration Area'!D:D,0),7),"")</f>
        <v>#VALUE!</v>
      </c>
    </row>
    <row r="809">
      <c r="A809" s="0" t="e">
        <f>IFERROR(INDEX('Policy Clause Build'!$1:$1048576,MATCH('Policy Clause Build'!B815,'Policy Clause Build'!B:B,0),2),"")</f>
        <v>#VALUE!</v>
      </c>
      <c r="B809" s="0" t="e">
        <f>IFERROR(INDEX('Policy Clause Build'!$1:$1048576,MATCH('Policy Clause Build'!C815,'Policy Clause Build'!C:C,0),3),"")</f>
        <v>#VALUE!</v>
      </c>
      <c r="C809" s="44" t="e">
        <f>IFERROR(INDEX('Configuration Area'!$1:$1048576,MATCH(A809,'Configuration Area'!D:D,0),6),"")</f>
        <v>#VALUE!</v>
      </c>
      <c r="D809" s="0" t="e">
        <f>IFERROR(INDEX('Configuration Area'!$1:$1048576,MATCH(A809,'Configuration Area'!D:D,0),7),"")</f>
        <v>#VALUE!</v>
      </c>
    </row>
    <row r="810">
      <c r="A810" s="0" t="e">
        <f>IFERROR(INDEX('Policy Clause Build'!$1:$1048576,MATCH('Policy Clause Build'!B816,'Policy Clause Build'!B:B,0),2),"")</f>
        <v>#VALUE!</v>
      </c>
      <c r="B810" s="0" t="e">
        <f>IFERROR(INDEX('Policy Clause Build'!$1:$1048576,MATCH('Policy Clause Build'!C816,'Policy Clause Build'!C:C,0),3),"")</f>
        <v>#VALUE!</v>
      </c>
      <c r="C810" s="44" t="e">
        <f>IFERROR(INDEX('Configuration Area'!$1:$1048576,MATCH(A810,'Configuration Area'!D:D,0),6),"")</f>
        <v>#VALUE!</v>
      </c>
      <c r="D810" s="0" t="e">
        <f>IFERROR(INDEX('Configuration Area'!$1:$1048576,MATCH(A810,'Configuration Area'!D:D,0),7),"")</f>
        <v>#VALUE!</v>
      </c>
    </row>
    <row r="811">
      <c r="A811" s="0" t="e">
        <f>IFERROR(INDEX('Policy Clause Build'!$1:$1048576,MATCH('Policy Clause Build'!B817,'Policy Clause Build'!B:B,0),2),"")</f>
        <v>#VALUE!</v>
      </c>
      <c r="B811" s="0" t="e">
        <f>IFERROR(INDEX('Policy Clause Build'!$1:$1048576,MATCH('Policy Clause Build'!C817,'Policy Clause Build'!C:C,0),3),"")</f>
        <v>#VALUE!</v>
      </c>
      <c r="C811" s="44" t="e">
        <f>IFERROR(INDEX('Configuration Area'!$1:$1048576,MATCH(A811,'Configuration Area'!D:D,0),6),"")</f>
        <v>#VALUE!</v>
      </c>
      <c r="D811" s="0" t="e">
        <f>IFERROR(INDEX('Configuration Area'!$1:$1048576,MATCH(A811,'Configuration Area'!D:D,0),7),"")</f>
        <v>#VALUE!</v>
      </c>
    </row>
    <row r="812">
      <c r="A812" s="0" t="e">
        <f>IFERROR(INDEX('Policy Clause Build'!$1:$1048576,MATCH('Policy Clause Build'!B818,'Policy Clause Build'!B:B,0),2),"")</f>
        <v>#VALUE!</v>
      </c>
      <c r="B812" s="0" t="e">
        <f>IFERROR(INDEX('Policy Clause Build'!$1:$1048576,MATCH('Policy Clause Build'!C818,'Policy Clause Build'!C:C,0),3),"")</f>
        <v>#VALUE!</v>
      </c>
      <c r="C812" s="44" t="e">
        <f>IFERROR(INDEX('Configuration Area'!$1:$1048576,MATCH(A812,'Configuration Area'!D:D,0),6),"")</f>
        <v>#VALUE!</v>
      </c>
      <c r="D812" s="0" t="e">
        <f>IFERROR(INDEX('Configuration Area'!$1:$1048576,MATCH(A812,'Configuration Area'!D:D,0),7),"")</f>
        <v>#VALUE!</v>
      </c>
    </row>
    <row r="813">
      <c r="A813" s="0" t="e">
        <f>IFERROR(INDEX('Policy Clause Build'!$1:$1048576,MATCH('Policy Clause Build'!B819,'Policy Clause Build'!B:B,0),2),"")</f>
        <v>#VALUE!</v>
      </c>
      <c r="B813" s="0" t="e">
        <f>IFERROR(INDEX('Policy Clause Build'!$1:$1048576,MATCH('Policy Clause Build'!C819,'Policy Clause Build'!C:C,0),3),"")</f>
        <v>#VALUE!</v>
      </c>
      <c r="C813" s="44" t="e">
        <f>IFERROR(INDEX('Configuration Area'!$1:$1048576,MATCH(A813,'Configuration Area'!D:D,0),6),"")</f>
        <v>#VALUE!</v>
      </c>
      <c r="D813" s="0" t="e">
        <f>IFERROR(INDEX('Configuration Area'!$1:$1048576,MATCH(A813,'Configuration Area'!D:D,0),7),"")</f>
        <v>#VALUE!</v>
      </c>
    </row>
    <row r="814">
      <c r="A814" s="0" t="e">
        <f>IFERROR(INDEX('Policy Clause Build'!$1:$1048576,MATCH('Policy Clause Build'!B820,'Policy Clause Build'!B:B,0),2),"")</f>
        <v>#VALUE!</v>
      </c>
      <c r="B814" s="0" t="e">
        <f>IFERROR(INDEX('Policy Clause Build'!$1:$1048576,MATCH('Policy Clause Build'!C820,'Policy Clause Build'!C:C,0),3),"")</f>
        <v>#VALUE!</v>
      </c>
      <c r="C814" s="44" t="e">
        <f>IFERROR(INDEX('Configuration Area'!$1:$1048576,MATCH(A814,'Configuration Area'!D:D,0),6),"")</f>
        <v>#VALUE!</v>
      </c>
      <c r="D814" s="0" t="e">
        <f>IFERROR(INDEX('Configuration Area'!$1:$1048576,MATCH(A814,'Configuration Area'!D:D,0),7),"")</f>
        <v>#VALUE!</v>
      </c>
    </row>
    <row r="815">
      <c r="A815" s="0" t="e">
        <f>IFERROR(INDEX('Policy Clause Build'!$1:$1048576,MATCH('Policy Clause Build'!B821,'Policy Clause Build'!B:B,0),2),"")</f>
        <v>#VALUE!</v>
      </c>
      <c r="B815" s="0" t="e">
        <f>IFERROR(INDEX('Policy Clause Build'!$1:$1048576,MATCH('Policy Clause Build'!C821,'Policy Clause Build'!C:C,0),3),"")</f>
        <v>#VALUE!</v>
      </c>
      <c r="C815" s="44" t="e">
        <f>IFERROR(INDEX('Configuration Area'!$1:$1048576,MATCH(A815,'Configuration Area'!D:D,0),6),"")</f>
        <v>#VALUE!</v>
      </c>
      <c r="D815" s="0" t="e">
        <f>IFERROR(INDEX('Configuration Area'!$1:$1048576,MATCH(A815,'Configuration Area'!D:D,0),7),"")</f>
        <v>#VALUE!</v>
      </c>
    </row>
    <row r="816">
      <c r="A816" s="0" t="e">
        <f>IFERROR(INDEX('Policy Clause Build'!$1:$1048576,MATCH('Policy Clause Build'!B822,'Policy Clause Build'!B:B,0),2),"")</f>
        <v>#VALUE!</v>
      </c>
      <c r="B816" s="0" t="e">
        <f>IFERROR(INDEX('Policy Clause Build'!$1:$1048576,MATCH('Policy Clause Build'!C822,'Policy Clause Build'!C:C,0),3),"")</f>
        <v>#VALUE!</v>
      </c>
      <c r="C816" s="44" t="e">
        <f>IFERROR(INDEX('Configuration Area'!$1:$1048576,MATCH(A816,'Configuration Area'!D:D,0),6),"")</f>
        <v>#VALUE!</v>
      </c>
      <c r="D816" s="0" t="e">
        <f>IFERROR(INDEX('Configuration Area'!$1:$1048576,MATCH(A816,'Configuration Area'!D:D,0),7),"")</f>
        <v>#VALUE!</v>
      </c>
    </row>
    <row r="817">
      <c r="A817" s="0" t="e">
        <f>IFERROR(INDEX('Policy Clause Build'!$1:$1048576,MATCH('Policy Clause Build'!B823,'Policy Clause Build'!B:B,0),2),"")</f>
        <v>#VALUE!</v>
      </c>
      <c r="B817" s="0" t="e">
        <f>IFERROR(INDEX('Policy Clause Build'!$1:$1048576,MATCH('Policy Clause Build'!C823,'Policy Clause Build'!C:C,0),3),"")</f>
        <v>#VALUE!</v>
      </c>
      <c r="C817" s="44" t="e">
        <f>IFERROR(INDEX('Configuration Area'!$1:$1048576,MATCH(A817,'Configuration Area'!D:D,0),6),"")</f>
        <v>#VALUE!</v>
      </c>
      <c r="D817" s="0" t="e">
        <f>IFERROR(INDEX('Configuration Area'!$1:$1048576,MATCH(A817,'Configuration Area'!D:D,0),7),"")</f>
        <v>#VALUE!</v>
      </c>
    </row>
    <row r="818">
      <c r="A818" s="0" t="e">
        <f>IFERROR(INDEX('Policy Clause Build'!$1:$1048576,MATCH('Policy Clause Build'!B824,'Policy Clause Build'!B:B,0),2),"")</f>
        <v>#VALUE!</v>
      </c>
      <c r="B818" s="0" t="e">
        <f>IFERROR(INDEX('Policy Clause Build'!$1:$1048576,MATCH('Policy Clause Build'!C824,'Policy Clause Build'!C:C,0),3),"")</f>
        <v>#VALUE!</v>
      </c>
      <c r="C818" s="44" t="e">
        <f>IFERROR(INDEX('Configuration Area'!$1:$1048576,MATCH(A818,'Configuration Area'!D:D,0),6),"")</f>
        <v>#VALUE!</v>
      </c>
      <c r="D818" s="0" t="e">
        <f>IFERROR(INDEX('Configuration Area'!$1:$1048576,MATCH(A818,'Configuration Area'!D:D,0),7),"")</f>
        <v>#VALUE!</v>
      </c>
    </row>
    <row r="819">
      <c r="A819" s="0" t="e">
        <f>IFERROR(INDEX('Policy Clause Build'!$1:$1048576,MATCH('Policy Clause Build'!B825,'Policy Clause Build'!B:B,0),2),"")</f>
        <v>#VALUE!</v>
      </c>
      <c r="B819" s="0" t="e">
        <f>IFERROR(INDEX('Policy Clause Build'!$1:$1048576,MATCH('Policy Clause Build'!C825,'Policy Clause Build'!C:C,0),3),"")</f>
        <v>#VALUE!</v>
      </c>
      <c r="C819" s="44" t="e">
        <f>IFERROR(INDEX('Configuration Area'!$1:$1048576,MATCH(A819,'Configuration Area'!D:D,0),6),"")</f>
        <v>#VALUE!</v>
      </c>
      <c r="D819" s="0" t="e">
        <f>IFERROR(INDEX('Configuration Area'!$1:$1048576,MATCH(A819,'Configuration Area'!D:D,0),7),"")</f>
        <v>#VALUE!</v>
      </c>
    </row>
    <row r="820">
      <c r="A820" s="0" t="e">
        <f>IFERROR(INDEX('Policy Clause Build'!$1:$1048576,MATCH('Policy Clause Build'!B826,'Policy Clause Build'!B:B,0),2),"")</f>
        <v>#VALUE!</v>
      </c>
      <c r="B820" s="0" t="e">
        <f>IFERROR(INDEX('Policy Clause Build'!$1:$1048576,MATCH('Policy Clause Build'!C826,'Policy Clause Build'!C:C,0),3),"")</f>
        <v>#VALUE!</v>
      </c>
      <c r="C820" s="44" t="e">
        <f>IFERROR(INDEX('Configuration Area'!$1:$1048576,MATCH(A820,'Configuration Area'!D:D,0),6),"")</f>
        <v>#VALUE!</v>
      </c>
      <c r="D820" s="0" t="e">
        <f>IFERROR(INDEX('Configuration Area'!$1:$1048576,MATCH(A820,'Configuration Area'!D:D,0),7),"")</f>
        <v>#VALUE!</v>
      </c>
    </row>
    <row r="821">
      <c r="A821" s="0" t="e">
        <f>IFERROR(INDEX('Policy Clause Build'!$1:$1048576,MATCH('Policy Clause Build'!B827,'Policy Clause Build'!B:B,0),2),"")</f>
        <v>#VALUE!</v>
      </c>
      <c r="B821" s="0" t="e">
        <f>IFERROR(INDEX('Policy Clause Build'!$1:$1048576,MATCH('Policy Clause Build'!C827,'Policy Clause Build'!C:C,0),3),"")</f>
        <v>#VALUE!</v>
      </c>
      <c r="C821" s="44" t="e">
        <f>IFERROR(INDEX('Configuration Area'!$1:$1048576,MATCH(A821,'Configuration Area'!D:D,0),6),"")</f>
        <v>#VALUE!</v>
      </c>
      <c r="D821" s="0" t="e">
        <f>IFERROR(INDEX('Configuration Area'!$1:$1048576,MATCH(A821,'Configuration Area'!D:D,0),7),"")</f>
        <v>#VALUE!</v>
      </c>
    </row>
    <row r="822">
      <c r="A822" s="0" t="e">
        <f>IFERROR(INDEX('Policy Clause Build'!$1:$1048576,MATCH('Policy Clause Build'!B828,'Policy Clause Build'!B:B,0),2),"")</f>
        <v>#VALUE!</v>
      </c>
      <c r="B822" s="0" t="e">
        <f>IFERROR(INDEX('Policy Clause Build'!$1:$1048576,MATCH('Policy Clause Build'!C828,'Policy Clause Build'!C:C,0),3),"")</f>
        <v>#VALUE!</v>
      </c>
      <c r="C822" s="44" t="e">
        <f>IFERROR(INDEX('Configuration Area'!$1:$1048576,MATCH(A822,'Configuration Area'!D:D,0),6),"")</f>
        <v>#VALUE!</v>
      </c>
      <c r="D822" s="0" t="e">
        <f>IFERROR(INDEX('Configuration Area'!$1:$1048576,MATCH(A822,'Configuration Area'!D:D,0),7),"")</f>
        <v>#VALUE!</v>
      </c>
    </row>
    <row r="823">
      <c r="A823" s="0" t="e">
        <f>IFERROR(INDEX('Policy Clause Build'!$1:$1048576,MATCH('Policy Clause Build'!B829,'Policy Clause Build'!B:B,0),2),"")</f>
        <v>#VALUE!</v>
      </c>
      <c r="B823" s="0" t="e">
        <f>IFERROR(INDEX('Policy Clause Build'!$1:$1048576,MATCH('Policy Clause Build'!C829,'Policy Clause Build'!C:C,0),3),"")</f>
        <v>#VALUE!</v>
      </c>
      <c r="C823" s="44" t="e">
        <f>IFERROR(INDEX('Configuration Area'!$1:$1048576,MATCH(A823,'Configuration Area'!D:D,0),6),"")</f>
        <v>#VALUE!</v>
      </c>
      <c r="D823" s="0" t="e">
        <f>IFERROR(INDEX('Configuration Area'!$1:$1048576,MATCH(A823,'Configuration Area'!D:D,0),7),"")</f>
        <v>#VALUE!</v>
      </c>
    </row>
    <row r="824">
      <c r="A824" s="0" t="e">
        <f>IFERROR(INDEX('Policy Clause Build'!$1:$1048576,MATCH('Policy Clause Build'!B830,'Policy Clause Build'!B:B,0),2),"")</f>
        <v>#VALUE!</v>
      </c>
      <c r="B824" s="0" t="e">
        <f>IFERROR(INDEX('Policy Clause Build'!$1:$1048576,MATCH('Policy Clause Build'!C830,'Policy Clause Build'!C:C,0),3),"")</f>
        <v>#VALUE!</v>
      </c>
      <c r="C824" s="44" t="e">
        <f>IFERROR(INDEX('Configuration Area'!$1:$1048576,MATCH(A824,'Configuration Area'!D:D,0),6),"")</f>
        <v>#VALUE!</v>
      </c>
      <c r="D824" s="0" t="e">
        <f>IFERROR(INDEX('Configuration Area'!$1:$1048576,MATCH(A824,'Configuration Area'!D:D,0),7),"")</f>
        <v>#VALUE!</v>
      </c>
    </row>
    <row r="825">
      <c r="A825" s="0" t="e">
        <f>IFERROR(INDEX('Policy Clause Build'!$1:$1048576,MATCH('Policy Clause Build'!B831,'Policy Clause Build'!B:B,0),2),"")</f>
        <v>#VALUE!</v>
      </c>
      <c r="B825" s="0" t="e">
        <f>IFERROR(INDEX('Policy Clause Build'!$1:$1048576,MATCH('Policy Clause Build'!C831,'Policy Clause Build'!C:C,0),3),"")</f>
        <v>#VALUE!</v>
      </c>
      <c r="C825" s="44" t="e">
        <f>IFERROR(INDEX('Configuration Area'!$1:$1048576,MATCH(A825,'Configuration Area'!D:D,0),6),"")</f>
        <v>#VALUE!</v>
      </c>
      <c r="D825" s="0" t="e">
        <f>IFERROR(INDEX('Configuration Area'!$1:$1048576,MATCH(A825,'Configuration Area'!D:D,0),7),"")</f>
        <v>#VALUE!</v>
      </c>
    </row>
    <row r="826">
      <c r="A826" s="0" t="e">
        <f>IFERROR(INDEX('Policy Clause Build'!$1:$1048576,MATCH('Policy Clause Build'!B832,'Policy Clause Build'!B:B,0),2),"")</f>
        <v>#VALUE!</v>
      </c>
      <c r="B826" s="0" t="e">
        <f>IFERROR(INDEX('Policy Clause Build'!$1:$1048576,MATCH('Policy Clause Build'!C832,'Policy Clause Build'!C:C,0),3),"")</f>
        <v>#VALUE!</v>
      </c>
      <c r="C826" s="44" t="e">
        <f>IFERROR(INDEX('Configuration Area'!$1:$1048576,MATCH(A826,'Configuration Area'!D:D,0),6),"")</f>
        <v>#VALUE!</v>
      </c>
      <c r="D826" s="0" t="e">
        <f>IFERROR(INDEX('Configuration Area'!$1:$1048576,MATCH(A826,'Configuration Area'!D:D,0),7),"")</f>
        <v>#VALUE!</v>
      </c>
    </row>
    <row r="827">
      <c r="A827" s="0" t="e">
        <f>IFERROR(INDEX('Policy Clause Build'!$1:$1048576,MATCH('Policy Clause Build'!B833,'Policy Clause Build'!B:B,0),2),"")</f>
        <v>#VALUE!</v>
      </c>
      <c r="B827" s="0" t="e">
        <f>IFERROR(INDEX('Policy Clause Build'!$1:$1048576,MATCH('Policy Clause Build'!C833,'Policy Clause Build'!C:C,0),3),"")</f>
        <v>#VALUE!</v>
      </c>
      <c r="C827" s="44" t="e">
        <f>IFERROR(INDEX('Configuration Area'!$1:$1048576,MATCH(A827,'Configuration Area'!D:D,0),6),"")</f>
        <v>#VALUE!</v>
      </c>
      <c r="D827" s="0" t="e">
        <f>IFERROR(INDEX('Configuration Area'!$1:$1048576,MATCH(A827,'Configuration Area'!D:D,0),7),"")</f>
        <v>#VALUE!</v>
      </c>
    </row>
    <row r="828">
      <c r="A828" s="0" t="e">
        <f>IFERROR(INDEX('Policy Clause Build'!$1:$1048576,MATCH('Policy Clause Build'!B834,'Policy Clause Build'!B:B,0),2),"")</f>
        <v>#VALUE!</v>
      </c>
      <c r="B828" s="0" t="e">
        <f>IFERROR(INDEX('Policy Clause Build'!$1:$1048576,MATCH('Policy Clause Build'!C834,'Policy Clause Build'!C:C,0),3),"")</f>
        <v>#VALUE!</v>
      </c>
      <c r="C828" s="44" t="e">
        <f>IFERROR(INDEX('Configuration Area'!$1:$1048576,MATCH(A828,'Configuration Area'!D:D,0),6),"")</f>
        <v>#VALUE!</v>
      </c>
      <c r="D828" s="0" t="e">
        <f>IFERROR(INDEX('Configuration Area'!$1:$1048576,MATCH(A828,'Configuration Area'!D:D,0),7),"")</f>
        <v>#VALUE!</v>
      </c>
    </row>
    <row r="829">
      <c r="A829" s="0" t="e">
        <f>IFERROR(INDEX('Policy Clause Build'!$1:$1048576,MATCH('Policy Clause Build'!B835,'Policy Clause Build'!B:B,0),2),"")</f>
        <v>#VALUE!</v>
      </c>
      <c r="B829" s="0" t="e">
        <f>IFERROR(INDEX('Policy Clause Build'!$1:$1048576,MATCH('Policy Clause Build'!C835,'Policy Clause Build'!C:C,0),3),"")</f>
        <v>#VALUE!</v>
      </c>
      <c r="C829" s="44" t="e">
        <f>IFERROR(INDEX('Configuration Area'!$1:$1048576,MATCH(A829,'Configuration Area'!D:D,0),6),"")</f>
        <v>#VALUE!</v>
      </c>
      <c r="D829" s="0" t="e">
        <f>IFERROR(INDEX('Configuration Area'!$1:$1048576,MATCH(A829,'Configuration Area'!D:D,0),7),"")</f>
        <v>#VALUE!</v>
      </c>
    </row>
    <row r="830">
      <c r="A830" s="0" t="e">
        <f>IFERROR(INDEX('Policy Clause Build'!$1:$1048576,MATCH('Policy Clause Build'!B836,'Policy Clause Build'!B:B,0),2),"")</f>
        <v>#VALUE!</v>
      </c>
      <c r="B830" s="0" t="e">
        <f>IFERROR(INDEX('Policy Clause Build'!$1:$1048576,MATCH('Policy Clause Build'!C836,'Policy Clause Build'!C:C,0),3),"")</f>
        <v>#VALUE!</v>
      </c>
      <c r="C830" s="44" t="e">
        <f>IFERROR(INDEX('Configuration Area'!$1:$1048576,MATCH(A830,'Configuration Area'!D:D,0),6),"")</f>
        <v>#VALUE!</v>
      </c>
      <c r="D830" s="0" t="e">
        <f>IFERROR(INDEX('Configuration Area'!$1:$1048576,MATCH(A830,'Configuration Area'!D:D,0),7),"")</f>
        <v>#VALUE!</v>
      </c>
    </row>
    <row r="831">
      <c r="A831" s="0" t="e">
        <f>IFERROR(INDEX('Policy Clause Build'!$1:$1048576,MATCH('Policy Clause Build'!B837,'Policy Clause Build'!B:B,0),2),"")</f>
        <v>#VALUE!</v>
      </c>
      <c r="B831" s="0" t="e">
        <f>IFERROR(INDEX('Policy Clause Build'!$1:$1048576,MATCH('Policy Clause Build'!C837,'Policy Clause Build'!C:C,0),3),"")</f>
        <v>#VALUE!</v>
      </c>
      <c r="C831" s="44" t="e">
        <f>IFERROR(INDEX('Configuration Area'!$1:$1048576,MATCH(A831,'Configuration Area'!D:D,0),6),"")</f>
        <v>#VALUE!</v>
      </c>
      <c r="D831" s="0" t="e">
        <f>IFERROR(INDEX('Configuration Area'!$1:$1048576,MATCH(A831,'Configuration Area'!D:D,0),7),"")</f>
        <v>#VALUE!</v>
      </c>
    </row>
    <row r="832">
      <c r="A832" s="0" t="e">
        <f>IFERROR(INDEX('Policy Clause Build'!$1:$1048576,MATCH('Policy Clause Build'!B838,'Policy Clause Build'!B:B,0),2),"")</f>
        <v>#VALUE!</v>
      </c>
      <c r="B832" s="0" t="e">
        <f>IFERROR(INDEX('Policy Clause Build'!$1:$1048576,MATCH('Policy Clause Build'!C838,'Policy Clause Build'!C:C,0),3),"")</f>
        <v>#VALUE!</v>
      </c>
      <c r="C832" s="44" t="e">
        <f>IFERROR(INDEX('Configuration Area'!$1:$1048576,MATCH(A832,'Configuration Area'!D:D,0),6),"")</f>
        <v>#VALUE!</v>
      </c>
      <c r="D832" s="0" t="e">
        <f>IFERROR(INDEX('Configuration Area'!$1:$1048576,MATCH(A832,'Configuration Area'!D:D,0),7),"")</f>
        <v>#VALUE!</v>
      </c>
    </row>
    <row r="833">
      <c r="A833" s="0" t="e">
        <f>IFERROR(INDEX('Policy Clause Build'!$1:$1048576,MATCH('Policy Clause Build'!B839,'Policy Clause Build'!B:B,0),2),"")</f>
        <v>#VALUE!</v>
      </c>
      <c r="B833" s="0" t="e">
        <f>IFERROR(INDEX('Policy Clause Build'!$1:$1048576,MATCH('Policy Clause Build'!C839,'Policy Clause Build'!C:C,0),3),"")</f>
        <v>#VALUE!</v>
      </c>
      <c r="C833" s="44" t="e">
        <f>IFERROR(INDEX('Configuration Area'!$1:$1048576,MATCH(A833,'Configuration Area'!D:D,0),6),"")</f>
        <v>#VALUE!</v>
      </c>
      <c r="D833" s="0" t="e">
        <f>IFERROR(INDEX('Configuration Area'!$1:$1048576,MATCH(A833,'Configuration Area'!D:D,0),7),"")</f>
        <v>#VALUE!</v>
      </c>
    </row>
    <row r="834">
      <c r="A834" s="0" t="e">
        <f>IFERROR(INDEX('Policy Clause Build'!$1:$1048576,MATCH('Policy Clause Build'!B840,'Policy Clause Build'!B:B,0),2),"")</f>
        <v>#VALUE!</v>
      </c>
      <c r="B834" s="0" t="e">
        <f>IFERROR(INDEX('Policy Clause Build'!$1:$1048576,MATCH('Policy Clause Build'!C840,'Policy Clause Build'!C:C,0),3),"")</f>
        <v>#VALUE!</v>
      </c>
      <c r="C834" s="44" t="e">
        <f>IFERROR(INDEX('Configuration Area'!$1:$1048576,MATCH(A834,'Configuration Area'!D:D,0),6),"")</f>
        <v>#VALUE!</v>
      </c>
      <c r="D834" s="0" t="e">
        <f>IFERROR(INDEX('Configuration Area'!$1:$1048576,MATCH(A834,'Configuration Area'!D:D,0),7),"")</f>
        <v>#VALUE!</v>
      </c>
    </row>
    <row r="835">
      <c r="A835" s="0" t="e">
        <f>IFERROR(INDEX('Policy Clause Build'!$1:$1048576,MATCH('Policy Clause Build'!B841,'Policy Clause Build'!B:B,0),2),"")</f>
        <v>#VALUE!</v>
      </c>
      <c r="B835" s="0" t="e">
        <f>IFERROR(INDEX('Policy Clause Build'!$1:$1048576,MATCH('Policy Clause Build'!C841,'Policy Clause Build'!C:C,0),3),"")</f>
        <v>#VALUE!</v>
      </c>
      <c r="C835" s="44" t="e">
        <f>IFERROR(INDEX('Configuration Area'!$1:$1048576,MATCH(A835,'Configuration Area'!D:D,0),6),"")</f>
        <v>#VALUE!</v>
      </c>
      <c r="D835" s="0" t="e">
        <f>IFERROR(INDEX('Configuration Area'!$1:$1048576,MATCH(A835,'Configuration Area'!D:D,0),7),"")</f>
        <v>#VALUE!</v>
      </c>
    </row>
    <row r="836">
      <c r="A836" s="0" t="e">
        <f>IFERROR(INDEX('Policy Clause Build'!$1:$1048576,MATCH('Policy Clause Build'!B842,'Policy Clause Build'!B:B,0),2),"")</f>
        <v>#VALUE!</v>
      </c>
      <c r="B836" s="0" t="e">
        <f>IFERROR(INDEX('Policy Clause Build'!$1:$1048576,MATCH('Policy Clause Build'!C842,'Policy Clause Build'!C:C,0),3),"")</f>
        <v>#VALUE!</v>
      </c>
      <c r="C836" s="44" t="e">
        <f>IFERROR(INDEX('Configuration Area'!$1:$1048576,MATCH(A836,'Configuration Area'!D:D,0),6),"")</f>
        <v>#VALUE!</v>
      </c>
      <c r="D836" s="0" t="e">
        <f>IFERROR(INDEX('Configuration Area'!$1:$1048576,MATCH(A836,'Configuration Area'!D:D,0),7),"")</f>
        <v>#VALUE!</v>
      </c>
    </row>
    <row r="837">
      <c r="A837" s="0" t="e">
        <f>IFERROR(INDEX('Policy Clause Build'!$1:$1048576,MATCH('Policy Clause Build'!B843,'Policy Clause Build'!B:B,0),2),"")</f>
        <v>#VALUE!</v>
      </c>
      <c r="B837" s="0" t="e">
        <f>IFERROR(INDEX('Policy Clause Build'!$1:$1048576,MATCH('Policy Clause Build'!C843,'Policy Clause Build'!C:C,0),3),"")</f>
        <v>#VALUE!</v>
      </c>
      <c r="C837" s="44" t="e">
        <f>IFERROR(INDEX('Configuration Area'!$1:$1048576,MATCH(A837,'Configuration Area'!D:D,0),6),"")</f>
        <v>#VALUE!</v>
      </c>
      <c r="D837" s="0" t="e">
        <f>IFERROR(INDEX('Configuration Area'!$1:$1048576,MATCH(A837,'Configuration Area'!D:D,0),7),"")</f>
        <v>#VALUE!</v>
      </c>
    </row>
    <row r="838">
      <c r="A838" s="0" t="e">
        <f>IFERROR(INDEX('Policy Clause Build'!$1:$1048576,MATCH('Policy Clause Build'!B844,'Policy Clause Build'!B:B,0),2),"")</f>
        <v>#VALUE!</v>
      </c>
      <c r="B838" s="0" t="e">
        <f>IFERROR(INDEX('Policy Clause Build'!$1:$1048576,MATCH('Policy Clause Build'!C844,'Policy Clause Build'!C:C,0),3),"")</f>
        <v>#VALUE!</v>
      </c>
      <c r="C838" s="44" t="e">
        <f>IFERROR(INDEX('Configuration Area'!$1:$1048576,MATCH(A838,'Configuration Area'!D:D,0),6),"")</f>
        <v>#VALUE!</v>
      </c>
      <c r="D838" s="0" t="e">
        <f>IFERROR(INDEX('Configuration Area'!$1:$1048576,MATCH(A838,'Configuration Area'!D:D,0),7),"")</f>
        <v>#VALUE!</v>
      </c>
    </row>
    <row r="839">
      <c r="A839" s="0" t="e">
        <f>IFERROR(INDEX('Policy Clause Build'!$1:$1048576,MATCH('Policy Clause Build'!B845,'Policy Clause Build'!B:B,0),2),"")</f>
        <v>#VALUE!</v>
      </c>
      <c r="B839" s="0" t="e">
        <f>IFERROR(INDEX('Policy Clause Build'!$1:$1048576,MATCH('Policy Clause Build'!C845,'Policy Clause Build'!C:C,0),3),"")</f>
        <v>#VALUE!</v>
      </c>
      <c r="C839" s="44" t="e">
        <f>IFERROR(INDEX('Configuration Area'!$1:$1048576,MATCH(A839,'Configuration Area'!D:D,0),6),"")</f>
        <v>#VALUE!</v>
      </c>
      <c r="D839" s="0" t="e">
        <f>IFERROR(INDEX('Configuration Area'!$1:$1048576,MATCH(A839,'Configuration Area'!D:D,0),7),"")</f>
        <v>#VALUE!</v>
      </c>
    </row>
    <row r="840">
      <c r="A840" s="0" t="e">
        <f>IFERROR(INDEX('Policy Clause Build'!$1:$1048576,MATCH('Policy Clause Build'!B846,'Policy Clause Build'!B:B,0),2),"")</f>
        <v>#VALUE!</v>
      </c>
      <c r="B840" s="0" t="e">
        <f>IFERROR(INDEX('Policy Clause Build'!$1:$1048576,MATCH('Policy Clause Build'!C846,'Policy Clause Build'!C:C,0),3),"")</f>
        <v>#VALUE!</v>
      </c>
      <c r="C840" s="44" t="e">
        <f>IFERROR(INDEX('Configuration Area'!$1:$1048576,MATCH(A840,'Configuration Area'!D:D,0),6),"")</f>
        <v>#VALUE!</v>
      </c>
      <c r="D840" s="0" t="e">
        <f>IFERROR(INDEX('Configuration Area'!$1:$1048576,MATCH(A840,'Configuration Area'!D:D,0),7),"")</f>
        <v>#VALUE!</v>
      </c>
    </row>
    <row r="841">
      <c r="A841" s="0" t="e">
        <f>IFERROR(INDEX('Policy Clause Build'!$1:$1048576,MATCH('Policy Clause Build'!B847,'Policy Clause Build'!B:B,0),2),"")</f>
        <v>#VALUE!</v>
      </c>
      <c r="B841" s="0" t="e">
        <f>IFERROR(INDEX('Policy Clause Build'!$1:$1048576,MATCH('Policy Clause Build'!C847,'Policy Clause Build'!C:C,0),3),"")</f>
        <v>#VALUE!</v>
      </c>
      <c r="C841" s="44" t="e">
        <f>IFERROR(INDEX('Configuration Area'!$1:$1048576,MATCH(A841,'Configuration Area'!D:D,0),6),"")</f>
        <v>#VALUE!</v>
      </c>
      <c r="D841" s="0" t="e">
        <f>IFERROR(INDEX('Configuration Area'!$1:$1048576,MATCH(A841,'Configuration Area'!D:D,0),7),"")</f>
        <v>#VALUE!</v>
      </c>
    </row>
    <row r="842">
      <c r="A842" s="0" t="e">
        <f>IFERROR(INDEX('Policy Clause Build'!$1:$1048576,MATCH('Policy Clause Build'!B848,'Policy Clause Build'!B:B,0),2),"")</f>
        <v>#VALUE!</v>
      </c>
      <c r="B842" s="0" t="e">
        <f>IFERROR(INDEX('Policy Clause Build'!$1:$1048576,MATCH('Policy Clause Build'!C848,'Policy Clause Build'!C:C,0),3),"")</f>
        <v>#VALUE!</v>
      </c>
      <c r="C842" s="44" t="e">
        <f>IFERROR(INDEX('Configuration Area'!$1:$1048576,MATCH(A842,'Configuration Area'!D:D,0),6),"")</f>
        <v>#VALUE!</v>
      </c>
      <c r="D842" s="0" t="e">
        <f>IFERROR(INDEX('Configuration Area'!$1:$1048576,MATCH(A842,'Configuration Area'!D:D,0),7),"")</f>
        <v>#VALUE!</v>
      </c>
    </row>
    <row r="843">
      <c r="A843" s="0" t="e">
        <f>IFERROR(INDEX('Policy Clause Build'!$1:$1048576,MATCH('Policy Clause Build'!B849,'Policy Clause Build'!B:B,0),2),"")</f>
        <v>#VALUE!</v>
      </c>
      <c r="B843" s="0" t="e">
        <f>IFERROR(INDEX('Policy Clause Build'!$1:$1048576,MATCH('Policy Clause Build'!C849,'Policy Clause Build'!C:C,0),3),"")</f>
        <v>#VALUE!</v>
      </c>
      <c r="C843" s="44" t="e">
        <f>IFERROR(INDEX('Configuration Area'!$1:$1048576,MATCH(A843,'Configuration Area'!D:D,0),6),"")</f>
        <v>#VALUE!</v>
      </c>
      <c r="D843" s="0" t="e">
        <f>IFERROR(INDEX('Configuration Area'!$1:$1048576,MATCH(A843,'Configuration Area'!D:D,0),7),"")</f>
        <v>#VALUE!</v>
      </c>
    </row>
    <row r="844">
      <c r="A844" s="0" t="e">
        <f>IFERROR(INDEX('Policy Clause Build'!$1:$1048576,MATCH('Policy Clause Build'!B850,'Policy Clause Build'!B:B,0),2),"")</f>
        <v>#VALUE!</v>
      </c>
      <c r="B844" s="0" t="e">
        <f>IFERROR(INDEX('Policy Clause Build'!$1:$1048576,MATCH('Policy Clause Build'!C850,'Policy Clause Build'!C:C,0),3),"")</f>
        <v>#VALUE!</v>
      </c>
      <c r="C844" s="44" t="e">
        <f>IFERROR(INDEX('Configuration Area'!$1:$1048576,MATCH(A844,'Configuration Area'!D:D,0),6),"")</f>
        <v>#VALUE!</v>
      </c>
      <c r="D844" s="0" t="e">
        <f>IFERROR(INDEX('Configuration Area'!$1:$1048576,MATCH(A844,'Configuration Area'!D:D,0),7),"")</f>
        <v>#VALUE!</v>
      </c>
    </row>
    <row r="845">
      <c r="A845" s="0" t="e">
        <f>IFERROR(INDEX('Policy Clause Build'!$1:$1048576,MATCH('Policy Clause Build'!B851,'Policy Clause Build'!B:B,0),2),"")</f>
        <v>#VALUE!</v>
      </c>
      <c r="B845" s="0" t="e">
        <f>IFERROR(INDEX('Policy Clause Build'!$1:$1048576,MATCH('Policy Clause Build'!C851,'Policy Clause Build'!C:C,0),3),"")</f>
        <v>#VALUE!</v>
      </c>
      <c r="C845" s="44" t="e">
        <f>IFERROR(INDEX('Configuration Area'!$1:$1048576,MATCH(A845,'Configuration Area'!D:D,0),6),"")</f>
        <v>#VALUE!</v>
      </c>
      <c r="D845" s="0" t="e">
        <f>IFERROR(INDEX('Configuration Area'!$1:$1048576,MATCH(A845,'Configuration Area'!D:D,0),7),"")</f>
        <v>#VALUE!</v>
      </c>
    </row>
    <row r="846">
      <c r="A846" s="0" t="e">
        <f>IFERROR(INDEX('Policy Clause Build'!$1:$1048576,MATCH('Policy Clause Build'!B852,'Policy Clause Build'!B:B,0),2),"")</f>
        <v>#VALUE!</v>
      </c>
      <c r="B846" s="0" t="e">
        <f>IFERROR(INDEX('Policy Clause Build'!$1:$1048576,MATCH('Policy Clause Build'!C852,'Policy Clause Build'!C:C,0),3),"")</f>
        <v>#VALUE!</v>
      </c>
      <c r="C846" s="44" t="e">
        <f>IFERROR(INDEX('Configuration Area'!$1:$1048576,MATCH(A846,'Configuration Area'!D:D,0),6),"")</f>
        <v>#VALUE!</v>
      </c>
      <c r="D846" s="0" t="e">
        <f>IFERROR(INDEX('Configuration Area'!$1:$1048576,MATCH(A846,'Configuration Area'!D:D,0),7),"")</f>
        <v>#VALUE!</v>
      </c>
    </row>
    <row r="847">
      <c r="A847" s="0" t="e">
        <f>IFERROR(INDEX('Policy Clause Build'!$1:$1048576,MATCH('Policy Clause Build'!B853,'Policy Clause Build'!B:B,0),2),"")</f>
        <v>#VALUE!</v>
      </c>
      <c r="B847" s="0" t="e">
        <f>IFERROR(INDEX('Policy Clause Build'!$1:$1048576,MATCH('Policy Clause Build'!C853,'Policy Clause Build'!C:C,0),3),"")</f>
        <v>#VALUE!</v>
      </c>
      <c r="C847" s="44" t="e">
        <f>IFERROR(INDEX('Configuration Area'!$1:$1048576,MATCH(A847,'Configuration Area'!D:D,0),6),"")</f>
        <v>#VALUE!</v>
      </c>
      <c r="D847" s="0" t="e">
        <f>IFERROR(INDEX('Configuration Area'!$1:$1048576,MATCH(A847,'Configuration Area'!D:D,0),7),"")</f>
        <v>#VALUE!</v>
      </c>
    </row>
    <row r="848">
      <c r="A848" s="0" t="e">
        <f>IFERROR(INDEX('Policy Clause Build'!$1:$1048576,MATCH('Policy Clause Build'!B854,'Policy Clause Build'!B:B,0),2),"")</f>
        <v>#VALUE!</v>
      </c>
      <c r="B848" s="0" t="e">
        <f>IFERROR(INDEX('Policy Clause Build'!$1:$1048576,MATCH('Policy Clause Build'!C854,'Policy Clause Build'!C:C,0),3),"")</f>
        <v>#VALUE!</v>
      </c>
      <c r="C848" s="44" t="e">
        <f>IFERROR(INDEX('Configuration Area'!$1:$1048576,MATCH(A848,'Configuration Area'!D:D,0),6),"")</f>
        <v>#VALUE!</v>
      </c>
      <c r="D848" s="0" t="e">
        <f>IFERROR(INDEX('Configuration Area'!$1:$1048576,MATCH(A848,'Configuration Area'!D:D,0),7),"")</f>
        <v>#VALUE!</v>
      </c>
    </row>
    <row r="849">
      <c r="A849" s="0" t="e">
        <f>IFERROR(INDEX('Policy Clause Build'!$1:$1048576,MATCH('Policy Clause Build'!B855,'Policy Clause Build'!B:B,0),2),"")</f>
        <v>#VALUE!</v>
      </c>
      <c r="B849" s="0" t="e">
        <f>IFERROR(INDEX('Policy Clause Build'!$1:$1048576,MATCH('Policy Clause Build'!C855,'Policy Clause Build'!C:C,0),3),"")</f>
        <v>#VALUE!</v>
      </c>
      <c r="C849" s="44" t="e">
        <f>IFERROR(INDEX('Configuration Area'!$1:$1048576,MATCH(A849,'Configuration Area'!D:D,0),6),"")</f>
        <v>#VALUE!</v>
      </c>
      <c r="D849" s="0" t="e">
        <f>IFERROR(INDEX('Configuration Area'!$1:$1048576,MATCH(A849,'Configuration Area'!D:D,0),7),"")</f>
        <v>#VALUE!</v>
      </c>
    </row>
    <row r="850">
      <c r="A850" s="0" t="e">
        <f>IFERROR(INDEX('Policy Clause Build'!$1:$1048576,MATCH('Policy Clause Build'!B856,'Policy Clause Build'!B:B,0),2),"")</f>
        <v>#VALUE!</v>
      </c>
      <c r="B850" s="0" t="e">
        <f>IFERROR(INDEX('Policy Clause Build'!$1:$1048576,MATCH('Policy Clause Build'!C856,'Policy Clause Build'!C:C,0),3),"")</f>
        <v>#VALUE!</v>
      </c>
      <c r="C850" s="44" t="e">
        <f>IFERROR(INDEX('Configuration Area'!$1:$1048576,MATCH(A850,'Configuration Area'!D:D,0),6),"")</f>
        <v>#VALUE!</v>
      </c>
      <c r="D850" s="0" t="e">
        <f>IFERROR(INDEX('Configuration Area'!$1:$1048576,MATCH(A850,'Configuration Area'!D:D,0),7),"")</f>
        <v>#VALUE!</v>
      </c>
    </row>
    <row r="851">
      <c r="A851" s="0" t="e">
        <f>IFERROR(INDEX('Policy Clause Build'!$1:$1048576,MATCH('Policy Clause Build'!B857,'Policy Clause Build'!B:B,0),2),"")</f>
        <v>#VALUE!</v>
      </c>
      <c r="B851" s="0" t="e">
        <f>IFERROR(INDEX('Policy Clause Build'!$1:$1048576,MATCH('Policy Clause Build'!C857,'Policy Clause Build'!C:C,0),3),"")</f>
        <v>#VALUE!</v>
      </c>
      <c r="C851" s="44" t="e">
        <f>IFERROR(INDEX('Configuration Area'!$1:$1048576,MATCH(A851,'Configuration Area'!D:D,0),6),"")</f>
        <v>#VALUE!</v>
      </c>
      <c r="D851" s="0" t="e">
        <f>IFERROR(INDEX('Configuration Area'!$1:$1048576,MATCH(A851,'Configuration Area'!D:D,0),7),"")</f>
        <v>#VALUE!</v>
      </c>
    </row>
    <row r="852">
      <c r="A852" s="0" t="e">
        <f>IFERROR(INDEX('Policy Clause Build'!$1:$1048576,MATCH('Policy Clause Build'!B858,'Policy Clause Build'!B:B,0),2),"")</f>
        <v>#VALUE!</v>
      </c>
      <c r="B852" s="0" t="e">
        <f>IFERROR(INDEX('Policy Clause Build'!$1:$1048576,MATCH('Policy Clause Build'!C858,'Policy Clause Build'!C:C,0),3),"")</f>
        <v>#VALUE!</v>
      </c>
      <c r="C852" s="44" t="e">
        <f>IFERROR(INDEX('Configuration Area'!$1:$1048576,MATCH(A852,'Configuration Area'!D:D,0),6),"")</f>
        <v>#VALUE!</v>
      </c>
      <c r="D852" s="0" t="e">
        <f>IFERROR(INDEX('Configuration Area'!$1:$1048576,MATCH(A852,'Configuration Area'!D:D,0),7),"")</f>
        <v>#VALUE!</v>
      </c>
    </row>
    <row r="853">
      <c r="A853" s="0" t="e">
        <f>IFERROR(INDEX('Policy Clause Build'!$1:$1048576,MATCH('Policy Clause Build'!B859,'Policy Clause Build'!B:B,0),2),"")</f>
        <v>#VALUE!</v>
      </c>
      <c r="B853" s="0" t="e">
        <f>IFERROR(INDEX('Policy Clause Build'!$1:$1048576,MATCH('Policy Clause Build'!C859,'Policy Clause Build'!C:C,0),3),"")</f>
        <v>#VALUE!</v>
      </c>
      <c r="C853" s="44" t="e">
        <f>IFERROR(INDEX('Configuration Area'!$1:$1048576,MATCH(A853,'Configuration Area'!D:D,0),6),"")</f>
        <v>#VALUE!</v>
      </c>
      <c r="D853" s="0" t="e">
        <f>IFERROR(INDEX('Configuration Area'!$1:$1048576,MATCH(A853,'Configuration Area'!D:D,0),7),"")</f>
        <v>#VALUE!</v>
      </c>
    </row>
    <row r="854">
      <c r="A854" s="0" t="e">
        <f>IFERROR(INDEX('Policy Clause Build'!$1:$1048576,MATCH('Policy Clause Build'!B860,'Policy Clause Build'!B:B,0),2),"")</f>
        <v>#VALUE!</v>
      </c>
      <c r="B854" s="0" t="e">
        <f>IFERROR(INDEX('Policy Clause Build'!$1:$1048576,MATCH('Policy Clause Build'!C860,'Policy Clause Build'!C:C,0),3),"")</f>
        <v>#VALUE!</v>
      </c>
      <c r="C854" s="44" t="e">
        <f>IFERROR(INDEX('Configuration Area'!$1:$1048576,MATCH(A854,'Configuration Area'!D:D,0),6),"")</f>
        <v>#VALUE!</v>
      </c>
      <c r="D854" s="0" t="e">
        <f>IFERROR(INDEX('Configuration Area'!$1:$1048576,MATCH(A854,'Configuration Area'!D:D,0),7),"")</f>
        <v>#VALUE!</v>
      </c>
    </row>
    <row r="855">
      <c r="A855" s="0" t="e">
        <f>IFERROR(INDEX('Policy Clause Build'!$1:$1048576,MATCH('Policy Clause Build'!B861,'Policy Clause Build'!B:B,0),2),"")</f>
        <v>#VALUE!</v>
      </c>
      <c r="B855" s="0" t="e">
        <f>IFERROR(INDEX('Policy Clause Build'!$1:$1048576,MATCH('Policy Clause Build'!C861,'Policy Clause Build'!C:C,0),3),"")</f>
        <v>#VALUE!</v>
      </c>
      <c r="C855" s="44" t="e">
        <f>IFERROR(INDEX('Configuration Area'!$1:$1048576,MATCH(A855,'Configuration Area'!D:D,0),6),"")</f>
        <v>#VALUE!</v>
      </c>
      <c r="D855" s="0" t="e">
        <f>IFERROR(INDEX('Configuration Area'!$1:$1048576,MATCH(A855,'Configuration Area'!D:D,0),7),"")</f>
        <v>#VALUE!</v>
      </c>
    </row>
    <row r="856">
      <c r="A856" s="0" t="e">
        <f>IFERROR(INDEX('Policy Clause Build'!$1:$1048576,MATCH('Policy Clause Build'!B862,'Policy Clause Build'!B:B,0),2),"")</f>
        <v>#VALUE!</v>
      </c>
      <c r="B856" s="0" t="e">
        <f>IFERROR(INDEX('Policy Clause Build'!$1:$1048576,MATCH('Policy Clause Build'!C862,'Policy Clause Build'!C:C,0),3),"")</f>
        <v>#VALUE!</v>
      </c>
      <c r="C856" s="44" t="e">
        <f>IFERROR(INDEX('Configuration Area'!$1:$1048576,MATCH(A856,'Configuration Area'!D:D,0),6),"")</f>
        <v>#VALUE!</v>
      </c>
      <c r="D856" s="0" t="e">
        <f>IFERROR(INDEX('Configuration Area'!$1:$1048576,MATCH(A856,'Configuration Area'!D:D,0),7),"")</f>
        <v>#VALUE!</v>
      </c>
    </row>
    <row r="857">
      <c r="A857" s="0" t="e">
        <f>IFERROR(INDEX('Policy Clause Build'!$1:$1048576,MATCH('Policy Clause Build'!B863,'Policy Clause Build'!B:B,0),2),"")</f>
        <v>#VALUE!</v>
      </c>
      <c r="B857" s="0" t="e">
        <f>IFERROR(INDEX('Policy Clause Build'!$1:$1048576,MATCH('Policy Clause Build'!C863,'Policy Clause Build'!C:C,0),3),"")</f>
        <v>#VALUE!</v>
      </c>
      <c r="C857" s="44" t="e">
        <f>IFERROR(INDEX('Configuration Area'!$1:$1048576,MATCH(A857,'Configuration Area'!D:D,0),6),"")</f>
        <v>#VALUE!</v>
      </c>
      <c r="D857" s="0" t="e">
        <f>IFERROR(INDEX('Configuration Area'!$1:$1048576,MATCH(A857,'Configuration Area'!D:D,0),7),"")</f>
        <v>#VALUE!</v>
      </c>
    </row>
    <row r="858">
      <c r="A858" s="0" t="e">
        <f>IFERROR(INDEX('Policy Clause Build'!$1:$1048576,MATCH('Policy Clause Build'!B864,'Policy Clause Build'!B:B,0),2),"")</f>
        <v>#VALUE!</v>
      </c>
      <c r="B858" s="0" t="e">
        <f>IFERROR(INDEX('Policy Clause Build'!$1:$1048576,MATCH('Policy Clause Build'!C864,'Policy Clause Build'!C:C,0),3),"")</f>
        <v>#VALUE!</v>
      </c>
      <c r="C858" s="44" t="e">
        <f>IFERROR(INDEX('Configuration Area'!$1:$1048576,MATCH(A858,'Configuration Area'!D:D,0),6),"")</f>
        <v>#VALUE!</v>
      </c>
      <c r="D858" s="0" t="e">
        <f>IFERROR(INDEX('Configuration Area'!$1:$1048576,MATCH(A858,'Configuration Area'!D:D,0),7),"")</f>
        <v>#VALUE!</v>
      </c>
    </row>
    <row r="859">
      <c r="A859" s="0" t="e">
        <f>IFERROR(INDEX('Policy Clause Build'!$1:$1048576,MATCH('Policy Clause Build'!B865,'Policy Clause Build'!B:B,0),2),"")</f>
        <v>#VALUE!</v>
      </c>
      <c r="B859" s="0" t="e">
        <f>IFERROR(INDEX('Policy Clause Build'!$1:$1048576,MATCH('Policy Clause Build'!C865,'Policy Clause Build'!C:C,0),3),"")</f>
        <v>#VALUE!</v>
      </c>
      <c r="C859" s="44" t="e">
        <f>IFERROR(INDEX('Configuration Area'!$1:$1048576,MATCH(A859,'Configuration Area'!D:D,0),6),"")</f>
        <v>#VALUE!</v>
      </c>
      <c r="D859" s="0" t="e">
        <f>IFERROR(INDEX('Configuration Area'!$1:$1048576,MATCH(A859,'Configuration Area'!D:D,0),7),"")</f>
        <v>#VALUE!</v>
      </c>
    </row>
    <row r="860">
      <c r="A860" s="0" t="e">
        <f>IFERROR(INDEX('Policy Clause Build'!$1:$1048576,MATCH('Policy Clause Build'!B866,'Policy Clause Build'!B:B,0),2),"")</f>
        <v>#VALUE!</v>
      </c>
      <c r="B860" s="0" t="e">
        <f>IFERROR(INDEX('Policy Clause Build'!$1:$1048576,MATCH('Policy Clause Build'!C866,'Policy Clause Build'!C:C,0),3),"")</f>
        <v>#VALUE!</v>
      </c>
      <c r="C860" s="44" t="e">
        <f>IFERROR(INDEX('Configuration Area'!$1:$1048576,MATCH(A860,'Configuration Area'!D:D,0),6),"")</f>
        <v>#VALUE!</v>
      </c>
      <c r="D860" s="0" t="e">
        <f>IFERROR(INDEX('Configuration Area'!$1:$1048576,MATCH(A860,'Configuration Area'!D:D,0),7),"")</f>
        <v>#VALUE!</v>
      </c>
    </row>
    <row r="861">
      <c r="A861" s="0" t="e">
        <f>IFERROR(INDEX('Policy Clause Build'!$1:$1048576,MATCH('Policy Clause Build'!B867,'Policy Clause Build'!B:B,0),2),"")</f>
        <v>#VALUE!</v>
      </c>
      <c r="B861" s="0" t="e">
        <f>IFERROR(INDEX('Policy Clause Build'!$1:$1048576,MATCH('Policy Clause Build'!C867,'Policy Clause Build'!C:C,0),3),"")</f>
        <v>#VALUE!</v>
      </c>
      <c r="C861" s="44" t="e">
        <f>IFERROR(INDEX('Configuration Area'!$1:$1048576,MATCH(A861,'Configuration Area'!D:D,0),6),"")</f>
        <v>#VALUE!</v>
      </c>
      <c r="D861" s="0" t="e">
        <f>IFERROR(INDEX('Configuration Area'!$1:$1048576,MATCH(A861,'Configuration Area'!D:D,0),7),"")</f>
        <v>#VALUE!</v>
      </c>
    </row>
    <row r="862">
      <c r="A862" s="0" t="e">
        <f>IFERROR(INDEX('Policy Clause Build'!$1:$1048576,MATCH('Policy Clause Build'!B868,'Policy Clause Build'!B:B,0),2),"")</f>
        <v>#VALUE!</v>
      </c>
      <c r="B862" s="0" t="e">
        <f>IFERROR(INDEX('Policy Clause Build'!$1:$1048576,MATCH('Policy Clause Build'!C868,'Policy Clause Build'!C:C,0),3),"")</f>
        <v>#VALUE!</v>
      </c>
      <c r="C862" s="44" t="e">
        <f>IFERROR(INDEX('Configuration Area'!$1:$1048576,MATCH(A862,'Configuration Area'!D:D,0),6),"")</f>
        <v>#VALUE!</v>
      </c>
      <c r="D862" s="0" t="e">
        <f>IFERROR(INDEX('Configuration Area'!$1:$1048576,MATCH(A862,'Configuration Area'!D:D,0),7),"")</f>
        <v>#VALUE!</v>
      </c>
    </row>
    <row r="863">
      <c r="A863" s="0" t="e">
        <f>IFERROR(INDEX('Policy Clause Build'!$1:$1048576,MATCH('Policy Clause Build'!B869,'Policy Clause Build'!B:B,0),2),"")</f>
        <v>#VALUE!</v>
      </c>
      <c r="B863" s="0" t="e">
        <f>IFERROR(INDEX('Policy Clause Build'!$1:$1048576,MATCH('Policy Clause Build'!C869,'Policy Clause Build'!C:C,0),3),"")</f>
        <v>#VALUE!</v>
      </c>
      <c r="C863" s="44" t="e">
        <f>IFERROR(INDEX('Configuration Area'!$1:$1048576,MATCH(A863,'Configuration Area'!D:D,0),6),"")</f>
        <v>#VALUE!</v>
      </c>
      <c r="D863" s="0" t="e">
        <f>IFERROR(INDEX('Configuration Area'!$1:$1048576,MATCH(A863,'Configuration Area'!D:D,0),7),"")</f>
        <v>#VALUE!</v>
      </c>
    </row>
    <row r="864">
      <c r="A864" s="0" t="e">
        <f>IFERROR(INDEX('Policy Clause Build'!$1:$1048576,MATCH('Policy Clause Build'!B870,'Policy Clause Build'!B:B,0),2),"")</f>
        <v>#VALUE!</v>
      </c>
      <c r="B864" s="0" t="e">
        <f>IFERROR(INDEX('Policy Clause Build'!$1:$1048576,MATCH('Policy Clause Build'!C870,'Policy Clause Build'!C:C,0),3),"")</f>
        <v>#VALUE!</v>
      </c>
      <c r="C864" s="44" t="e">
        <f>IFERROR(INDEX('Configuration Area'!$1:$1048576,MATCH(A864,'Configuration Area'!D:D,0),6),"")</f>
        <v>#VALUE!</v>
      </c>
      <c r="D864" s="0" t="e">
        <f>IFERROR(INDEX('Configuration Area'!$1:$1048576,MATCH(A864,'Configuration Area'!D:D,0),7),"")</f>
        <v>#VALUE!</v>
      </c>
    </row>
    <row r="865">
      <c r="A865" s="0" t="e">
        <f>IFERROR(INDEX('Policy Clause Build'!$1:$1048576,MATCH('Policy Clause Build'!B871,'Policy Clause Build'!B:B,0),2),"")</f>
        <v>#VALUE!</v>
      </c>
      <c r="B865" s="0" t="e">
        <f>IFERROR(INDEX('Policy Clause Build'!$1:$1048576,MATCH('Policy Clause Build'!C871,'Policy Clause Build'!C:C,0),3),"")</f>
        <v>#VALUE!</v>
      </c>
      <c r="C865" s="44" t="e">
        <f>IFERROR(INDEX('Configuration Area'!$1:$1048576,MATCH(A865,'Configuration Area'!D:D,0),6),"")</f>
        <v>#VALUE!</v>
      </c>
      <c r="D865" s="0" t="e">
        <f>IFERROR(INDEX('Configuration Area'!$1:$1048576,MATCH(A865,'Configuration Area'!D:D,0),7),"")</f>
        <v>#VALUE!</v>
      </c>
    </row>
    <row r="866">
      <c r="A866" s="0" t="e">
        <f>IFERROR(INDEX('Policy Clause Build'!$1:$1048576,MATCH('Policy Clause Build'!B872,'Policy Clause Build'!B:B,0),2),"")</f>
        <v>#VALUE!</v>
      </c>
      <c r="B866" s="0" t="e">
        <f>IFERROR(INDEX('Policy Clause Build'!$1:$1048576,MATCH('Policy Clause Build'!C872,'Policy Clause Build'!C:C,0),3),"")</f>
        <v>#VALUE!</v>
      </c>
      <c r="C866" s="44" t="e">
        <f>IFERROR(INDEX('Configuration Area'!$1:$1048576,MATCH(A866,'Configuration Area'!D:D,0),6),"")</f>
        <v>#VALUE!</v>
      </c>
      <c r="D866" s="0" t="e">
        <f>IFERROR(INDEX('Configuration Area'!$1:$1048576,MATCH(A866,'Configuration Area'!D:D,0),7),"")</f>
        <v>#VALUE!</v>
      </c>
    </row>
    <row r="867">
      <c r="A867" s="0" t="e">
        <f>IFERROR(INDEX('Policy Clause Build'!$1:$1048576,MATCH('Policy Clause Build'!B873,'Policy Clause Build'!B:B,0),2),"")</f>
        <v>#VALUE!</v>
      </c>
      <c r="B867" s="0" t="e">
        <f>IFERROR(INDEX('Policy Clause Build'!$1:$1048576,MATCH('Policy Clause Build'!C873,'Policy Clause Build'!C:C,0),3),"")</f>
        <v>#VALUE!</v>
      </c>
      <c r="C867" s="44" t="e">
        <f>IFERROR(INDEX('Configuration Area'!$1:$1048576,MATCH(A867,'Configuration Area'!D:D,0),6),"")</f>
        <v>#VALUE!</v>
      </c>
      <c r="D867" s="0" t="e">
        <f>IFERROR(INDEX('Configuration Area'!$1:$1048576,MATCH(A867,'Configuration Area'!D:D,0),7),"")</f>
        <v>#VALUE!</v>
      </c>
    </row>
    <row r="868">
      <c r="A868" s="0" t="e">
        <f>IFERROR(INDEX('Policy Clause Build'!$1:$1048576,MATCH('Policy Clause Build'!B874,'Policy Clause Build'!B:B,0),2),"")</f>
        <v>#VALUE!</v>
      </c>
      <c r="B868" s="0" t="e">
        <f>IFERROR(INDEX('Policy Clause Build'!$1:$1048576,MATCH('Policy Clause Build'!C874,'Policy Clause Build'!C:C,0),3),"")</f>
        <v>#VALUE!</v>
      </c>
      <c r="C868" s="44" t="e">
        <f>IFERROR(INDEX('Configuration Area'!$1:$1048576,MATCH(A868,'Configuration Area'!D:D,0),6),"")</f>
        <v>#VALUE!</v>
      </c>
      <c r="D868" s="0" t="e">
        <f>IFERROR(INDEX('Configuration Area'!$1:$1048576,MATCH(A868,'Configuration Area'!D:D,0),7),"")</f>
        <v>#VALUE!</v>
      </c>
    </row>
    <row r="869">
      <c r="A869" s="0" t="e">
        <f>IFERROR(INDEX('Policy Clause Build'!$1:$1048576,MATCH('Policy Clause Build'!B875,'Policy Clause Build'!B:B,0),2),"")</f>
        <v>#VALUE!</v>
      </c>
      <c r="B869" s="0" t="e">
        <f>IFERROR(INDEX('Policy Clause Build'!$1:$1048576,MATCH('Policy Clause Build'!C875,'Policy Clause Build'!C:C,0),3),"")</f>
        <v>#VALUE!</v>
      </c>
      <c r="C869" s="44" t="e">
        <f>IFERROR(INDEX('Configuration Area'!$1:$1048576,MATCH(A869,'Configuration Area'!D:D,0),6),"")</f>
        <v>#VALUE!</v>
      </c>
      <c r="D869" s="0" t="e">
        <f>IFERROR(INDEX('Configuration Area'!$1:$1048576,MATCH(A869,'Configuration Area'!D:D,0),7),"")</f>
        <v>#VALUE!</v>
      </c>
    </row>
    <row r="870">
      <c r="A870" s="0" t="e">
        <f>IFERROR(INDEX('Policy Clause Build'!$1:$1048576,MATCH('Policy Clause Build'!B876,'Policy Clause Build'!B:B,0),2),"")</f>
        <v>#VALUE!</v>
      </c>
      <c r="B870" s="0" t="e">
        <f>IFERROR(INDEX('Policy Clause Build'!$1:$1048576,MATCH('Policy Clause Build'!C876,'Policy Clause Build'!C:C,0),3),"")</f>
        <v>#VALUE!</v>
      </c>
      <c r="C870" s="44" t="e">
        <f>IFERROR(INDEX('Configuration Area'!$1:$1048576,MATCH(A870,'Configuration Area'!D:D,0),6),"")</f>
        <v>#VALUE!</v>
      </c>
      <c r="D870" s="0" t="e">
        <f>IFERROR(INDEX('Configuration Area'!$1:$1048576,MATCH(A870,'Configuration Area'!D:D,0),7),"")</f>
        <v>#VALUE!</v>
      </c>
    </row>
    <row r="871">
      <c r="A871" s="0" t="e">
        <f>IFERROR(INDEX('Policy Clause Build'!$1:$1048576,MATCH('Policy Clause Build'!B877,'Policy Clause Build'!B:B,0),2),"")</f>
        <v>#VALUE!</v>
      </c>
      <c r="B871" s="0" t="e">
        <f>IFERROR(INDEX('Policy Clause Build'!$1:$1048576,MATCH('Policy Clause Build'!C877,'Policy Clause Build'!C:C,0),3),"")</f>
        <v>#VALUE!</v>
      </c>
      <c r="C871" s="44" t="e">
        <f>IFERROR(INDEX('Configuration Area'!$1:$1048576,MATCH(A871,'Configuration Area'!D:D,0),6),"")</f>
        <v>#VALUE!</v>
      </c>
      <c r="D871" s="0" t="e">
        <f>IFERROR(INDEX('Configuration Area'!$1:$1048576,MATCH(A871,'Configuration Area'!D:D,0),7),"")</f>
        <v>#VALUE!</v>
      </c>
    </row>
    <row r="872">
      <c r="A872" s="0" t="e">
        <f>IFERROR(INDEX('Policy Clause Build'!$1:$1048576,MATCH('Policy Clause Build'!B878,'Policy Clause Build'!B:B,0),2),"")</f>
        <v>#VALUE!</v>
      </c>
      <c r="B872" s="0" t="e">
        <f>IFERROR(INDEX('Policy Clause Build'!$1:$1048576,MATCH('Policy Clause Build'!C878,'Policy Clause Build'!C:C,0),3),"")</f>
        <v>#VALUE!</v>
      </c>
      <c r="C872" s="44" t="e">
        <f>IFERROR(INDEX('Configuration Area'!$1:$1048576,MATCH(A872,'Configuration Area'!D:D,0),6),"")</f>
        <v>#VALUE!</v>
      </c>
      <c r="D872" s="0" t="e">
        <f>IFERROR(INDEX('Configuration Area'!$1:$1048576,MATCH(A872,'Configuration Area'!D:D,0),7),"")</f>
        <v>#VALUE!</v>
      </c>
    </row>
    <row r="873">
      <c r="A873" s="0" t="e">
        <f>IFERROR(INDEX('Policy Clause Build'!$1:$1048576,MATCH('Policy Clause Build'!B879,'Policy Clause Build'!B:B,0),2),"")</f>
        <v>#VALUE!</v>
      </c>
      <c r="B873" s="0" t="e">
        <f>IFERROR(INDEX('Policy Clause Build'!$1:$1048576,MATCH('Policy Clause Build'!C879,'Policy Clause Build'!C:C,0),3),"")</f>
        <v>#VALUE!</v>
      </c>
      <c r="C873" s="44" t="e">
        <f>IFERROR(INDEX('Configuration Area'!$1:$1048576,MATCH(A873,'Configuration Area'!D:D,0),6),"")</f>
        <v>#VALUE!</v>
      </c>
      <c r="D873" s="0" t="e">
        <f>IFERROR(INDEX('Configuration Area'!$1:$1048576,MATCH(A873,'Configuration Area'!D:D,0),7),"")</f>
        <v>#VALUE!</v>
      </c>
    </row>
    <row r="874">
      <c r="A874" s="0" t="e">
        <f>IFERROR(INDEX('Policy Clause Build'!$1:$1048576,MATCH('Policy Clause Build'!B880,'Policy Clause Build'!B:B,0),2),"")</f>
        <v>#VALUE!</v>
      </c>
      <c r="B874" s="0" t="e">
        <f>IFERROR(INDEX('Policy Clause Build'!$1:$1048576,MATCH('Policy Clause Build'!C880,'Policy Clause Build'!C:C,0),3),"")</f>
        <v>#VALUE!</v>
      </c>
      <c r="C874" s="44" t="e">
        <f>IFERROR(INDEX('Configuration Area'!$1:$1048576,MATCH(A874,'Configuration Area'!D:D,0),6),"")</f>
        <v>#VALUE!</v>
      </c>
      <c r="D874" s="0" t="e">
        <f>IFERROR(INDEX('Configuration Area'!$1:$1048576,MATCH(A874,'Configuration Area'!D:D,0),7),"")</f>
        <v>#VALUE!</v>
      </c>
    </row>
    <row r="875">
      <c r="A875" s="0" t="e">
        <f>IFERROR(INDEX('Policy Clause Build'!$1:$1048576,MATCH('Policy Clause Build'!B881,'Policy Clause Build'!B:B,0),2),"")</f>
        <v>#VALUE!</v>
      </c>
      <c r="B875" s="0" t="e">
        <f>IFERROR(INDEX('Policy Clause Build'!$1:$1048576,MATCH('Policy Clause Build'!C881,'Policy Clause Build'!C:C,0),3),"")</f>
        <v>#VALUE!</v>
      </c>
      <c r="C875" s="44" t="e">
        <f>IFERROR(INDEX('Configuration Area'!$1:$1048576,MATCH(A875,'Configuration Area'!D:D,0),6),"")</f>
        <v>#VALUE!</v>
      </c>
      <c r="D875" s="0" t="e">
        <f>IFERROR(INDEX('Configuration Area'!$1:$1048576,MATCH(A875,'Configuration Area'!D:D,0),7),"")</f>
        <v>#VALUE!</v>
      </c>
    </row>
    <row r="876">
      <c r="A876" s="0" t="e">
        <f>IFERROR(INDEX('Policy Clause Build'!$1:$1048576,MATCH('Policy Clause Build'!B882,'Policy Clause Build'!B:B,0),2),"")</f>
        <v>#VALUE!</v>
      </c>
      <c r="B876" s="0" t="e">
        <f>IFERROR(INDEX('Policy Clause Build'!$1:$1048576,MATCH('Policy Clause Build'!C882,'Policy Clause Build'!C:C,0),3),"")</f>
        <v>#VALUE!</v>
      </c>
      <c r="C876" s="44" t="e">
        <f>IFERROR(INDEX('Configuration Area'!$1:$1048576,MATCH(A876,'Configuration Area'!D:D,0),6),"")</f>
        <v>#VALUE!</v>
      </c>
      <c r="D876" s="0" t="e">
        <f>IFERROR(INDEX('Configuration Area'!$1:$1048576,MATCH(A876,'Configuration Area'!D:D,0),7),"")</f>
        <v>#VALUE!</v>
      </c>
    </row>
    <row r="877">
      <c r="A877" s="0" t="e">
        <f>IFERROR(INDEX('Policy Clause Build'!$1:$1048576,MATCH('Policy Clause Build'!B883,'Policy Clause Build'!B:B,0),2),"")</f>
        <v>#VALUE!</v>
      </c>
      <c r="B877" s="0" t="e">
        <f>IFERROR(INDEX('Policy Clause Build'!$1:$1048576,MATCH('Policy Clause Build'!C883,'Policy Clause Build'!C:C,0),3),"")</f>
        <v>#VALUE!</v>
      </c>
      <c r="C877" s="44" t="e">
        <f>IFERROR(INDEX('Configuration Area'!$1:$1048576,MATCH(A877,'Configuration Area'!D:D,0),6),"")</f>
        <v>#VALUE!</v>
      </c>
      <c r="D877" s="0" t="e">
        <f>IFERROR(INDEX('Configuration Area'!$1:$1048576,MATCH(A877,'Configuration Area'!D:D,0),7),"")</f>
        <v>#VALUE!</v>
      </c>
    </row>
    <row r="878">
      <c r="A878" s="0" t="e">
        <f>IFERROR(INDEX('Policy Clause Build'!$1:$1048576,MATCH('Policy Clause Build'!B884,'Policy Clause Build'!B:B,0),2),"")</f>
        <v>#VALUE!</v>
      </c>
      <c r="B878" s="0" t="e">
        <f>IFERROR(INDEX('Policy Clause Build'!$1:$1048576,MATCH('Policy Clause Build'!C884,'Policy Clause Build'!C:C,0),3),"")</f>
        <v>#VALUE!</v>
      </c>
      <c r="C878" s="44" t="e">
        <f>IFERROR(INDEX('Configuration Area'!$1:$1048576,MATCH(A878,'Configuration Area'!D:D,0),6),"")</f>
        <v>#VALUE!</v>
      </c>
      <c r="D878" s="0" t="e">
        <f>IFERROR(INDEX('Configuration Area'!$1:$1048576,MATCH(A878,'Configuration Area'!D:D,0),7),"")</f>
        <v>#VALUE!</v>
      </c>
    </row>
    <row r="879">
      <c r="A879" s="0" t="e">
        <f>IFERROR(INDEX('Policy Clause Build'!$1:$1048576,MATCH('Policy Clause Build'!B885,'Policy Clause Build'!B:B,0),2),"")</f>
        <v>#VALUE!</v>
      </c>
      <c r="B879" s="0" t="e">
        <f>IFERROR(INDEX('Policy Clause Build'!$1:$1048576,MATCH('Policy Clause Build'!C885,'Policy Clause Build'!C:C,0),3),"")</f>
        <v>#VALUE!</v>
      </c>
      <c r="C879" s="44" t="e">
        <f>IFERROR(INDEX('Configuration Area'!$1:$1048576,MATCH(A879,'Configuration Area'!D:D,0),6),"")</f>
        <v>#VALUE!</v>
      </c>
      <c r="D879" s="0" t="e">
        <f>IFERROR(INDEX('Configuration Area'!$1:$1048576,MATCH(A879,'Configuration Area'!D:D,0),7),"")</f>
        <v>#VALUE!</v>
      </c>
    </row>
    <row r="880">
      <c r="A880" s="0" t="e">
        <f>IFERROR(INDEX('Policy Clause Build'!$1:$1048576,MATCH('Policy Clause Build'!B886,'Policy Clause Build'!B:B,0),2),"")</f>
        <v>#VALUE!</v>
      </c>
      <c r="B880" s="0" t="e">
        <f>IFERROR(INDEX('Policy Clause Build'!$1:$1048576,MATCH('Policy Clause Build'!C886,'Policy Clause Build'!C:C,0),3),"")</f>
        <v>#VALUE!</v>
      </c>
      <c r="C880" s="44" t="e">
        <f>IFERROR(INDEX('Configuration Area'!$1:$1048576,MATCH(A880,'Configuration Area'!D:D,0),6),"")</f>
        <v>#VALUE!</v>
      </c>
      <c r="D880" s="0" t="e">
        <f>IFERROR(INDEX('Configuration Area'!$1:$1048576,MATCH(A880,'Configuration Area'!D:D,0),7),"")</f>
        <v>#VALUE!</v>
      </c>
    </row>
    <row r="881">
      <c r="A881" s="0" t="e">
        <f>IFERROR(INDEX('Policy Clause Build'!$1:$1048576,MATCH('Policy Clause Build'!B887,'Policy Clause Build'!B:B,0),2),"")</f>
        <v>#VALUE!</v>
      </c>
      <c r="B881" s="0" t="e">
        <f>IFERROR(INDEX('Policy Clause Build'!$1:$1048576,MATCH('Policy Clause Build'!C887,'Policy Clause Build'!C:C,0),3),"")</f>
        <v>#VALUE!</v>
      </c>
      <c r="C881" s="44" t="e">
        <f>IFERROR(INDEX('Configuration Area'!$1:$1048576,MATCH(A881,'Configuration Area'!D:D,0),6),"")</f>
        <v>#VALUE!</v>
      </c>
      <c r="D881" s="0" t="e">
        <f>IFERROR(INDEX('Configuration Area'!$1:$1048576,MATCH(A881,'Configuration Area'!D:D,0),7),"")</f>
        <v>#VALUE!</v>
      </c>
    </row>
    <row r="882">
      <c r="A882" s="0" t="e">
        <f>IFERROR(INDEX('Policy Clause Build'!$1:$1048576,MATCH('Policy Clause Build'!B888,'Policy Clause Build'!B:B,0),2),"")</f>
        <v>#VALUE!</v>
      </c>
      <c r="B882" s="0" t="e">
        <f>IFERROR(INDEX('Policy Clause Build'!$1:$1048576,MATCH('Policy Clause Build'!C888,'Policy Clause Build'!C:C,0),3),"")</f>
        <v>#VALUE!</v>
      </c>
      <c r="C882" s="44" t="e">
        <f>IFERROR(INDEX('Configuration Area'!$1:$1048576,MATCH(A882,'Configuration Area'!D:D,0),6),"")</f>
        <v>#VALUE!</v>
      </c>
      <c r="D882" s="0" t="e">
        <f>IFERROR(INDEX('Configuration Area'!$1:$1048576,MATCH(A882,'Configuration Area'!D:D,0),7),"")</f>
        <v>#VALUE!</v>
      </c>
    </row>
    <row r="883">
      <c r="A883" s="0" t="e">
        <f>IFERROR(INDEX('Policy Clause Build'!$1:$1048576,MATCH('Policy Clause Build'!B889,'Policy Clause Build'!B:B,0),2),"")</f>
        <v>#VALUE!</v>
      </c>
      <c r="B883" s="0" t="e">
        <f>IFERROR(INDEX('Policy Clause Build'!$1:$1048576,MATCH('Policy Clause Build'!C889,'Policy Clause Build'!C:C,0),3),"")</f>
        <v>#VALUE!</v>
      </c>
      <c r="C883" s="44" t="e">
        <f>IFERROR(INDEX('Configuration Area'!$1:$1048576,MATCH(A883,'Configuration Area'!D:D,0),6),"")</f>
        <v>#VALUE!</v>
      </c>
      <c r="D883" s="0" t="e">
        <f>IFERROR(INDEX('Configuration Area'!$1:$1048576,MATCH(A883,'Configuration Area'!D:D,0),7),"")</f>
        <v>#VALUE!</v>
      </c>
    </row>
    <row r="884">
      <c r="A884" s="0" t="e">
        <f>IFERROR(INDEX('Policy Clause Build'!$1:$1048576,MATCH('Policy Clause Build'!B890,'Policy Clause Build'!B:B,0),2),"")</f>
        <v>#VALUE!</v>
      </c>
      <c r="B884" s="0" t="e">
        <f>IFERROR(INDEX('Policy Clause Build'!$1:$1048576,MATCH('Policy Clause Build'!C890,'Policy Clause Build'!C:C,0),3),"")</f>
        <v>#VALUE!</v>
      </c>
      <c r="C884" s="44" t="e">
        <f>IFERROR(INDEX('Configuration Area'!$1:$1048576,MATCH(A884,'Configuration Area'!D:D,0),6),"")</f>
        <v>#VALUE!</v>
      </c>
      <c r="D884" s="0" t="e">
        <f>IFERROR(INDEX('Configuration Area'!$1:$1048576,MATCH(A884,'Configuration Area'!D:D,0),7),"")</f>
        <v>#VALUE!</v>
      </c>
    </row>
    <row r="885">
      <c r="A885" s="0" t="e">
        <f>IFERROR(INDEX('Policy Clause Build'!$1:$1048576,MATCH('Policy Clause Build'!B891,'Policy Clause Build'!B:B,0),2),"")</f>
        <v>#VALUE!</v>
      </c>
      <c r="B885" s="0" t="e">
        <f>IFERROR(INDEX('Policy Clause Build'!$1:$1048576,MATCH('Policy Clause Build'!C891,'Policy Clause Build'!C:C,0),3),"")</f>
        <v>#VALUE!</v>
      </c>
      <c r="C885" s="44" t="e">
        <f>IFERROR(INDEX('Configuration Area'!$1:$1048576,MATCH(A885,'Configuration Area'!D:D,0),6),"")</f>
        <v>#VALUE!</v>
      </c>
      <c r="D885" s="0" t="e">
        <f>IFERROR(INDEX('Configuration Area'!$1:$1048576,MATCH(A885,'Configuration Area'!D:D,0),7),"")</f>
        <v>#VALUE!</v>
      </c>
    </row>
    <row r="886">
      <c r="A886" s="0" t="e">
        <f>IFERROR(INDEX('Policy Clause Build'!$1:$1048576,MATCH('Policy Clause Build'!B892,'Policy Clause Build'!B:B,0),2),"")</f>
        <v>#VALUE!</v>
      </c>
      <c r="B886" s="0" t="e">
        <f>IFERROR(INDEX('Policy Clause Build'!$1:$1048576,MATCH('Policy Clause Build'!C892,'Policy Clause Build'!C:C,0),3),"")</f>
        <v>#VALUE!</v>
      </c>
      <c r="C886" s="44" t="e">
        <f>IFERROR(INDEX('Configuration Area'!$1:$1048576,MATCH(A886,'Configuration Area'!D:D,0),6),"")</f>
        <v>#VALUE!</v>
      </c>
      <c r="D886" s="0" t="e">
        <f>IFERROR(INDEX('Configuration Area'!$1:$1048576,MATCH(A886,'Configuration Area'!D:D,0),7),"")</f>
        <v>#VALUE!</v>
      </c>
    </row>
    <row r="887">
      <c r="A887" s="0" t="e">
        <f>IFERROR(INDEX('Policy Clause Build'!$1:$1048576,MATCH('Policy Clause Build'!B893,'Policy Clause Build'!B:B,0),2),"")</f>
        <v>#VALUE!</v>
      </c>
      <c r="B887" s="0" t="e">
        <f>IFERROR(INDEX('Policy Clause Build'!$1:$1048576,MATCH('Policy Clause Build'!C893,'Policy Clause Build'!C:C,0),3),"")</f>
        <v>#VALUE!</v>
      </c>
      <c r="C887" s="44" t="e">
        <f>IFERROR(INDEX('Configuration Area'!$1:$1048576,MATCH(A887,'Configuration Area'!D:D,0),6),"")</f>
        <v>#VALUE!</v>
      </c>
      <c r="D887" s="0" t="e">
        <f>IFERROR(INDEX('Configuration Area'!$1:$1048576,MATCH(A887,'Configuration Area'!D:D,0),7),"")</f>
        <v>#VALUE!</v>
      </c>
    </row>
    <row r="888">
      <c r="A888" s="0" t="e">
        <f>IFERROR(INDEX('Policy Clause Build'!$1:$1048576,MATCH('Policy Clause Build'!B894,'Policy Clause Build'!B:B,0),2),"")</f>
        <v>#VALUE!</v>
      </c>
      <c r="B888" s="0" t="e">
        <f>IFERROR(INDEX('Policy Clause Build'!$1:$1048576,MATCH('Policy Clause Build'!C894,'Policy Clause Build'!C:C,0),3),"")</f>
        <v>#VALUE!</v>
      </c>
      <c r="C888" s="44" t="e">
        <f>IFERROR(INDEX('Configuration Area'!$1:$1048576,MATCH(A888,'Configuration Area'!D:D,0),6),"")</f>
        <v>#VALUE!</v>
      </c>
      <c r="D888" s="0" t="e">
        <f>IFERROR(INDEX('Configuration Area'!$1:$1048576,MATCH(A888,'Configuration Area'!D:D,0),7),"")</f>
        <v>#VALUE!</v>
      </c>
    </row>
    <row r="889">
      <c r="A889" s="0" t="e">
        <f>IFERROR(INDEX('Policy Clause Build'!$1:$1048576,MATCH('Policy Clause Build'!B895,'Policy Clause Build'!B:B,0),2),"")</f>
        <v>#VALUE!</v>
      </c>
      <c r="B889" s="0" t="e">
        <f>IFERROR(INDEX('Policy Clause Build'!$1:$1048576,MATCH('Policy Clause Build'!C895,'Policy Clause Build'!C:C,0),3),"")</f>
        <v>#VALUE!</v>
      </c>
      <c r="C889" s="44" t="e">
        <f>IFERROR(INDEX('Configuration Area'!$1:$1048576,MATCH(A889,'Configuration Area'!D:D,0),6),"")</f>
        <v>#VALUE!</v>
      </c>
      <c r="D889" s="0" t="e">
        <f>IFERROR(INDEX('Configuration Area'!$1:$1048576,MATCH(A889,'Configuration Area'!D:D,0),7),"")</f>
        <v>#VALUE!</v>
      </c>
    </row>
    <row r="890">
      <c r="A890" s="0" t="e">
        <f>IFERROR(INDEX('Policy Clause Build'!$1:$1048576,MATCH('Policy Clause Build'!B896,'Policy Clause Build'!B:B,0),2),"")</f>
        <v>#VALUE!</v>
      </c>
      <c r="B890" s="0" t="e">
        <f>IFERROR(INDEX('Policy Clause Build'!$1:$1048576,MATCH('Policy Clause Build'!C896,'Policy Clause Build'!C:C,0),3),"")</f>
        <v>#VALUE!</v>
      </c>
      <c r="C890" s="44" t="e">
        <f>IFERROR(INDEX('Configuration Area'!$1:$1048576,MATCH(A890,'Configuration Area'!D:D,0),6),"")</f>
        <v>#VALUE!</v>
      </c>
      <c r="D890" s="0" t="e">
        <f>IFERROR(INDEX('Configuration Area'!$1:$1048576,MATCH(A890,'Configuration Area'!D:D,0),7),"")</f>
        <v>#VALUE!</v>
      </c>
    </row>
    <row r="891">
      <c r="A891" s="0" t="e">
        <f>IFERROR(INDEX('Policy Clause Build'!$1:$1048576,MATCH('Policy Clause Build'!B897,'Policy Clause Build'!B:B,0),2),"")</f>
        <v>#VALUE!</v>
      </c>
      <c r="B891" s="0" t="e">
        <f>IFERROR(INDEX('Policy Clause Build'!$1:$1048576,MATCH('Policy Clause Build'!C897,'Policy Clause Build'!C:C,0),3),"")</f>
        <v>#VALUE!</v>
      </c>
      <c r="C891" s="44" t="e">
        <f>IFERROR(INDEX('Configuration Area'!$1:$1048576,MATCH(A891,'Configuration Area'!D:D,0),6),"")</f>
        <v>#VALUE!</v>
      </c>
      <c r="D891" s="0" t="e">
        <f>IFERROR(INDEX('Configuration Area'!$1:$1048576,MATCH(A891,'Configuration Area'!D:D,0),7),"")</f>
        <v>#VALUE!</v>
      </c>
    </row>
    <row r="892">
      <c r="A892" s="0" t="e">
        <f>IFERROR(INDEX('Policy Clause Build'!$1:$1048576,MATCH('Policy Clause Build'!B898,'Policy Clause Build'!B:B,0),2),"")</f>
        <v>#VALUE!</v>
      </c>
      <c r="B892" s="0" t="e">
        <f>IFERROR(INDEX('Policy Clause Build'!$1:$1048576,MATCH('Policy Clause Build'!C898,'Policy Clause Build'!C:C,0),3),"")</f>
        <v>#VALUE!</v>
      </c>
      <c r="C892" s="44" t="e">
        <f>IFERROR(INDEX('Configuration Area'!$1:$1048576,MATCH(A892,'Configuration Area'!D:D,0),6),"")</f>
        <v>#VALUE!</v>
      </c>
      <c r="D892" s="0" t="e">
        <f>IFERROR(INDEX('Configuration Area'!$1:$1048576,MATCH(A892,'Configuration Area'!D:D,0),7),"")</f>
        <v>#VALUE!</v>
      </c>
    </row>
    <row r="893">
      <c r="A893" s="0" t="e">
        <f>IFERROR(INDEX('Policy Clause Build'!$1:$1048576,MATCH('Policy Clause Build'!B899,'Policy Clause Build'!B:B,0),2),"")</f>
        <v>#VALUE!</v>
      </c>
      <c r="B893" s="0" t="e">
        <f>IFERROR(INDEX('Policy Clause Build'!$1:$1048576,MATCH('Policy Clause Build'!C899,'Policy Clause Build'!C:C,0),3),"")</f>
        <v>#VALUE!</v>
      </c>
      <c r="C893" s="44" t="e">
        <f>IFERROR(INDEX('Configuration Area'!$1:$1048576,MATCH(A893,'Configuration Area'!D:D,0),6),"")</f>
        <v>#VALUE!</v>
      </c>
      <c r="D893" s="0" t="e">
        <f>IFERROR(INDEX('Configuration Area'!$1:$1048576,MATCH(A893,'Configuration Area'!D:D,0),7),"")</f>
        <v>#VALUE!</v>
      </c>
    </row>
    <row r="894">
      <c r="A894" s="0" t="e">
        <f>IFERROR(INDEX('Policy Clause Build'!$1:$1048576,MATCH('Policy Clause Build'!B900,'Policy Clause Build'!B:B,0),2),"")</f>
        <v>#VALUE!</v>
      </c>
      <c r="B894" s="0" t="e">
        <f>IFERROR(INDEX('Policy Clause Build'!$1:$1048576,MATCH('Policy Clause Build'!C900,'Policy Clause Build'!C:C,0),3),"")</f>
        <v>#VALUE!</v>
      </c>
      <c r="C894" s="44" t="e">
        <f>IFERROR(INDEX('Configuration Area'!$1:$1048576,MATCH(A894,'Configuration Area'!D:D,0),6),"")</f>
        <v>#VALUE!</v>
      </c>
      <c r="D894" s="0" t="e">
        <f>IFERROR(INDEX('Configuration Area'!$1:$1048576,MATCH(A894,'Configuration Area'!D:D,0),7),"")</f>
        <v>#VALUE!</v>
      </c>
    </row>
    <row r="895">
      <c r="A895" s="0" t="e">
        <f>IFERROR(INDEX('Policy Clause Build'!$1:$1048576,MATCH('Policy Clause Build'!B901,'Policy Clause Build'!B:B,0),2),"")</f>
        <v>#VALUE!</v>
      </c>
      <c r="B895" s="0" t="e">
        <f>IFERROR(INDEX('Policy Clause Build'!$1:$1048576,MATCH('Policy Clause Build'!C901,'Policy Clause Build'!C:C,0),3),"")</f>
        <v>#VALUE!</v>
      </c>
      <c r="C895" s="44" t="e">
        <f>IFERROR(INDEX('Configuration Area'!$1:$1048576,MATCH(A895,'Configuration Area'!D:D,0),6),"")</f>
        <v>#VALUE!</v>
      </c>
      <c r="D895" s="0" t="e">
        <f>IFERROR(INDEX('Configuration Area'!$1:$1048576,MATCH(A895,'Configuration Area'!D:D,0),7),"")</f>
        <v>#VALUE!</v>
      </c>
    </row>
    <row r="896">
      <c r="A896" s="0" t="e">
        <f>IFERROR(INDEX('Policy Clause Build'!$1:$1048576,MATCH('Policy Clause Build'!B902,'Policy Clause Build'!B:B,0),2),"")</f>
        <v>#VALUE!</v>
      </c>
      <c r="B896" s="0" t="e">
        <f>IFERROR(INDEX('Policy Clause Build'!$1:$1048576,MATCH('Policy Clause Build'!C902,'Policy Clause Build'!C:C,0),3),"")</f>
        <v>#VALUE!</v>
      </c>
      <c r="C896" s="44" t="e">
        <f>IFERROR(INDEX('Configuration Area'!$1:$1048576,MATCH(A896,'Configuration Area'!D:D,0),6),"")</f>
        <v>#VALUE!</v>
      </c>
      <c r="D896" s="0" t="e">
        <f>IFERROR(INDEX('Configuration Area'!$1:$1048576,MATCH(A896,'Configuration Area'!D:D,0),7),"")</f>
        <v>#VALUE!</v>
      </c>
    </row>
    <row r="897">
      <c r="A897" s="0" t="e">
        <f>IFERROR(INDEX('Policy Clause Build'!$1:$1048576,MATCH('Policy Clause Build'!B903,'Policy Clause Build'!B:B,0),2),"")</f>
        <v>#VALUE!</v>
      </c>
      <c r="B897" s="0" t="e">
        <f>IFERROR(INDEX('Policy Clause Build'!$1:$1048576,MATCH('Policy Clause Build'!C903,'Policy Clause Build'!C:C,0),3),"")</f>
        <v>#VALUE!</v>
      </c>
      <c r="C897" s="44" t="e">
        <f>IFERROR(INDEX('Configuration Area'!$1:$1048576,MATCH(A897,'Configuration Area'!D:D,0),6),"")</f>
        <v>#VALUE!</v>
      </c>
      <c r="D897" s="0" t="e">
        <f>IFERROR(INDEX('Configuration Area'!$1:$1048576,MATCH(A897,'Configuration Area'!D:D,0),7),"")</f>
        <v>#VALUE!</v>
      </c>
    </row>
    <row r="898">
      <c r="A898" s="0" t="e">
        <f>IFERROR(INDEX('Policy Clause Build'!$1:$1048576,MATCH('Policy Clause Build'!B904,'Policy Clause Build'!B:B,0),2),"")</f>
        <v>#VALUE!</v>
      </c>
      <c r="B898" s="0" t="e">
        <f>IFERROR(INDEX('Policy Clause Build'!$1:$1048576,MATCH('Policy Clause Build'!C904,'Policy Clause Build'!C:C,0),3),"")</f>
        <v>#VALUE!</v>
      </c>
      <c r="C898" s="44" t="e">
        <f>IFERROR(INDEX('Configuration Area'!$1:$1048576,MATCH(A898,'Configuration Area'!D:D,0),6),"")</f>
        <v>#VALUE!</v>
      </c>
      <c r="D898" s="0" t="e">
        <f>IFERROR(INDEX('Configuration Area'!$1:$1048576,MATCH(A898,'Configuration Area'!D:D,0),7),"")</f>
        <v>#VALUE!</v>
      </c>
    </row>
    <row r="899">
      <c r="A899" s="0" t="e">
        <f>IFERROR(INDEX('Policy Clause Build'!$1:$1048576,MATCH('Policy Clause Build'!B905,'Policy Clause Build'!B:B,0),2),"")</f>
        <v>#VALUE!</v>
      </c>
      <c r="B899" s="0" t="e">
        <f>IFERROR(INDEX('Policy Clause Build'!$1:$1048576,MATCH('Policy Clause Build'!C905,'Policy Clause Build'!C:C,0),3),"")</f>
        <v>#VALUE!</v>
      </c>
      <c r="C899" s="44" t="e">
        <f>IFERROR(INDEX('Configuration Area'!$1:$1048576,MATCH(A899,'Configuration Area'!D:D,0),6),"")</f>
        <v>#VALUE!</v>
      </c>
      <c r="D899" s="0" t="e">
        <f>IFERROR(INDEX('Configuration Area'!$1:$1048576,MATCH(A899,'Configuration Area'!D:D,0),7),"")</f>
        <v>#VALUE!</v>
      </c>
    </row>
    <row r="900">
      <c r="A900" s="0" t="e">
        <f>IFERROR(INDEX('Policy Clause Build'!$1:$1048576,MATCH('Policy Clause Build'!B906,'Policy Clause Build'!B:B,0),2),"")</f>
        <v>#VALUE!</v>
      </c>
      <c r="B900" s="0" t="e">
        <f>IFERROR(INDEX('Policy Clause Build'!$1:$1048576,MATCH('Policy Clause Build'!C906,'Policy Clause Build'!C:C,0),3),"")</f>
        <v>#VALUE!</v>
      </c>
      <c r="C900" s="44" t="e">
        <f>IFERROR(INDEX('Configuration Area'!$1:$1048576,MATCH(A900,'Configuration Area'!D:D,0),6),"")</f>
        <v>#VALUE!</v>
      </c>
      <c r="D900" s="0" t="e">
        <f>IFERROR(INDEX('Configuration Area'!$1:$1048576,MATCH(A900,'Configuration Area'!D:D,0),7),"")</f>
        <v>#VALUE!</v>
      </c>
    </row>
    <row r="901">
      <c r="A901" s="0" t="e">
        <f>IFERROR(INDEX('Policy Clause Build'!$1:$1048576,MATCH('Policy Clause Build'!B907,'Policy Clause Build'!B:B,0),2),"")</f>
        <v>#VALUE!</v>
      </c>
      <c r="B901" s="0" t="e">
        <f>IFERROR(INDEX('Policy Clause Build'!$1:$1048576,MATCH('Policy Clause Build'!C907,'Policy Clause Build'!C:C,0),3),"")</f>
        <v>#VALUE!</v>
      </c>
      <c r="C901" s="44" t="e">
        <f>IFERROR(INDEX('Configuration Area'!$1:$1048576,MATCH(A901,'Configuration Area'!D:D,0),6),"")</f>
        <v>#VALUE!</v>
      </c>
      <c r="D901" s="0" t="e">
        <f>IFERROR(INDEX('Configuration Area'!$1:$1048576,MATCH(A901,'Configuration Area'!D:D,0),7),"")</f>
        <v>#VALUE!</v>
      </c>
    </row>
    <row r="902">
      <c r="A902" s="0" t="e">
        <f>IFERROR(INDEX('Policy Clause Build'!$1:$1048576,MATCH('Policy Clause Build'!B908,'Policy Clause Build'!B:B,0),2),"")</f>
        <v>#VALUE!</v>
      </c>
      <c r="B902" s="0" t="e">
        <f>IFERROR(INDEX('Policy Clause Build'!$1:$1048576,MATCH('Policy Clause Build'!C908,'Policy Clause Build'!C:C,0),3),"")</f>
        <v>#VALUE!</v>
      </c>
      <c r="C902" s="44" t="e">
        <f>IFERROR(INDEX('Configuration Area'!$1:$1048576,MATCH(A902,'Configuration Area'!D:D,0),6),"")</f>
        <v>#VALUE!</v>
      </c>
      <c r="D902" s="0" t="e">
        <f>IFERROR(INDEX('Configuration Area'!$1:$1048576,MATCH(A902,'Configuration Area'!D:D,0),7),"")</f>
        <v>#VALUE!</v>
      </c>
    </row>
    <row r="903">
      <c r="A903" s="0" t="e">
        <f>IFERROR(INDEX('Policy Clause Build'!$1:$1048576,MATCH('Policy Clause Build'!B909,'Policy Clause Build'!B:B,0),2),"")</f>
        <v>#VALUE!</v>
      </c>
      <c r="B903" s="0" t="e">
        <f>IFERROR(INDEX('Policy Clause Build'!$1:$1048576,MATCH('Policy Clause Build'!C909,'Policy Clause Build'!C:C,0),3),"")</f>
        <v>#VALUE!</v>
      </c>
      <c r="C903" s="44" t="e">
        <f>IFERROR(INDEX('Configuration Area'!$1:$1048576,MATCH(A903,'Configuration Area'!D:D,0),6),"")</f>
        <v>#VALUE!</v>
      </c>
      <c r="D903" s="0" t="e">
        <f>IFERROR(INDEX('Configuration Area'!$1:$1048576,MATCH(A903,'Configuration Area'!D:D,0),7),"")</f>
        <v>#VALUE!</v>
      </c>
    </row>
    <row r="904">
      <c r="A904" s="0" t="e">
        <f>IFERROR(INDEX('Policy Clause Build'!$1:$1048576,MATCH('Policy Clause Build'!B910,'Policy Clause Build'!B:B,0),2),"")</f>
        <v>#VALUE!</v>
      </c>
      <c r="B904" s="0" t="e">
        <f>IFERROR(INDEX('Policy Clause Build'!$1:$1048576,MATCH('Policy Clause Build'!C910,'Policy Clause Build'!C:C,0),3),"")</f>
        <v>#VALUE!</v>
      </c>
      <c r="C904" s="44" t="e">
        <f>IFERROR(INDEX('Configuration Area'!$1:$1048576,MATCH(A904,'Configuration Area'!D:D,0),6),"")</f>
        <v>#VALUE!</v>
      </c>
      <c r="D904" s="0" t="e">
        <f>IFERROR(INDEX('Configuration Area'!$1:$1048576,MATCH(A904,'Configuration Area'!D:D,0),7),"")</f>
        <v>#VALUE!</v>
      </c>
    </row>
    <row r="905">
      <c r="A905" s="0" t="e">
        <f>IFERROR(INDEX('Policy Clause Build'!$1:$1048576,MATCH('Policy Clause Build'!B911,'Policy Clause Build'!B:B,0),2),"")</f>
        <v>#VALUE!</v>
      </c>
      <c r="B905" s="0" t="e">
        <f>IFERROR(INDEX('Policy Clause Build'!$1:$1048576,MATCH('Policy Clause Build'!C911,'Policy Clause Build'!C:C,0),3),"")</f>
        <v>#VALUE!</v>
      </c>
      <c r="C905" s="44" t="e">
        <f>IFERROR(INDEX('Configuration Area'!$1:$1048576,MATCH(A905,'Configuration Area'!D:D,0),6),"")</f>
        <v>#VALUE!</v>
      </c>
      <c r="D905" s="0" t="e">
        <f>IFERROR(INDEX('Configuration Area'!$1:$1048576,MATCH(A905,'Configuration Area'!D:D,0),7),"")</f>
        <v>#VALUE!</v>
      </c>
    </row>
    <row r="906">
      <c r="A906" s="0" t="e">
        <f>IFERROR(INDEX('Policy Clause Build'!$1:$1048576,MATCH('Policy Clause Build'!B912,'Policy Clause Build'!B:B,0),2),"")</f>
        <v>#VALUE!</v>
      </c>
      <c r="B906" s="0" t="e">
        <f>IFERROR(INDEX('Policy Clause Build'!$1:$1048576,MATCH('Policy Clause Build'!C912,'Policy Clause Build'!C:C,0),3),"")</f>
        <v>#VALUE!</v>
      </c>
      <c r="C906" s="44" t="e">
        <f>IFERROR(INDEX('Configuration Area'!$1:$1048576,MATCH(A906,'Configuration Area'!D:D,0),6),"")</f>
        <v>#VALUE!</v>
      </c>
      <c r="D906" s="0" t="e">
        <f>IFERROR(INDEX('Configuration Area'!$1:$1048576,MATCH(A906,'Configuration Area'!D:D,0),7),"")</f>
        <v>#VALUE!</v>
      </c>
    </row>
    <row r="907">
      <c r="A907" s="0" t="e">
        <f>IFERROR(INDEX('Policy Clause Build'!$1:$1048576,MATCH('Policy Clause Build'!B913,'Policy Clause Build'!B:B,0),2),"")</f>
        <v>#VALUE!</v>
      </c>
      <c r="B907" s="0" t="e">
        <f>IFERROR(INDEX('Policy Clause Build'!$1:$1048576,MATCH('Policy Clause Build'!C913,'Policy Clause Build'!C:C,0),3),"")</f>
        <v>#VALUE!</v>
      </c>
      <c r="C907" s="44" t="e">
        <f>IFERROR(INDEX('Configuration Area'!$1:$1048576,MATCH(A907,'Configuration Area'!D:D,0),6),"")</f>
        <v>#VALUE!</v>
      </c>
      <c r="D907" s="0" t="e">
        <f>IFERROR(INDEX('Configuration Area'!$1:$1048576,MATCH(A907,'Configuration Area'!D:D,0),7),"")</f>
        <v>#VALUE!</v>
      </c>
    </row>
    <row r="908">
      <c r="A908" s="0" t="e">
        <f>IFERROR(INDEX('Policy Clause Build'!$1:$1048576,MATCH('Policy Clause Build'!B914,'Policy Clause Build'!B:B,0),2),"")</f>
        <v>#VALUE!</v>
      </c>
      <c r="B908" s="0" t="e">
        <f>IFERROR(INDEX('Policy Clause Build'!$1:$1048576,MATCH('Policy Clause Build'!C914,'Policy Clause Build'!C:C,0),3),"")</f>
        <v>#VALUE!</v>
      </c>
      <c r="C908" s="44" t="e">
        <f>IFERROR(INDEX('Configuration Area'!$1:$1048576,MATCH(A908,'Configuration Area'!D:D,0),6),"")</f>
        <v>#VALUE!</v>
      </c>
      <c r="D908" s="0" t="e">
        <f>IFERROR(INDEX('Configuration Area'!$1:$1048576,MATCH(A908,'Configuration Area'!D:D,0),7),"")</f>
        <v>#VALUE!</v>
      </c>
    </row>
    <row r="909">
      <c r="A909" s="0" t="e">
        <f>IFERROR(INDEX('Policy Clause Build'!$1:$1048576,MATCH('Policy Clause Build'!B915,'Policy Clause Build'!B:B,0),2),"")</f>
        <v>#VALUE!</v>
      </c>
      <c r="B909" s="0" t="e">
        <f>IFERROR(INDEX('Policy Clause Build'!$1:$1048576,MATCH('Policy Clause Build'!C915,'Policy Clause Build'!C:C,0),3),"")</f>
        <v>#VALUE!</v>
      </c>
      <c r="C909" s="44" t="e">
        <f>IFERROR(INDEX('Configuration Area'!$1:$1048576,MATCH(A909,'Configuration Area'!D:D,0),6),"")</f>
        <v>#VALUE!</v>
      </c>
      <c r="D909" s="0" t="e">
        <f>IFERROR(INDEX('Configuration Area'!$1:$1048576,MATCH(A909,'Configuration Area'!D:D,0),7),"")</f>
        <v>#VALUE!</v>
      </c>
    </row>
    <row r="910">
      <c r="A910" s="0" t="e">
        <f>IFERROR(INDEX('Policy Clause Build'!$1:$1048576,MATCH('Policy Clause Build'!B916,'Policy Clause Build'!B:B,0),2),"")</f>
        <v>#VALUE!</v>
      </c>
      <c r="B910" s="0" t="e">
        <f>IFERROR(INDEX('Policy Clause Build'!$1:$1048576,MATCH('Policy Clause Build'!C916,'Policy Clause Build'!C:C,0),3),"")</f>
        <v>#VALUE!</v>
      </c>
      <c r="C910" s="44" t="e">
        <f>IFERROR(INDEX('Configuration Area'!$1:$1048576,MATCH(A910,'Configuration Area'!D:D,0),6),"")</f>
        <v>#VALUE!</v>
      </c>
      <c r="D910" s="0" t="e">
        <f>IFERROR(INDEX('Configuration Area'!$1:$1048576,MATCH(A910,'Configuration Area'!D:D,0),7),"")</f>
        <v>#VALUE!</v>
      </c>
    </row>
    <row r="911">
      <c r="A911" s="0" t="e">
        <f>IFERROR(INDEX('Policy Clause Build'!$1:$1048576,MATCH('Policy Clause Build'!B917,'Policy Clause Build'!B:B,0),2),"")</f>
        <v>#VALUE!</v>
      </c>
      <c r="B911" s="0" t="e">
        <f>IFERROR(INDEX('Policy Clause Build'!$1:$1048576,MATCH('Policy Clause Build'!C917,'Policy Clause Build'!C:C,0),3),"")</f>
        <v>#VALUE!</v>
      </c>
      <c r="C911" s="44" t="e">
        <f>IFERROR(INDEX('Configuration Area'!$1:$1048576,MATCH(A911,'Configuration Area'!D:D,0),6),"")</f>
        <v>#VALUE!</v>
      </c>
      <c r="D911" s="0" t="e">
        <f>IFERROR(INDEX('Configuration Area'!$1:$1048576,MATCH(A911,'Configuration Area'!D:D,0),7),"")</f>
        <v>#VALUE!</v>
      </c>
    </row>
    <row r="912">
      <c r="A912" s="0" t="e">
        <f>IFERROR(INDEX('Policy Clause Build'!$1:$1048576,MATCH('Policy Clause Build'!B918,'Policy Clause Build'!B:B,0),2),"")</f>
        <v>#VALUE!</v>
      </c>
      <c r="B912" s="0" t="e">
        <f>IFERROR(INDEX('Policy Clause Build'!$1:$1048576,MATCH('Policy Clause Build'!C918,'Policy Clause Build'!C:C,0),3),"")</f>
        <v>#VALUE!</v>
      </c>
      <c r="C912" s="44" t="e">
        <f>IFERROR(INDEX('Configuration Area'!$1:$1048576,MATCH(A912,'Configuration Area'!D:D,0),6),"")</f>
        <v>#VALUE!</v>
      </c>
      <c r="D912" s="0" t="e">
        <f>IFERROR(INDEX('Configuration Area'!$1:$1048576,MATCH(A912,'Configuration Area'!D:D,0),7),"")</f>
        <v>#VALUE!</v>
      </c>
    </row>
    <row r="913">
      <c r="A913" s="0" t="e">
        <f>IFERROR(INDEX('Policy Clause Build'!$1:$1048576,MATCH('Policy Clause Build'!B919,'Policy Clause Build'!B:B,0),2),"")</f>
        <v>#VALUE!</v>
      </c>
      <c r="B913" s="0" t="e">
        <f>IFERROR(INDEX('Policy Clause Build'!$1:$1048576,MATCH('Policy Clause Build'!C919,'Policy Clause Build'!C:C,0),3),"")</f>
        <v>#VALUE!</v>
      </c>
      <c r="C913" s="44" t="e">
        <f>IFERROR(INDEX('Configuration Area'!$1:$1048576,MATCH(A913,'Configuration Area'!D:D,0),6),"")</f>
        <v>#VALUE!</v>
      </c>
      <c r="D913" s="0" t="e">
        <f>IFERROR(INDEX('Configuration Area'!$1:$1048576,MATCH(A913,'Configuration Area'!D:D,0),7),"")</f>
        <v>#VALUE!</v>
      </c>
    </row>
    <row r="914">
      <c r="A914" s="0" t="e">
        <f>IFERROR(INDEX('Policy Clause Build'!$1:$1048576,MATCH('Policy Clause Build'!B920,'Policy Clause Build'!B:B,0),2),"")</f>
        <v>#VALUE!</v>
      </c>
      <c r="B914" s="0" t="e">
        <f>IFERROR(INDEX('Policy Clause Build'!$1:$1048576,MATCH('Policy Clause Build'!C920,'Policy Clause Build'!C:C,0),3),"")</f>
        <v>#VALUE!</v>
      </c>
      <c r="C914" s="44" t="e">
        <f>IFERROR(INDEX('Configuration Area'!$1:$1048576,MATCH(A914,'Configuration Area'!D:D,0),6),"")</f>
        <v>#VALUE!</v>
      </c>
      <c r="D914" s="0" t="e">
        <f>IFERROR(INDEX('Configuration Area'!$1:$1048576,MATCH(A914,'Configuration Area'!D:D,0),7),"")</f>
        <v>#VALUE!</v>
      </c>
    </row>
    <row r="915">
      <c r="A915" s="0" t="e">
        <f>IFERROR(INDEX('Policy Clause Build'!$1:$1048576,MATCH('Policy Clause Build'!B921,'Policy Clause Build'!B:B,0),2),"")</f>
        <v>#VALUE!</v>
      </c>
      <c r="B915" s="0" t="e">
        <f>IFERROR(INDEX('Policy Clause Build'!$1:$1048576,MATCH('Policy Clause Build'!C921,'Policy Clause Build'!C:C,0),3),"")</f>
        <v>#VALUE!</v>
      </c>
      <c r="C915" s="44" t="e">
        <f>IFERROR(INDEX('Configuration Area'!$1:$1048576,MATCH(A915,'Configuration Area'!D:D,0),6),"")</f>
        <v>#VALUE!</v>
      </c>
      <c r="D915" s="0" t="e">
        <f>IFERROR(INDEX('Configuration Area'!$1:$1048576,MATCH(A915,'Configuration Area'!D:D,0),7),"")</f>
        <v>#VALUE!</v>
      </c>
    </row>
    <row r="916">
      <c r="A916" s="0" t="e">
        <f>IFERROR(INDEX('Policy Clause Build'!$1:$1048576,MATCH('Policy Clause Build'!B922,'Policy Clause Build'!B:B,0),2),"")</f>
        <v>#VALUE!</v>
      </c>
      <c r="B916" s="0" t="e">
        <f>IFERROR(INDEX('Policy Clause Build'!$1:$1048576,MATCH('Policy Clause Build'!C922,'Policy Clause Build'!C:C,0),3),"")</f>
        <v>#VALUE!</v>
      </c>
      <c r="C916" s="44" t="e">
        <f>IFERROR(INDEX('Configuration Area'!$1:$1048576,MATCH(A916,'Configuration Area'!D:D,0),6),"")</f>
        <v>#VALUE!</v>
      </c>
      <c r="D916" s="0" t="e">
        <f>IFERROR(INDEX('Configuration Area'!$1:$1048576,MATCH(A916,'Configuration Area'!D:D,0),7),"")</f>
        <v>#VALUE!</v>
      </c>
    </row>
    <row r="917">
      <c r="A917" s="0" t="e">
        <f>IFERROR(INDEX('Policy Clause Build'!$1:$1048576,MATCH('Policy Clause Build'!B923,'Policy Clause Build'!B:B,0),2),"")</f>
        <v>#VALUE!</v>
      </c>
      <c r="B917" s="0" t="e">
        <f>IFERROR(INDEX('Policy Clause Build'!$1:$1048576,MATCH('Policy Clause Build'!C923,'Policy Clause Build'!C:C,0),3),"")</f>
        <v>#VALUE!</v>
      </c>
      <c r="C917" s="44" t="e">
        <f>IFERROR(INDEX('Configuration Area'!$1:$1048576,MATCH(A917,'Configuration Area'!D:D,0),6),"")</f>
        <v>#VALUE!</v>
      </c>
      <c r="D917" s="0" t="e">
        <f>IFERROR(INDEX('Configuration Area'!$1:$1048576,MATCH(A917,'Configuration Area'!D:D,0),7),"")</f>
        <v>#VALUE!</v>
      </c>
    </row>
    <row r="918">
      <c r="A918" s="0" t="e">
        <f>IFERROR(INDEX('Policy Clause Build'!$1:$1048576,MATCH('Policy Clause Build'!B924,'Policy Clause Build'!B:B,0),2),"")</f>
        <v>#VALUE!</v>
      </c>
      <c r="B918" s="0" t="e">
        <f>IFERROR(INDEX('Policy Clause Build'!$1:$1048576,MATCH('Policy Clause Build'!C924,'Policy Clause Build'!C:C,0),3),"")</f>
        <v>#VALUE!</v>
      </c>
      <c r="C918" s="44" t="e">
        <f>IFERROR(INDEX('Configuration Area'!$1:$1048576,MATCH(A918,'Configuration Area'!D:D,0),6),"")</f>
        <v>#VALUE!</v>
      </c>
      <c r="D918" s="0" t="e">
        <f>IFERROR(INDEX('Configuration Area'!$1:$1048576,MATCH(A918,'Configuration Area'!D:D,0),7),"")</f>
        <v>#VALUE!</v>
      </c>
    </row>
    <row r="919">
      <c r="A919" s="0" t="e">
        <f>IFERROR(INDEX('Policy Clause Build'!$1:$1048576,MATCH('Policy Clause Build'!B925,'Policy Clause Build'!B:B,0),2),"")</f>
        <v>#VALUE!</v>
      </c>
      <c r="B919" s="0" t="e">
        <f>IFERROR(INDEX('Policy Clause Build'!$1:$1048576,MATCH('Policy Clause Build'!C925,'Policy Clause Build'!C:C,0),3),"")</f>
        <v>#VALUE!</v>
      </c>
      <c r="C919" s="44" t="e">
        <f>IFERROR(INDEX('Configuration Area'!$1:$1048576,MATCH(A919,'Configuration Area'!D:D,0),6),"")</f>
        <v>#VALUE!</v>
      </c>
      <c r="D919" s="0" t="e">
        <f>IFERROR(INDEX('Configuration Area'!$1:$1048576,MATCH(A919,'Configuration Area'!D:D,0),7),"")</f>
        <v>#VALUE!</v>
      </c>
    </row>
    <row r="920">
      <c r="A920" s="0" t="e">
        <f>IFERROR(INDEX('Policy Clause Build'!$1:$1048576,MATCH('Policy Clause Build'!B926,'Policy Clause Build'!B:B,0),2),"")</f>
        <v>#VALUE!</v>
      </c>
      <c r="B920" s="0" t="e">
        <f>IFERROR(INDEX('Policy Clause Build'!$1:$1048576,MATCH('Policy Clause Build'!C926,'Policy Clause Build'!C:C,0),3),"")</f>
        <v>#VALUE!</v>
      </c>
      <c r="C920" s="44" t="e">
        <f>IFERROR(INDEX('Configuration Area'!$1:$1048576,MATCH(A920,'Configuration Area'!D:D,0),6),"")</f>
        <v>#VALUE!</v>
      </c>
      <c r="D920" s="0" t="e">
        <f>IFERROR(INDEX('Configuration Area'!$1:$1048576,MATCH(A920,'Configuration Area'!D:D,0),7),"")</f>
        <v>#VALUE!</v>
      </c>
    </row>
    <row r="921">
      <c r="A921" s="0" t="e">
        <f>IFERROR(INDEX('Policy Clause Build'!$1:$1048576,MATCH('Policy Clause Build'!B927,'Policy Clause Build'!B:B,0),2),"")</f>
        <v>#VALUE!</v>
      </c>
      <c r="B921" s="0" t="e">
        <f>IFERROR(INDEX('Policy Clause Build'!$1:$1048576,MATCH('Policy Clause Build'!C927,'Policy Clause Build'!C:C,0),3),"")</f>
        <v>#VALUE!</v>
      </c>
      <c r="C921" s="44" t="e">
        <f>IFERROR(INDEX('Configuration Area'!$1:$1048576,MATCH(A921,'Configuration Area'!D:D,0),6),"")</f>
        <v>#VALUE!</v>
      </c>
      <c r="D921" s="0" t="e">
        <f>IFERROR(INDEX('Configuration Area'!$1:$1048576,MATCH(A921,'Configuration Area'!D:D,0),7),"")</f>
        <v>#VALUE!</v>
      </c>
    </row>
    <row r="922">
      <c r="A922" s="0" t="e">
        <f>IFERROR(INDEX('Policy Clause Build'!$1:$1048576,MATCH('Policy Clause Build'!B928,'Policy Clause Build'!B:B,0),2),"")</f>
        <v>#VALUE!</v>
      </c>
      <c r="B922" s="0" t="e">
        <f>IFERROR(INDEX('Policy Clause Build'!$1:$1048576,MATCH('Policy Clause Build'!C928,'Policy Clause Build'!C:C,0),3),"")</f>
        <v>#VALUE!</v>
      </c>
      <c r="C922" s="44" t="e">
        <f>IFERROR(INDEX('Configuration Area'!$1:$1048576,MATCH(A922,'Configuration Area'!D:D,0),6),"")</f>
        <v>#VALUE!</v>
      </c>
      <c r="D922" s="0" t="e">
        <f>IFERROR(INDEX('Configuration Area'!$1:$1048576,MATCH(A922,'Configuration Area'!D:D,0),7),"")</f>
        <v>#VALUE!</v>
      </c>
    </row>
    <row r="923">
      <c r="A923" s="0" t="e">
        <f>IFERROR(INDEX('Policy Clause Build'!$1:$1048576,MATCH('Policy Clause Build'!B929,'Policy Clause Build'!B:B,0),2),"")</f>
        <v>#VALUE!</v>
      </c>
      <c r="B923" s="0" t="e">
        <f>IFERROR(INDEX('Policy Clause Build'!$1:$1048576,MATCH('Policy Clause Build'!C929,'Policy Clause Build'!C:C,0),3),"")</f>
        <v>#VALUE!</v>
      </c>
      <c r="C923" s="44" t="e">
        <f>IFERROR(INDEX('Configuration Area'!$1:$1048576,MATCH(A923,'Configuration Area'!D:D,0),6),"")</f>
        <v>#VALUE!</v>
      </c>
      <c r="D923" s="0" t="e">
        <f>IFERROR(INDEX('Configuration Area'!$1:$1048576,MATCH(A923,'Configuration Area'!D:D,0),7),"")</f>
        <v>#VALUE!</v>
      </c>
    </row>
    <row r="924">
      <c r="A924" s="0" t="e">
        <f>IFERROR(INDEX('Policy Clause Build'!$1:$1048576,MATCH('Policy Clause Build'!B930,'Policy Clause Build'!B:B,0),2),"")</f>
        <v>#VALUE!</v>
      </c>
      <c r="B924" s="0" t="e">
        <f>IFERROR(INDEX('Policy Clause Build'!$1:$1048576,MATCH('Policy Clause Build'!C930,'Policy Clause Build'!C:C,0),3),"")</f>
        <v>#VALUE!</v>
      </c>
      <c r="C924" s="44" t="e">
        <f>IFERROR(INDEX('Configuration Area'!$1:$1048576,MATCH(A924,'Configuration Area'!D:D,0),6),"")</f>
        <v>#VALUE!</v>
      </c>
      <c r="D924" s="0" t="e">
        <f>IFERROR(INDEX('Configuration Area'!$1:$1048576,MATCH(A924,'Configuration Area'!D:D,0),7),"")</f>
        <v>#VALUE!</v>
      </c>
    </row>
    <row r="925">
      <c r="A925" s="0" t="e">
        <f>IFERROR(INDEX('Policy Clause Build'!$1:$1048576,MATCH('Policy Clause Build'!B931,'Policy Clause Build'!B:B,0),2),"")</f>
        <v>#VALUE!</v>
      </c>
      <c r="B925" s="0" t="e">
        <f>IFERROR(INDEX('Policy Clause Build'!$1:$1048576,MATCH('Policy Clause Build'!C931,'Policy Clause Build'!C:C,0),3),"")</f>
        <v>#VALUE!</v>
      </c>
      <c r="C925" s="44" t="e">
        <f>IFERROR(INDEX('Configuration Area'!$1:$1048576,MATCH(A925,'Configuration Area'!D:D,0),6),"")</f>
        <v>#VALUE!</v>
      </c>
      <c r="D925" s="0" t="e">
        <f>IFERROR(INDEX('Configuration Area'!$1:$1048576,MATCH(A925,'Configuration Area'!D:D,0),7),"")</f>
        <v>#VALUE!</v>
      </c>
    </row>
    <row r="926">
      <c r="A926" s="0" t="e">
        <f>IFERROR(INDEX('Policy Clause Build'!$1:$1048576,MATCH('Policy Clause Build'!B932,'Policy Clause Build'!B:B,0),2),"")</f>
        <v>#VALUE!</v>
      </c>
      <c r="B926" s="0" t="e">
        <f>IFERROR(INDEX('Policy Clause Build'!$1:$1048576,MATCH('Policy Clause Build'!C932,'Policy Clause Build'!C:C,0),3),"")</f>
        <v>#VALUE!</v>
      </c>
      <c r="C926" s="44" t="e">
        <f>IFERROR(INDEX('Configuration Area'!$1:$1048576,MATCH(A926,'Configuration Area'!D:D,0),6),"")</f>
        <v>#VALUE!</v>
      </c>
      <c r="D926" s="0" t="e">
        <f>IFERROR(INDEX('Configuration Area'!$1:$1048576,MATCH(A926,'Configuration Area'!D:D,0),7),"")</f>
        <v>#VALUE!</v>
      </c>
    </row>
    <row r="927">
      <c r="A927" s="0" t="e">
        <f>IFERROR(INDEX('Policy Clause Build'!$1:$1048576,MATCH('Policy Clause Build'!B933,'Policy Clause Build'!B:B,0),2),"")</f>
        <v>#VALUE!</v>
      </c>
      <c r="B927" s="0" t="e">
        <f>IFERROR(INDEX('Policy Clause Build'!$1:$1048576,MATCH('Policy Clause Build'!C933,'Policy Clause Build'!C:C,0),3),"")</f>
        <v>#VALUE!</v>
      </c>
      <c r="C927" s="44" t="e">
        <f>IFERROR(INDEX('Configuration Area'!$1:$1048576,MATCH(A927,'Configuration Area'!D:D,0),6),"")</f>
        <v>#VALUE!</v>
      </c>
      <c r="D927" s="0" t="e">
        <f>IFERROR(INDEX('Configuration Area'!$1:$1048576,MATCH(A927,'Configuration Area'!D:D,0),7),"")</f>
        <v>#VALUE!</v>
      </c>
    </row>
    <row r="928">
      <c r="A928" s="0" t="e">
        <f>IFERROR(INDEX('Policy Clause Build'!$1:$1048576,MATCH('Policy Clause Build'!B934,'Policy Clause Build'!B:B,0),2),"")</f>
        <v>#VALUE!</v>
      </c>
      <c r="B928" s="0" t="e">
        <f>IFERROR(INDEX('Policy Clause Build'!$1:$1048576,MATCH('Policy Clause Build'!C934,'Policy Clause Build'!C:C,0),3),"")</f>
        <v>#VALUE!</v>
      </c>
      <c r="C928" s="44" t="e">
        <f>IFERROR(INDEX('Configuration Area'!$1:$1048576,MATCH(A928,'Configuration Area'!D:D,0),6),"")</f>
        <v>#VALUE!</v>
      </c>
      <c r="D928" s="0" t="e">
        <f>IFERROR(INDEX('Configuration Area'!$1:$1048576,MATCH(A928,'Configuration Area'!D:D,0),7),"")</f>
        <v>#VALUE!</v>
      </c>
    </row>
    <row r="929">
      <c r="A929" s="0" t="e">
        <f>IFERROR(INDEX('Policy Clause Build'!$1:$1048576,MATCH('Policy Clause Build'!B935,'Policy Clause Build'!B:B,0),2),"")</f>
        <v>#VALUE!</v>
      </c>
      <c r="B929" s="0" t="e">
        <f>IFERROR(INDEX('Policy Clause Build'!$1:$1048576,MATCH('Policy Clause Build'!C935,'Policy Clause Build'!C:C,0),3),"")</f>
        <v>#VALUE!</v>
      </c>
      <c r="C929" s="44" t="e">
        <f>IFERROR(INDEX('Configuration Area'!$1:$1048576,MATCH(A929,'Configuration Area'!D:D,0),6),"")</f>
        <v>#VALUE!</v>
      </c>
      <c r="D929" s="0" t="e">
        <f>IFERROR(INDEX('Configuration Area'!$1:$1048576,MATCH(A929,'Configuration Area'!D:D,0),7),"")</f>
        <v>#VALUE!</v>
      </c>
    </row>
    <row r="930">
      <c r="A930" s="0" t="e">
        <f>IFERROR(INDEX('Policy Clause Build'!$1:$1048576,MATCH('Policy Clause Build'!B936,'Policy Clause Build'!B:B,0),2),"")</f>
        <v>#VALUE!</v>
      </c>
      <c r="B930" s="0" t="e">
        <f>IFERROR(INDEX('Policy Clause Build'!$1:$1048576,MATCH('Policy Clause Build'!C936,'Policy Clause Build'!C:C,0),3),"")</f>
        <v>#VALUE!</v>
      </c>
      <c r="C930" s="44" t="e">
        <f>IFERROR(INDEX('Configuration Area'!$1:$1048576,MATCH(A930,'Configuration Area'!D:D,0),6),"")</f>
        <v>#VALUE!</v>
      </c>
      <c r="D930" s="0" t="e">
        <f>IFERROR(INDEX('Configuration Area'!$1:$1048576,MATCH(A930,'Configuration Area'!D:D,0),7),"")</f>
        <v>#VALUE!</v>
      </c>
    </row>
    <row r="931">
      <c r="A931" s="0" t="e">
        <f>IFERROR(INDEX('Policy Clause Build'!$1:$1048576,MATCH('Policy Clause Build'!B937,'Policy Clause Build'!B:B,0),2),"")</f>
        <v>#VALUE!</v>
      </c>
      <c r="B931" s="0" t="e">
        <f>IFERROR(INDEX('Policy Clause Build'!$1:$1048576,MATCH('Policy Clause Build'!C937,'Policy Clause Build'!C:C,0),3),"")</f>
        <v>#VALUE!</v>
      </c>
      <c r="C931" s="44" t="e">
        <f>IFERROR(INDEX('Configuration Area'!$1:$1048576,MATCH(A931,'Configuration Area'!D:D,0),6),"")</f>
        <v>#VALUE!</v>
      </c>
      <c r="D931" s="0" t="e">
        <f>IFERROR(INDEX('Configuration Area'!$1:$1048576,MATCH(A931,'Configuration Area'!D:D,0),7),"")</f>
        <v>#VALUE!</v>
      </c>
    </row>
    <row r="932">
      <c r="A932" s="0" t="e">
        <f>IFERROR(INDEX('Policy Clause Build'!$1:$1048576,MATCH('Policy Clause Build'!B938,'Policy Clause Build'!B:B,0),2),"")</f>
        <v>#VALUE!</v>
      </c>
      <c r="B932" s="0" t="e">
        <f>IFERROR(INDEX('Policy Clause Build'!$1:$1048576,MATCH('Policy Clause Build'!C938,'Policy Clause Build'!C:C,0),3),"")</f>
        <v>#VALUE!</v>
      </c>
      <c r="C932" s="44" t="e">
        <f>IFERROR(INDEX('Configuration Area'!$1:$1048576,MATCH(A932,'Configuration Area'!D:D,0),6),"")</f>
        <v>#VALUE!</v>
      </c>
      <c r="D932" s="0" t="e">
        <f>IFERROR(INDEX('Configuration Area'!$1:$1048576,MATCH(A932,'Configuration Area'!D:D,0),7),"")</f>
        <v>#VALUE!</v>
      </c>
    </row>
    <row r="933">
      <c r="A933" s="0" t="e">
        <f>IFERROR(INDEX('Policy Clause Build'!$1:$1048576,MATCH('Policy Clause Build'!B939,'Policy Clause Build'!B:B,0),2),"")</f>
        <v>#VALUE!</v>
      </c>
      <c r="B933" s="0" t="e">
        <f>IFERROR(INDEX('Policy Clause Build'!$1:$1048576,MATCH('Policy Clause Build'!C939,'Policy Clause Build'!C:C,0),3),"")</f>
        <v>#VALUE!</v>
      </c>
      <c r="C933" s="44" t="e">
        <f>IFERROR(INDEX('Configuration Area'!$1:$1048576,MATCH(A933,'Configuration Area'!D:D,0),6),"")</f>
        <v>#VALUE!</v>
      </c>
      <c r="D933" s="0" t="e">
        <f>IFERROR(INDEX('Configuration Area'!$1:$1048576,MATCH(A933,'Configuration Area'!D:D,0),7),"")</f>
        <v>#VALUE!</v>
      </c>
    </row>
    <row r="934">
      <c r="A934" s="0" t="e">
        <f>IFERROR(INDEX('Policy Clause Build'!$1:$1048576,MATCH('Policy Clause Build'!B940,'Policy Clause Build'!B:B,0),2),"")</f>
        <v>#VALUE!</v>
      </c>
      <c r="B934" s="0" t="e">
        <f>IFERROR(INDEX('Policy Clause Build'!$1:$1048576,MATCH('Policy Clause Build'!C940,'Policy Clause Build'!C:C,0),3),"")</f>
        <v>#VALUE!</v>
      </c>
      <c r="C934" s="44" t="e">
        <f>IFERROR(INDEX('Configuration Area'!$1:$1048576,MATCH(A934,'Configuration Area'!D:D,0),6),"")</f>
        <v>#VALUE!</v>
      </c>
      <c r="D934" s="0" t="e">
        <f>IFERROR(INDEX('Configuration Area'!$1:$1048576,MATCH(A934,'Configuration Area'!D:D,0),7),"")</f>
        <v>#VALUE!</v>
      </c>
    </row>
    <row r="935">
      <c r="A935" s="0" t="e">
        <f>IFERROR(INDEX('Policy Clause Build'!$1:$1048576,MATCH('Policy Clause Build'!B941,'Policy Clause Build'!B:B,0),2),"")</f>
        <v>#VALUE!</v>
      </c>
      <c r="B935" s="0" t="e">
        <f>IFERROR(INDEX('Policy Clause Build'!$1:$1048576,MATCH('Policy Clause Build'!C941,'Policy Clause Build'!C:C,0),3),"")</f>
        <v>#VALUE!</v>
      </c>
      <c r="C935" s="44" t="e">
        <f>IFERROR(INDEX('Configuration Area'!$1:$1048576,MATCH(A935,'Configuration Area'!D:D,0),6),"")</f>
        <v>#VALUE!</v>
      </c>
      <c r="D935" s="0" t="e">
        <f>IFERROR(INDEX('Configuration Area'!$1:$1048576,MATCH(A935,'Configuration Area'!D:D,0),7),"")</f>
        <v>#VALUE!</v>
      </c>
    </row>
    <row r="936">
      <c r="A936" s="0" t="e">
        <f>IFERROR(INDEX('Policy Clause Build'!$1:$1048576,MATCH('Policy Clause Build'!B942,'Policy Clause Build'!B:B,0),2),"")</f>
        <v>#VALUE!</v>
      </c>
      <c r="B936" s="0" t="e">
        <f>IFERROR(INDEX('Policy Clause Build'!$1:$1048576,MATCH('Policy Clause Build'!C942,'Policy Clause Build'!C:C,0),3),"")</f>
        <v>#VALUE!</v>
      </c>
      <c r="C936" s="44" t="e">
        <f>IFERROR(INDEX('Configuration Area'!$1:$1048576,MATCH(A936,'Configuration Area'!D:D,0),6),"")</f>
        <v>#VALUE!</v>
      </c>
      <c r="D936" s="0" t="e">
        <f>IFERROR(INDEX('Configuration Area'!$1:$1048576,MATCH(A936,'Configuration Area'!D:D,0),7),"")</f>
        <v>#VALUE!</v>
      </c>
    </row>
    <row r="937">
      <c r="A937" s="0" t="e">
        <f>IFERROR(INDEX('Policy Clause Build'!$1:$1048576,MATCH('Policy Clause Build'!B943,'Policy Clause Build'!B:B,0),2),"")</f>
        <v>#VALUE!</v>
      </c>
      <c r="B937" s="0" t="e">
        <f>IFERROR(INDEX('Policy Clause Build'!$1:$1048576,MATCH('Policy Clause Build'!C943,'Policy Clause Build'!C:C,0),3),"")</f>
        <v>#VALUE!</v>
      </c>
      <c r="C937" s="44" t="e">
        <f>IFERROR(INDEX('Configuration Area'!$1:$1048576,MATCH(A937,'Configuration Area'!D:D,0),6),"")</f>
        <v>#VALUE!</v>
      </c>
      <c r="D937" s="0" t="e">
        <f>IFERROR(INDEX('Configuration Area'!$1:$1048576,MATCH(A937,'Configuration Area'!D:D,0),7),"")</f>
        <v>#VALUE!</v>
      </c>
    </row>
    <row r="938">
      <c r="A938" s="0" t="e">
        <f>IFERROR(INDEX('Policy Clause Build'!$1:$1048576,MATCH('Policy Clause Build'!B944,'Policy Clause Build'!B:B,0),2),"")</f>
        <v>#VALUE!</v>
      </c>
      <c r="B938" s="0" t="e">
        <f>IFERROR(INDEX('Policy Clause Build'!$1:$1048576,MATCH('Policy Clause Build'!C944,'Policy Clause Build'!C:C,0),3),"")</f>
        <v>#VALUE!</v>
      </c>
      <c r="C938" s="44" t="e">
        <f>IFERROR(INDEX('Configuration Area'!$1:$1048576,MATCH(A938,'Configuration Area'!D:D,0),6),"")</f>
        <v>#VALUE!</v>
      </c>
      <c r="D938" s="0" t="e">
        <f>IFERROR(INDEX('Configuration Area'!$1:$1048576,MATCH(A938,'Configuration Area'!D:D,0),7),"")</f>
        <v>#VALUE!</v>
      </c>
    </row>
    <row r="939">
      <c r="A939" s="0" t="e">
        <f>IFERROR(INDEX('Policy Clause Build'!$1:$1048576,MATCH('Policy Clause Build'!B945,'Policy Clause Build'!B:B,0),2),"")</f>
        <v>#VALUE!</v>
      </c>
      <c r="B939" s="0" t="e">
        <f>IFERROR(INDEX('Policy Clause Build'!$1:$1048576,MATCH('Policy Clause Build'!C945,'Policy Clause Build'!C:C,0),3),"")</f>
        <v>#VALUE!</v>
      </c>
      <c r="C939" s="44" t="e">
        <f>IFERROR(INDEX('Configuration Area'!$1:$1048576,MATCH(A939,'Configuration Area'!D:D,0),6),"")</f>
        <v>#VALUE!</v>
      </c>
      <c r="D939" s="0" t="e">
        <f>IFERROR(INDEX('Configuration Area'!$1:$1048576,MATCH(A939,'Configuration Area'!D:D,0),7),"")</f>
        <v>#VALUE!</v>
      </c>
    </row>
    <row r="940">
      <c r="A940" s="0" t="e">
        <f>IFERROR(INDEX('Policy Clause Build'!$1:$1048576,MATCH('Policy Clause Build'!B946,'Policy Clause Build'!B:B,0),2),"")</f>
        <v>#VALUE!</v>
      </c>
      <c r="B940" s="0" t="e">
        <f>IFERROR(INDEX('Policy Clause Build'!$1:$1048576,MATCH('Policy Clause Build'!C946,'Policy Clause Build'!C:C,0),3),"")</f>
        <v>#VALUE!</v>
      </c>
      <c r="C940" s="44" t="e">
        <f>IFERROR(INDEX('Configuration Area'!$1:$1048576,MATCH(A940,'Configuration Area'!D:D,0),6),"")</f>
        <v>#VALUE!</v>
      </c>
      <c r="D940" s="0" t="e">
        <f>IFERROR(INDEX('Configuration Area'!$1:$1048576,MATCH(A940,'Configuration Area'!D:D,0),7),"")</f>
        <v>#VALUE!</v>
      </c>
    </row>
    <row r="941">
      <c r="A941" s="0" t="e">
        <f>IFERROR(INDEX('Policy Clause Build'!$1:$1048576,MATCH('Policy Clause Build'!B947,'Policy Clause Build'!B:B,0),2),"")</f>
        <v>#VALUE!</v>
      </c>
      <c r="B941" s="0" t="e">
        <f>IFERROR(INDEX('Policy Clause Build'!$1:$1048576,MATCH('Policy Clause Build'!C947,'Policy Clause Build'!C:C,0),3),"")</f>
        <v>#VALUE!</v>
      </c>
      <c r="C941" s="44" t="e">
        <f>IFERROR(INDEX('Configuration Area'!$1:$1048576,MATCH(A941,'Configuration Area'!D:D,0),6),"")</f>
        <v>#VALUE!</v>
      </c>
      <c r="D941" s="0" t="e">
        <f>IFERROR(INDEX('Configuration Area'!$1:$1048576,MATCH(A941,'Configuration Area'!D:D,0),7),"")</f>
        <v>#VALUE!</v>
      </c>
    </row>
    <row r="942">
      <c r="A942" s="0" t="e">
        <f>IFERROR(INDEX('Policy Clause Build'!$1:$1048576,MATCH('Policy Clause Build'!B948,'Policy Clause Build'!B:B,0),2),"")</f>
        <v>#VALUE!</v>
      </c>
      <c r="B942" s="0" t="e">
        <f>IFERROR(INDEX('Policy Clause Build'!$1:$1048576,MATCH('Policy Clause Build'!C948,'Policy Clause Build'!C:C,0),3),"")</f>
        <v>#VALUE!</v>
      </c>
      <c r="C942" s="44" t="e">
        <f>IFERROR(INDEX('Configuration Area'!$1:$1048576,MATCH(A942,'Configuration Area'!D:D,0),6),"")</f>
        <v>#VALUE!</v>
      </c>
      <c r="D942" s="0" t="e">
        <f>IFERROR(INDEX('Configuration Area'!$1:$1048576,MATCH(A942,'Configuration Area'!D:D,0),7),"")</f>
        <v>#VALUE!</v>
      </c>
    </row>
    <row r="943">
      <c r="A943" s="0" t="e">
        <f>IFERROR(INDEX('Policy Clause Build'!$1:$1048576,MATCH('Policy Clause Build'!B949,'Policy Clause Build'!B:B,0),2),"")</f>
        <v>#VALUE!</v>
      </c>
      <c r="B943" s="0" t="e">
        <f>IFERROR(INDEX('Policy Clause Build'!$1:$1048576,MATCH('Policy Clause Build'!C949,'Policy Clause Build'!C:C,0),3),"")</f>
        <v>#VALUE!</v>
      </c>
      <c r="C943" s="44" t="e">
        <f>IFERROR(INDEX('Configuration Area'!$1:$1048576,MATCH(A943,'Configuration Area'!D:D,0),6),"")</f>
        <v>#VALUE!</v>
      </c>
      <c r="D943" s="0" t="e">
        <f>IFERROR(INDEX('Configuration Area'!$1:$1048576,MATCH(A943,'Configuration Area'!D:D,0),7),"")</f>
        <v>#VALUE!</v>
      </c>
    </row>
    <row r="944">
      <c r="A944" s="0" t="e">
        <f>IFERROR(INDEX('Policy Clause Build'!$1:$1048576,MATCH('Policy Clause Build'!B950,'Policy Clause Build'!B:B,0),2),"")</f>
        <v>#VALUE!</v>
      </c>
      <c r="B944" s="0" t="e">
        <f>IFERROR(INDEX('Policy Clause Build'!$1:$1048576,MATCH('Policy Clause Build'!C950,'Policy Clause Build'!C:C,0),3),"")</f>
        <v>#VALUE!</v>
      </c>
      <c r="C944" s="44" t="e">
        <f>IFERROR(INDEX('Configuration Area'!$1:$1048576,MATCH(A944,'Configuration Area'!D:D,0),6),"")</f>
        <v>#VALUE!</v>
      </c>
      <c r="D944" s="0" t="e">
        <f>IFERROR(INDEX('Configuration Area'!$1:$1048576,MATCH(A944,'Configuration Area'!D:D,0),7),"")</f>
        <v>#VALUE!</v>
      </c>
    </row>
    <row r="945">
      <c r="A945" s="0" t="e">
        <f>IFERROR(INDEX('Policy Clause Build'!$1:$1048576,MATCH('Policy Clause Build'!B951,'Policy Clause Build'!B:B,0),2),"")</f>
        <v>#VALUE!</v>
      </c>
      <c r="B945" s="0" t="e">
        <f>IFERROR(INDEX('Policy Clause Build'!$1:$1048576,MATCH('Policy Clause Build'!C951,'Policy Clause Build'!C:C,0),3),"")</f>
        <v>#VALUE!</v>
      </c>
      <c r="C945" s="44" t="e">
        <f>IFERROR(INDEX('Configuration Area'!$1:$1048576,MATCH(A945,'Configuration Area'!D:D,0),6),"")</f>
        <v>#VALUE!</v>
      </c>
      <c r="D945" s="0" t="e">
        <f>IFERROR(INDEX('Configuration Area'!$1:$1048576,MATCH(A945,'Configuration Area'!D:D,0),7),"")</f>
        <v>#VALUE!</v>
      </c>
    </row>
    <row r="946">
      <c r="A946" s="0" t="e">
        <f>IFERROR(INDEX('Policy Clause Build'!$1:$1048576,MATCH('Policy Clause Build'!B952,'Policy Clause Build'!B:B,0),2),"")</f>
        <v>#VALUE!</v>
      </c>
      <c r="B946" s="0" t="e">
        <f>IFERROR(INDEX('Policy Clause Build'!$1:$1048576,MATCH('Policy Clause Build'!C952,'Policy Clause Build'!C:C,0),3),"")</f>
        <v>#VALUE!</v>
      </c>
      <c r="C946" s="44" t="e">
        <f>IFERROR(INDEX('Configuration Area'!$1:$1048576,MATCH(A946,'Configuration Area'!D:D,0),6),"")</f>
        <v>#VALUE!</v>
      </c>
      <c r="D946" s="0" t="e">
        <f>IFERROR(INDEX('Configuration Area'!$1:$1048576,MATCH(A946,'Configuration Area'!D:D,0),7),"")</f>
        <v>#VALUE!</v>
      </c>
    </row>
    <row r="947">
      <c r="A947" s="0" t="e">
        <f>IFERROR(INDEX('Policy Clause Build'!$1:$1048576,MATCH('Policy Clause Build'!B953,'Policy Clause Build'!B:B,0),2),"")</f>
        <v>#VALUE!</v>
      </c>
      <c r="B947" s="0" t="e">
        <f>IFERROR(INDEX('Policy Clause Build'!$1:$1048576,MATCH('Policy Clause Build'!C953,'Policy Clause Build'!C:C,0),3),"")</f>
        <v>#VALUE!</v>
      </c>
      <c r="C947" s="44" t="e">
        <f>IFERROR(INDEX('Configuration Area'!$1:$1048576,MATCH(A947,'Configuration Area'!D:D,0),6),"")</f>
        <v>#VALUE!</v>
      </c>
      <c r="D947" s="0" t="e">
        <f>IFERROR(INDEX('Configuration Area'!$1:$1048576,MATCH(A947,'Configuration Area'!D:D,0),7),"")</f>
        <v>#VALUE!</v>
      </c>
    </row>
    <row r="948">
      <c r="A948" s="0" t="e">
        <f>IFERROR(INDEX('Policy Clause Build'!$1:$1048576,MATCH('Policy Clause Build'!B954,'Policy Clause Build'!B:B,0),2),"")</f>
        <v>#VALUE!</v>
      </c>
      <c r="B948" s="0" t="e">
        <f>IFERROR(INDEX('Policy Clause Build'!$1:$1048576,MATCH('Policy Clause Build'!C954,'Policy Clause Build'!C:C,0),3),"")</f>
        <v>#VALUE!</v>
      </c>
      <c r="C948" s="44" t="e">
        <f>IFERROR(INDEX('Configuration Area'!$1:$1048576,MATCH(A948,'Configuration Area'!D:D,0),6),"")</f>
        <v>#VALUE!</v>
      </c>
      <c r="D948" s="0" t="e">
        <f>IFERROR(INDEX('Configuration Area'!$1:$1048576,MATCH(A948,'Configuration Area'!D:D,0),7),"")</f>
        <v>#VALUE!</v>
      </c>
    </row>
    <row r="949">
      <c r="A949" s="0" t="e">
        <f>IFERROR(INDEX('Policy Clause Build'!$1:$1048576,MATCH('Policy Clause Build'!B955,'Policy Clause Build'!B:B,0),2),"")</f>
        <v>#VALUE!</v>
      </c>
      <c r="B949" s="0" t="e">
        <f>IFERROR(INDEX('Policy Clause Build'!$1:$1048576,MATCH('Policy Clause Build'!C955,'Policy Clause Build'!C:C,0),3),"")</f>
        <v>#VALUE!</v>
      </c>
      <c r="C949" s="44" t="e">
        <f>IFERROR(INDEX('Configuration Area'!$1:$1048576,MATCH(A949,'Configuration Area'!D:D,0),6),"")</f>
        <v>#VALUE!</v>
      </c>
      <c r="D949" s="0" t="e">
        <f>IFERROR(INDEX('Configuration Area'!$1:$1048576,MATCH(A949,'Configuration Area'!D:D,0),7),"")</f>
        <v>#VALUE!</v>
      </c>
    </row>
    <row r="950">
      <c r="A950" s="0" t="e">
        <f>IFERROR(INDEX('Policy Clause Build'!$1:$1048576,MATCH('Policy Clause Build'!B956,'Policy Clause Build'!B:B,0),2),"")</f>
        <v>#VALUE!</v>
      </c>
      <c r="B950" s="0" t="e">
        <f>IFERROR(INDEX('Policy Clause Build'!$1:$1048576,MATCH('Policy Clause Build'!C956,'Policy Clause Build'!C:C,0),3),"")</f>
        <v>#VALUE!</v>
      </c>
      <c r="C950" s="44" t="e">
        <f>IFERROR(INDEX('Configuration Area'!$1:$1048576,MATCH(A950,'Configuration Area'!D:D,0),6),"")</f>
        <v>#VALUE!</v>
      </c>
      <c r="D950" s="0" t="e">
        <f>IFERROR(INDEX('Configuration Area'!$1:$1048576,MATCH(A950,'Configuration Area'!D:D,0),7),"")</f>
        <v>#VALUE!</v>
      </c>
    </row>
    <row r="951">
      <c r="A951" s="0" t="e">
        <f>IFERROR(INDEX('Policy Clause Build'!$1:$1048576,MATCH('Policy Clause Build'!B957,'Policy Clause Build'!B:B,0),2),"")</f>
        <v>#VALUE!</v>
      </c>
      <c r="B951" s="0" t="e">
        <f>IFERROR(INDEX('Policy Clause Build'!$1:$1048576,MATCH('Policy Clause Build'!C957,'Policy Clause Build'!C:C,0),3),"")</f>
        <v>#VALUE!</v>
      </c>
      <c r="C951" s="44" t="e">
        <f>IFERROR(INDEX('Configuration Area'!$1:$1048576,MATCH(A951,'Configuration Area'!D:D,0),6),"")</f>
        <v>#VALUE!</v>
      </c>
      <c r="D951" s="0" t="e">
        <f>IFERROR(INDEX('Configuration Area'!$1:$1048576,MATCH(A951,'Configuration Area'!D:D,0),7),"")</f>
        <v>#VALUE!</v>
      </c>
    </row>
    <row r="952">
      <c r="A952" s="0" t="e">
        <f>IFERROR(INDEX('Policy Clause Build'!$1:$1048576,MATCH('Policy Clause Build'!B958,'Policy Clause Build'!B:B,0),2),"")</f>
        <v>#VALUE!</v>
      </c>
      <c r="B952" s="0" t="e">
        <f>IFERROR(INDEX('Policy Clause Build'!$1:$1048576,MATCH('Policy Clause Build'!C958,'Policy Clause Build'!C:C,0),3),"")</f>
        <v>#VALUE!</v>
      </c>
      <c r="C952" s="44" t="e">
        <f>IFERROR(INDEX('Configuration Area'!$1:$1048576,MATCH(A952,'Configuration Area'!D:D,0),6),"")</f>
        <v>#VALUE!</v>
      </c>
      <c r="D952" s="0" t="e">
        <f>IFERROR(INDEX('Configuration Area'!$1:$1048576,MATCH(A952,'Configuration Area'!D:D,0),7),"")</f>
        <v>#VALUE!</v>
      </c>
    </row>
    <row r="953">
      <c r="A953" s="0" t="e">
        <f>IFERROR(INDEX('Policy Clause Build'!$1:$1048576,MATCH('Policy Clause Build'!B959,'Policy Clause Build'!B:B,0),2),"")</f>
        <v>#VALUE!</v>
      </c>
      <c r="B953" s="0" t="e">
        <f>IFERROR(INDEX('Policy Clause Build'!$1:$1048576,MATCH('Policy Clause Build'!C959,'Policy Clause Build'!C:C,0),3),"")</f>
        <v>#VALUE!</v>
      </c>
      <c r="C953" s="44" t="e">
        <f>IFERROR(INDEX('Configuration Area'!$1:$1048576,MATCH(A953,'Configuration Area'!D:D,0),6),"")</f>
        <v>#VALUE!</v>
      </c>
      <c r="D953" s="0" t="e">
        <f>IFERROR(INDEX('Configuration Area'!$1:$1048576,MATCH(A953,'Configuration Area'!D:D,0),7),"")</f>
        <v>#VALUE!</v>
      </c>
    </row>
    <row r="954">
      <c r="A954" s="0" t="e">
        <f>IFERROR(INDEX('Policy Clause Build'!$1:$1048576,MATCH('Policy Clause Build'!B960,'Policy Clause Build'!B:B,0),2),"")</f>
        <v>#VALUE!</v>
      </c>
      <c r="B954" s="0" t="e">
        <f>IFERROR(INDEX('Policy Clause Build'!$1:$1048576,MATCH('Policy Clause Build'!C960,'Policy Clause Build'!C:C,0),3),"")</f>
        <v>#VALUE!</v>
      </c>
      <c r="C954" s="44" t="e">
        <f>IFERROR(INDEX('Configuration Area'!$1:$1048576,MATCH(A954,'Configuration Area'!D:D,0),6),"")</f>
        <v>#VALUE!</v>
      </c>
      <c r="D954" s="0" t="e">
        <f>IFERROR(INDEX('Configuration Area'!$1:$1048576,MATCH(A954,'Configuration Area'!D:D,0),7),"")</f>
        <v>#VALUE!</v>
      </c>
    </row>
    <row r="955">
      <c r="A955" s="0" t="e">
        <f>IFERROR(INDEX('Policy Clause Build'!$1:$1048576,MATCH('Policy Clause Build'!B961,'Policy Clause Build'!B:B,0),2),"")</f>
        <v>#VALUE!</v>
      </c>
      <c r="B955" s="0" t="e">
        <f>IFERROR(INDEX('Policy Clause Build'!$1:$1048576,MATCH('Policy Clause Build'!C961,'Policy Clause Build'!C:C,0),3),"")</f>
        <v>#VALUE!</v>
      </c>
      <c r="C955" s="44" t="e">
        <f>IFERROR(INDEX('Configuration Area'!$1:$1048576,MATCH(A955,'Configuration Area'!D:D,0),6),"")</f>
        <v>#VALUE!</v>
      </c>
      <c r="D955" s="0" t="e">
        <f>IFERROR(INDEX('Configuration Area'!$1:$1048576,MATCH(A955,'Configuration Area'!D:D,0),7),"")</f>
        <v>#VALUE!</v>
      </c>
    </row>
    <row r="956">
      <c r="A956" s="0" t="e">
        <f>IFERROR(INDEX('Policy Clause Build'!$1:$1048576,MATCH('Policy Clause Build'!B962,'Policy Clause Build'!B:B,0),2),"")</f>
        <v>#VALUE!</v>
      </c>
      <c r="B956" s="0" t="e">
        <f>IFERROR(INDEX('Policy Clause Build'!$1:$1048576,MATCH('Policy Clause Build'!C962,'Policy Clause Build'!C:C,0),3),"")</f>
        <v>#VALUE!</v>
      </c>
      <c r="C956" s="44" t="e">
        <f>IFERROR(INDEX('Configuration Area'!$1:$1048576,MATCH(A956,'Configuration Area'!D:D,0),6),"")</f>
        <v>#VALUE!</v>
      </c>
      <c r="D956" s="0" t="e">
        <f>IFERROR(INDEX('Configuration Area'!$1:$1048576,MATCH(A956,'Configuration Area'!D:D,0),7),"")</f>
        <v>#VALUE!</v>
      </c>
    </row>
    <row r="957">
      <c r="A957" s="0" t="e">
        <f>IFERROR(INDEX('Policy Clause Build'!$1:$1048576,MATCH('Policy Clause Build'!B963,'Policy Clause Build'!B:B,0),2),"")</f>
        <v>#VALUE!</v>
      </c>
      <c r="B957" s="0" t="e">
        <f>IFERROR(INDEX('Policy Clause Build'!$1:$1048576,MATCH('Policy Clause Build'!C963,'Policy Clause Build'!C:C,0),3),"")</f>
        <v>#VALUE!</v>
      </c>
      <c r="C957" s="44" t="e">
        <f>IFERROR(INDEX('Configuration Area'!$1:$1048576,MATCH(A957,'Configuration Area'!D:D,0),6),"")</f>
        <v>#VALUE!</v>
      </c>
      <c r="D957" s="0" t="e">
        <f>IFERROR(INDEX('Configuration Area'!$1:$1048576,MATCH(A957,'Configuration Area'!D:D,0),7),"")</f>
        <v>#VALUE!</v>
      </c>
    </row>
    <row r="958">
      <c r="A958" s="0" t="e">
        <f>IFERROR(INDEX('Policy Clause Build'!$1:$1048576,MATCH('Policy Clause Build'!B964,'Policy Clause Build'!B:B,0),2),"")</f>
        <v>#VALUE!</v>
      </c>
      <c r="B958" s="0" t="e">
        <f>IFERROR(INDEX('Policy Clause Build'!$1:$1048576,MATCH('Policy Clause Build'!C964,'Policy Clause Build'!C:C,0),3),"")</f>
        <v>#VALUE!</v>
      </c>
      <c r="C958" s="44" t="e">
        <f>IFERROR(INDEX('Configuration Area'!$1:$1048576,MATCH(A958,'Configuration Area'!D:D,0),6),"")</f>
        <v>#VALUE!</v>
      </c>
      <c r="D958" s="0" t="e">
        <f>IFERROR(INDEX('Configuration Area'!$1:$1048576,MATCH(A958,'Configuration Area'!D:D,0),7),"")</f>
        <v>#VALUE!</v>
      </c>
    </row>
    <row r="959">
      <c r="A959" s="0" t="e">
        <f>IFERROR(INDEX('Policy Clause Build'!$1:$1048576,MATCH('Policy Clause Build'!B965,'Policy Clause Build'!B:B,0),2),"")</f>
        <v>#VALUE!</v>
      </c>
      <c r="B959" s="0" t="e">
        <f>IFERROR(INDEX('Policy Clause Build'!$1:$1048576,MATCH('Policy Clause Build'!C965,'Policy Clause Build'!C:C,0),3),"")</f>
        <v>#VALUE!</v>
      </c>
      <c r="C959" s="44" t="e">
        <f>IFERROR(INDEX('Configuration Area'!$1:$1048576,MATCH(A959,'Configuration Area'!D:D,0),6),"")</f>
        <v>#VALUE!</v>
      </c>
      <c r="D959" s="0" t="e">
        <f>IFERROR(INDEX('Configuration Area'!$1:$1048576,MATCH(A959,'Configuration Area'!D:D,0),7),"")</f>
        <v>#VALUE!</v>
      </c>
    </row>
    <row r="960">
      <c r="A960" s="0" t="e">
        <f>IFERROR(INDEX('Policy Clause Build'!$1:$1048576,MATCH('Policy Clause Build'!B966,'Policy Clause Build'!B:B,0),2),"")</f>
        <v>#VALUE!</v>
      </c>
      <c r="B960" s="0" t="e">
        <f>IFERROR(INDEX('Policy Clause Build'!$1:$1048576,MATCH('Policy Clause Build'!C966,'Policy Clause Build'!C:C,0),3),"")</f>
        <v>#VALUE!</v>
      </c>
      <c r="C960" s="44" t="e">
        <f>IFERROR(INDEX('Configuration Area'!$1:$1048576,MATCH(A960,'Configuration Area'!D:D,0),6),"")</f>
        <v>#VALUE!</v>
      </c>
      <c r="D960" s="0" t="e">
        <f>IFERROR(INDEX('Configuration Area'!$1:$1048576,MATCH(A960,'Configuration Area'!D:D,0),7),"")</f>
        <v>#VALUE!</v>
      </c>
    </row>
    <row r="961">
      <c r="A961" s="0" t="e">
        <f>IFERROR(INDEX('Policy Clause Build'!$1:$1048576,MATCH('Policy Clause Build'!B967,'Policy Clause Build'!B:B,0),2),"")</f>
        <v>#VALUE!</v>
      </c>
      <c r="B961" s="0" t="e">
        <f>IFERROR(INDEX('Policy Clause Build'!$1:$1048576,MATCH('Policy Clause Build'!C967,'Policy Clause Build'!C:C,0),3),"")</f>
        <v>#VALUE!</v>
      </c>
      <c r="C961" s="44" t="e">
        <f>IFERROR(INDEX('Configuration Area'!$1:$1048576,MATCH(A961,'Configuration Area'!D:D,0),6),"")</f>
        <v>#VALUE!</v>
      </c>
      <c r="D961" s="0" t="e">
        <f>IFERROR(INDEX('Configuration Area'!$1:$1048576,MATCH(A961,'Configuration Area'!D:D,0),7),"")</f>
        <v>#VALUE!</v>
      </c>
    </row>
    <row r="962">
      <c r="A962" s="0" t="e">
        <f>IFERROR(INDEX('Policy Clause Build'!$1:$1048576,MATCH('Policy Clause Build'!B968,'Policy Clause Build'!B:B,0),2),"")</f>
        <v>#VALUE!</v>
      </c>
      <c r="B962" s="0" t="e">
        <f>IFERROR(INDEX('Policy Clause Build'!$1:$1048576,MATCH('Policy Clause Build'!C968,'Policy Clause Build'!C:C,0),3),"")</f>
        <v>#VALUE!</v>
      </c>
      <c r="C962" s="44" t="e">
        <f>IFERROR(INDEX('Configuration Area'!$1:$1048576,MATCH(A962,'Configuration Area'!D:D,0),6),"")</f>
        <v>#VALUE!</v>
      </c>
      <c r="D962" s="0" t="e">
        <f>IFERROR(INDEX('Configuration Area'!$1:$1048576,MATCH(A962,'Configuration Area'!D:D,0),7),"")</f>
        <v>#VALUE!</v>
      </c>
    </row>
    <row r="963">
      <c r="A963" s="0" t="e">
        <f>IFERROR(INDEX('Policy Clause Build'!$1:$1048576,MATCH('Policy Clause Build'!B969,'Policy Clause Build'!B:B,0),2),"")</f>
        <v>#VALUE!</v>
      </c>
      <c r="B963" s="0" t="e">
        <f>IFERROR(INDEX('Policy Clause Build'!$1:$1048576,MATCH('Policy Clause Build'!C969,'Policy Clause Build'!C:C,0),3),"")</f>
        <v>#VALUE!</v>
      </c>
      <c r="C963" s="44" t="e">
        <f>IFERROR(INDEX('Configuration Area'!$1:$1048576,MATCH(A963,'Configuration Area'!D:D,0),6),"")</f>
        <v>#VALUE!</v>
      </c>
      <c r="D963" s="0" t="e">
        <f>IFERROR(INDEX('Configuration Area'!$1:$1048576,MATCH(A963,'Configuration Area'!D:D,0),7),"")</f>
        <v>#VALUE!</v>
      </c>
    </row>
    <row r="964">
      <c r="A964" s="0" t="e">
        <f>IFERROR(INDEX('Policy Clause Build'!$1:$1048576,MATCH('Policy Clause Build'!B970,'Policy Clause Build'!B:B,0),2),"")</f>
        <v>#VALUE!</v>
      </c>
      <c r="B964" s="0" t="e">
        <f>IFERROR(INDEX('Policy Clause Build'!$1:$1048576,MATCH('Policy Clause Build'!C970,'Policy Clause Build'!C:C,0),3),"")</f>
        <v>#VALUE!</v>
      </c>
      <c r="C964" s="44" t="e">
        <f>IFERROR(INDEX('Configuration Area'!$1:$1048576,MATCH(A964,'Configuration Area'!D:D,0),6),"")</f>
        <v>#VALUE!</v>
      </c>
      <c r="D964" s="0" t="e">
        <f>IFERROR(INDEX('Configuration Area'!$1:$1048576,MATCH(A964,'Configuration Area'!D:D,0),7),"")</f>
        <v>#VALUE!</v>
      </c>
    </row>
    <row r="965">
      <c r="A965" s="0" t="e">
        <f>IFERROR(INDEX('Policy Clause Build'!$1:$1048576,MATCH('Policy Clause Build'!B971,'Policy Clause Build'!B:B,0),2),"")</f>
        <v>#VALUE!</v>
      </c>
      <c r="B965" s="0" t="e">
        <f>IFERROR(INDEX('Policy Clause Build'!$1:$1048576,MATCH('Policy Clause Build'!C971,'Policy Clause Build'!C:C,0),3),"")</f>
        <v>#VALUE!</v>
      </c>
      <c r="C965" s="44" t="e">
        <f>IFERROR(INDEX('Configuration Area'!$1:$1048576,MATCH(A965,'Configuration Area'!D:D,0),6),"")</f>
        <v>#VALUE!</v>
      </c>
      <c r="D965" s="0" t="e">
        <f>IFERROR(INDEX('Configuration Area'!$1:$1048576,MATCH(A965,'Configuration Area'!D:D,0),7),"")</f>
        <v>#VALUE!</v>
      </c>
    </row>
    <row r="966">
      <c r="A966" s="0" t="e">
        <f>IFERROR(INDEX('Policy Clause Build'!$1:$1048576,MATCH('Policy Clause Build'!B972,'Policy Clause Build'!B:B,0),2),"")</f>
        <v>#VALUE!</v>
      </c>
      <c r="B966" s="0" t="e">
        <f>IFERROR(INDEX('Policy Clause Build'!$1:$1048576,MATCH('Policy Clause Build'!C972,'Policy Clause Build'!C:C,0),3),"")</f>
        <v>#VALUE!</v>
      </c>
      <c r="C966" s="44" t="e">
        <f>IFERROR(INDEX('Configuration Area'!$1:$1048576,MATCH(A966,'Configuration Area'!D:D,0),6),"")</f>
        <v>#VALUE!</v>
      </c>
      <c r="D966" s="0" t="e">
        <f>IFERROR(INDEX('Configuration Area'!$1:$1048576,MATCH(A966,'Configuration Area'!D:D,0),7),"")</f>
        <v>#VALUE!</v>
      </c>
    </row>
    <row r="967">
      <c r="A967" s="0" t="e">
        <f>IFERROR(INDEX('Policy Clause Build'!$1:$1048576,MATCH('Policy Clause Build'!B973,'Policy Clause Build'!B:B,0),2),"")</f>
        <v>#VALUE!</v>
      </c>
      <c r="B967" s="0" t="e">
        <f>IFERROR(INDEX('Policy Clause Build'!$1:$1048576,MATCH('Policy Clause Build'!C973,'Policy Clause Build'!C:C,0),3),"")</f>
        <v>#VALUE!</v>
      </c>
      <c r="C967" s="44" t="e">
        <f>IFERROR(INDEX('Configuration Area'!$1:$1048576,MATCH(A967,'Configuration Area'!D:D,0),6),"")</f>
        <v>#VALUE!</v>
      </c>
      <c r="D967" s="0" t="e">
        <f>IFERROR(INDEX('Configuration Area'!$1:$1048576,MATCH(A967,'Configuration Area'!D:D,0),7),"")</f>
        <v>#VALUE!</v>
      </c>
    </row>
    <row r="968">
      <c r="A968" s="0" t="e">
        <f>IFERROR(INDEX('Policy Clause Build'!$1:$1048576,MATCH('Policy Clause Build'!B974,'Policy Clause Build'!B:B,0),2),"")</f>
        <v>#VALUE!</v>
      </c>
      <c r="B968" s="0" t="e">
        <f>IFERROR(INDEX('Policy Clause Build'!$1:$1048576,MATCH('Policy Clause Build'!C974,'Policy Clause Build'!C:C,0),3),"")</f>
        <v>#VALUE!</v>
      </c>
      <c r="C968" s="44" t="e">
        <f>IFERROR(INDEX('Configuration Area'!$1:$1048576,MATCH(A968,'Configuration Area'!D:D,0),6),"")</f>
        <v>#VALUE!</v>
      </c>
      <c r="D968" s="0" t="e">
        <f>IFERROR(INDEX('Configuration Area'!$1:$1048576,MATCH(A968,'Configuration Area'!D:D,0),7),"")</f>
        <v>#VALUE!</v>
      </c>
    </row>
    <row r="969">
      <c r="A969" s="0" t="e">
        <f>IFERROR(INDEX('Policy Clause Build'!$1:$1048576,MATCH('Policy Clause Build'!B975,'Policy Clause Build'!B:B,0),2),"")</f>
        <v>#VALUE!</v>
      </c>
      <c r="B969" s="0" t="e">
        <f>IFERROR(INDEX('Policy Clause Build'!$1:$1048576,MATCH('Policy Clause Build'!C975,'Policy Clause Build'!C:C,0),3),"")</f>
        <v>#VALUE!</v>
      </c>
      <c r="C969" s="44" t="e">
        <f>IFERROR(INDEX('Configuration Area'!$1:$1048576,MATCH(A969,'Configuration Area'!D:D,0),6),"")</f>
        <v>#VALUE!</v>
      </c>
      <c r="D969" s="0" t="e">
        <f>IFERROR(INDEX('Configuration Area'!$1:$1048576,MATCH(A969,'Configuration Area'!D:D,0),7),"")</f>
        <v>#VALUE!</v>
      </c>
    </row>
    <row r="970">
      <c r="A970" s="0" t="e">
        <f>IFERROR(INDEX('Policy Clause Build'!$1:$1048576,MATCH('Policy Clause Build'!B976,'Policy Clause Build'!B:B,0),2),"")</f>
        <v>#VALUE!</v>
      </c>
      <c r="B970" s="0" t="e">
        <f>IFERROR(INDEX('Policy Clause Build'!$1:$1048576,MATCH('Policy Clause Build'!C976,'Policy Clause Build'!C:C,0),3),"")</f>
        <v>#VALUE!</v>
      </c>
      <c r="C970" s="44" t="e">
        <f>IFERROR(INDEX('Configuration Area'!$1:$1048576,MATCH(A970,'Configuration Area'!D:D,0),6),"")</f>
        <v>#VALUE!</v>
      </c>
      <c r="D970" s="0" t="e">
        <f>IFERROR(INDEX('Configuration Area'!$1:$1048576,MATCH(A970,'Configuration Area'!D:D,0),7),"")</f>
        <v>#VALUE!</v>
      </c>
    </row>
    <row r="971">
      <c r="A971" s="0" t="e">
        <f>IFERROR(INDEX('Policy Clause Build'!$1:$1048576,MATCH('Policy Clause Build'!B977,'Policy Clause Build'!B:B,0),2),"")</f>
        <v>#VALUE!</v>
      </c>
      <c r="B971" s="0" t="e">
        <f>IFERROR(INDEX('Policy Clause Build'!$1:$1048576,MATCH('Policy Clause Build'!C977,'Policy Clause Build'!C:C,0),3),"")</f>
        <v>#VALUE!</v>
      </c>
      <c r="C971" s="44" t="e">
        <f>IFERROR(INDEX('Configuration Area'!$1:$1048576,MATCH(A971,'Configuration Area'!D:D,0),6),"")</f>
        <v>#VALUE!</v>
      </c>
      <c r="D971" s="0" t="e">
        <f>IFERROR(INDEX('Configuration Area'!$1:$1048576,MATCH(A971,'Configuration Area'!D:D,0),7),"")</f>
        <v>#VALUE!</v>
      </c>
    </row>
    <row r="972">
      <c r="A972" s="0" t="e">
        <f>IFERROR(INDEX('Policy Clause Build'!$1:$1048576,MATCH('Policy Clause Build'!B978,'Policy Clause Build'!B:B,0),2),"")</f>
        <v>#VALUE!</v>
      </c>
      <c r="B972" s="0" t="e">
        <f>IFERROR(INDEX('Policy Clause Build'!$1:$1048576,MATCH('Policy Clause Build'!C978,'Policy Clause Build'!C:C,0),3),"")</f>
        <v>#VALUE!</v>
      </c>
      <c r="C972" s="44" t="e">
        <f>IFERROR(INDEX('Configuration Area'!$1:$1048576,MATCH(A972,'Configuration Area'!D:D,0),6),"")</f>
        <v>#VALUE!</v>
      </c>
      <c r="D972" s="0" t="e">
        <f>IFERROR(INDEX('Configuration Area'!$1:$1048576,MATCH(A972,'Configuration Area'!D:D,0),7),"")</f>
        <v>#VALUE!</v>
      </c>
    </row>
    <row r="973">
      <c r="A973" s="0" t="e">
        <f>IFERROR(INDEX('Policy Clause Build'!$1:$1048576,MATCH('Policy Clause Build'!B979,'Policy Clause Build'!B:B,0),2),"")</f>
        <v>#VALUE!</v>
      </c>
      <c r="B973" s="0" t="e">
        <f>IFERROR(INDEX('Policy Clause Build'!$1:$1048576,MATCH('Policy Clause Build'!C979,'Policy Clause Build'!C:C,0),3),"")</f>
        <v>#VALUE!</v>
      </c>
      <c r="C973" s="44" t="e">
        <f>IFERROR(INDEX('Configuration Area'!$1:$1048576,MATCH(A973,'Configuration Area'!D:D,0),6),"")</f>
        <v>#VALUE!</v>
      </c>
      <c r="D973" s="0" t="e">
        <f>IFERROR(INDEX('Configuration Area'!$1:$1048576,MATCH(A973,'Configuration Area'!D:D,0),7),"")</f>
        <v>#VALUE!</v>
      </c>
    </row>
    <row r="974">
      <c r="A974" s="0" t="e">
        <f>IFERROR(INDEX('Policy Clause Build'!$1:$1048576,MATCH('Policy Clause Build'!B980,'Policy Clause Build'!B:B,0),2),"")</f>
        <v>#VALUE!</v>
      </c>
      <c r="B974" s="0" t="e">
        <f>IFERROR(INDEX('Policy Clause Build'!$1:$1048576,MATCH('Policy Clause Build'!C980,'Policy Clause Build'!C:C,0),3),"")</f>
        <v>#VALUE!</v>
      </c>
      <c r="C974" s="44" t="e">
        <f>IFERROR(INDEX('Configuration Area'!$1:$1048576,MATCH(A974,'Configuration Area'!D:D,0),6),"")</f>
        <v>#VALUE!</v>
      </c>
      <c r="D974" s="0" t="e">
        <f>IFERROR(INDEX('Configuration Area'!$1:$1048576,MATCH(A974,'Configuration Area'!D:D,0),7),"")</f>
        <v>#VALUE!</v>
      </c>
    </row>
    <row r="975">
      <c r="A975" s="0" t="e">
        <f>IFERROR(INDEX('Policy Clause Build'!$1:$1048576,MATCH('Policy Clause Build'!B981,'Policy Clause Build'!B:B,0),2),"")</f>
        <v>#VALUE!</v>
      </c>
      <c r="B975" s="0" t="e">
        <f>IFERROR(INDEX('Policy Clause Build'!$1:$1048576,MATCH('Policy Clause Build'!C981,'Policy Clause Build'!C:C,0),3),"")</f>
        <v>#VALUE!</v>
      </c>
      <c r="C975" s="44" t="e">
        <f>IFERROR(INDEX('Configuration Area'!$1:$1048576,MATCH(A975,'Configuration Area'!D:D,0),6),"")</f>
        <v>#VALUE!</v>
      </c>
      <c r="D975" s="0" t="e">
        <f>IFERROR(INDEX('Configuration Area'!$1:$1048576,MATCH(A975,'Configuration Area'!D:D,0),7),"")</f>
        <v>#VALUE!</v>
      </c>
    </row>
    <row r="976">
      <c r="A976" s="0" t="e">
        <f>IFERROR(INDEX('Policy Clause Build'!$1:$1048576,MATCH('Policy Clause Build'!B982,'Policy Clause Build'!B:B,0),2),"")</f>
        <v>#VALUE!</v>
      </c>
      <c r="B976" s="0" t="e">
        <f>IFERROR(INDEX('Policy Clause Build'!$1:$1048576,MATCH('Policy Clause Build'!C982,'Policy Clause Build'!C:C,0),3),"")</f>
        <v>#VALUE!</v>
      </c>
      <c r="C976" s="44" t="e">
        <f>IFERROR(INDEX('Configuration Area'!$1:$1048576,MATCH(A976,'Configuration Area'!D:D,0),6),"")</f>
        <v>#VALUE!</v>
      </c>
      <c r="D976" s="0" t="e">
        <f>IFERROR(INDEX('Configuration Area'!$1:$1048576,MATCH(A976,'Configuration Area'!D:D,0),7),"")</f>
        <v>#VALUE!</v>
      </c>
    </row>
    <row r="977">
      <c r="A977" s="0" t="e">
        <f>IFERROR(INDEX('Policy Clause Build'!$1:$1048576,MATCH('Policy Clause Build'!B983,'Policy Clause Build'!B:B,0),2),"")</f>
        <v>#VALUE!</v>
      </c>
      <c r="B977" s="0" t="e">
        <f>IFERROR(INDEX('Policy Clause Build'!$1:$1048576,MATCH('Policy Clause Build'!C983,'Policy Clause Build'!C:C,0),3),"")</f>
        <v>#VALUE!</v>
      </c>
      <c r="C977" s="44" t="e">
        <f>IFERROR(INDEX('Configuration Area'!$1:$1048576,MATCH(A977,'Configuration Area'!D:D,0),6),"")</f>
        <v>#VALUE!</v>
      </c>
      <c r="D977" s="0" t="e">
        <f>IFERROR(INDEX('Configuration Area'!$1:$1048576,MATCH(A977,'Configuration Area'!D:D,0),7),"")</f>
        <v>#VALUE!</v>
      </c>
    </row>
    <row r="978">
      <c r="A978" s="0" t="e">
        <f>IFERROR(INDEX('Policy Clause Build'!$1:$1048576,MATCH('Policy Clause Build'!B984,'Policy Clause Build'!B:B,0),2),"")</f>
        <v>#VALUE!</v>
      </c>
      <c r="B978" s="0" t="e">
        <f>IFERROR(INDEX('Policy Clause Build'!$1:$1048576,MATCH('Policy Clause Build'!C984,'Policy Clause Build'!C:C,0),3),"")</f>
        <v>#VALUE!</v>
      </c>
      <c r="C978" s="44" t="e">
        <f>IFERROR(INDEX('Configuration Area'!$1:$1048576,MATCH(A978,'Configuration Area'!D:D,0),6),"")</f>
        <v>#VALUE!</v>
      </c>
      <c r="D978" s="0" t="e">
        <f>IFERROR(INDEX('Configuration Area'!$1:$1048576,MATCH(A978,'Configuration Area'!D:D,0),7),"")</f>
        <v>#VALUE!</v>
      </c>
    </row>
    <row r="979">
      <c r="A979" s="0" t="e">
        <f>IFERROR(INDEX('Policy Clause Build'!$1:$1048576,MATCH('Policy Clause Build'!B985,'Policy Clause Build'!B:B,0),2),"")</f>
        <v>#VALUE!</v>
      </c>
      <c r="B979" s="0" t="e">
        <f>IFERROR(INDEX('Policy Clause Build'!$1:$1048576,MATCH('Policy Clause Build'!C985,'Policy Clause Build'!C:C,0),3),"")</f>
        <v>#VALUE!</v>
      </c>
      <c r="C979" s="44" t="e">
        <f>IFERROR(INDEX('Configuration Area'!$1:$1048576,MATCH(A979,'Configuration Area'!D:D,0),6),"")</f>
        <v>#VALUE!</v>
      </c>
      <c r="D979" s="0" t="e">
        <f>IFERROR(INDEX('Configuration Area'!$1:$1048576,MATCH(A979,'Configuration Area'!D:D,0),7),"")</f>
        <v>#VALUE!</v>
      </c>
    </row>
    <row r="980">
      <c r="A980" s="0" t="e">
        <f>IFERROR(INDEX('Policy Clause Build'!$1:$1048576,MATCH('Policy Clause Build'!B986,'Policy Clause Build'!B:B,0),2),"")</f>
        <v>#VALUE!</v>
      </c>
      <c r="B980" s="0" t="e">
        <f>IFERROR(INDEX('Policy Clause Build'!$1:$1048576,MATCH('Policy Clause Build'!C986,'Policy Clause Build'!C:C,0),3),"")</f>
        <v>#VALUE!</v>
      </c>
      <c r="C980" s="44" t="e">
        <f>IFERROR(INDEX('Configuration Area'!$1:$1048576,MATCH(A980,'Configuration Area'!D:D,0),6),"")</f>
        <v>#VALUE!</v>
      </c>
      <c r="D980" s="0" t="e">
        <f>IFERROR(INDEX('Configuration Area'!$1:$1048576,MATCH(A980,'Configuration Area'!D:D,0),7),"")</f>
        <v>#VALUE!</v>
      </c>
    </row>
    <row r="981">
      <c r="A981" s="0" t="e">
        <f>IFERROR(INDEX('Policy Clause Build'!$1:$1048576,MATCH('Policy Clause Build'!B987,'Policy Clause Build'!B:B,0),2),"")</f>
        <v>#VALUE!</v>
      </c>
      <c r="B981" s="0" t="e">
        <f>IFERROR(INDEX('Policy Clause Build'!$1:$1048576,MATCH('Policy Clause Build'!C987,'Policy Clause Build'!C:C,0),3),"")</f>
        <v>#VALUE!</v>
      </c>
      <c r="C981" s="44" t="e">
        <f>IFERROR(INDEX('Configuration Area'!$1:$1048576,MATCH(A981,'Configuration Area'!D:D,0),6),"")</f>
        <v>#VALUE!</v>
      </c>
      <c r="D981" s="0" t="e">
        <f>IFERROR(INDEX('Configuration Area'!$1:$1048576,MATCH(A981,'Configuration Area'!D:D,0),7),"")</f>
        <v>#VALUE!</v>
      </c>
    </row>
    <row r="982">
      <c r="A982" s="0" t="e">
        <f>IFERROR(INDEX('Policy Clause Build'!$1:$1048576,MATCH('Policy Clause Build'!B988,'Policy Clause Build'!B:B,0),2),"")</f>
        <v>#VALUE!</v>
      </c>
      <c r="B982" s="0" t="e">
        <f>IFERROR(INDEX('Policy Clause Build'!$1:$1048576,MATCH('Policy Clause Build'!C988,'Policy Clause Build'!C:C,0),3),"")</f>
        <v>#VALUE!</v>
      </c>
      <c r="C982" s="44" t="e">
        <f>IFERROR(INDEX('Configuration Area'!$1:$1048576,MATCH(A982,'Configuration Area'!D:D,0),6),"")</f>
        <v>#VALUE!</v>
      </c>
      <c r="D982" s="0" t="e">
        <f>IFERROR(INDEX('Configuration Area'!$1:$1048576,MATCH(A982,'Configuration Area'!D:D,0),7),"")</f>
        <v>#VALUE!</v>
      </c>
    </row>
    <row r="983">
      <c r="A983" s="0" t="e">
        <f>IFERROR(INDEX('Policy Clause Build'!$1:$1048576,MATCH('Policy Clause Build'!B989,'Policy Clause Build'!B:B,0),2),"")</f>
        <v>#VALUE!</v>
      </c>
      <c r="B983" s="0" t="e">
        <f>IFERROR(INDEX('Policy Clause Build'!$1:$1048576,MATCH('Policy Clause Build'!C989,'Policy Clause Build'!C:C,0),3),"")</f>
        <v>#VALUE!</v>
      </c>
      <c r="C983" s="44" t="e">
        <f>IFERROR(INDEX('Configuration Area'!$1:$1048576,MATCH(A983,'Configuration Area'!D:D,0),6),"")</f>
        <v>#VALUE!</v>
      </c>
      <c r="D983" s="0" t="e">
        <f>IFERROR(INDEX('Configuration Area'!$1:$1048576,MATCH(A983,'Configuration Area'!D:D,0),7),"")</f>
        <v>#VALUE!</v>
      </c>
    </row>
    <row r="984">
      <c r="A984" s="0" t="e">
        <f>IFERROR(INDEX('Policy Clause Build'!$1:$1048576,MATCH('Policy Clause Build'!B990,'Policy Clause Build'!B:B,0),2),"")</f>
        <v>#VALUE!</v>
      </c>
      <c r="B984" s="0" t="e">
        <f>IFERROR(INDEX('Policy Clause Build'!$1:$1048576,MATCH('Policy Clause Build'!C990,'Policy Clause Build'!C:C,0),3),"")</f>
        <v>#VALUE!</v>
      </c>
      <c r="C984" s="44" t="e">
        <f>IFERROR(INDEX('Configuration Area'!$1:$1048576,MATCH(A984,'Configuration Area'!D:D,0),6),"")</f>
        <v>#VALUE!</v>
      </c>
      <c r="D984" s="0" t="e">
        <f>IFERROR(INDEX('Configuration Area'!$1:$1048576,MATCH(A984,'Configuration Area'!D:D,0),7),"")</f>
        <v>#VALUE!</v>
      </c>
    </row>
    <row r="985">
      <c r="A985" s="0" t="e">
        <f>IFERROR(INDEX('Policy Clause Build'!$1:$1048576,MATCH('Policy Clause Build'!B991,'Policy Clause Build'!B:B,0),2),"")</f>
        <v>#VALUE!</v>
      </c>
      <c r="B985" s="0" t="e">
        <f>IFERROR(INDEX('Policy Clause Build'!$1:$1048576,MATCH('Policy Clause Build'!C991,'Policy Clause Build'!C:C,0),3),"")</f>
        <v>#VALUE!</v>
      </c>
      <c r="C985" s="44" t="e">
        <f>IFERROR(INDEX('Configuration Area'!$1:$1048576,MATCH(A985,'Configuration Area'!D:D,0),6),"")</f>
        <v>#VALUE!</v>
      </c>
      <c r="D985" s="0" t="e">
        <f>IFERROR(INDEX('Configuration Area'!$1:$1048576,MATCH(A985,'Configuration Area'!D:D,0),7),"")</f>
        <v>#VALUE!</v>
      </c>
    </row>
    <row r="986">
      <c r="A986" s="0" t="e">
        <f>IFERROR(INDEX('Policy Clause Build'!$1:$1048576,MATCH('Policy Clause Build'!B992,'Policy Clause Build'!B:B,0),2),"")</f>
        <v>#VALUE!</v>
      </c>
      <c r="B986" s="0" t="e">
        <f>IFERROR(INDEX('Policy Clause Build'!$1:$1048576,MATCH('Policy Clause Build'!C992,'Policy Clause Build'!C:C,0),3),"")</f>
        <v>#VALUE!</v>
      </c>
      <c r="C986" s="44" t="e">
        <f>IFERROR(INDEX('Configuration Area'!$1:$1048576,MATCH(A986,'Configuration Area'!D:D,0),6),"")</f>
        <v>#VALUE!</v>
      </c>
      <c r="D986" s="0" t="e">
        <f>IFERROR(INDEX('Configuration Area'!$1:$1048576,MATCH(A986,'Configuration Area'!D:D,0),7),"")</f>
        <v>#VALUE!</v>
      </c>
    </row>
    <row r="987">
      <c r="A987" s="0" t="e">
        <f>IFERROR(INDEX('Policy Clause Build'!$1:$1048576,MATCH('Policy Clause Build'!B993,'Policy Clause Build'!B:B,0),2),"")</f>
        <v>#VALUE!</v>
      </c>
      <c r="B987" s="0" t="e">
        <f>IFERROR(INDEX('Policy Clause Build'!$1:$1048576,MATCH('Policy Clause Build'!C993,'Policy Clause Build'!C:C,0),3),"")</f>
        <v>#VALUE!</v>
      </c>
      <c r="C987" s="44" t="e">
        <f>IFERROR(INDEX('Configuration Area'!$1:$1048576,MATCH(A987,'Configuration Area'!D:D,0),6),"")</f>
        <v>#VALUE!</v>
      </c>
      <c r="D987" s="0" t="e">
        <f>IFERROR(INDEX('Configuration Area'!$1:$1048576,MATCH(A987,'Configuration Area'!D:D,0),7),"")</f>
        <v>#VALUE!</v>
      </c>
    </row>
    <row r="988">
      <c r="A988" s="0" t="e">
        <f>IFERROR(INDEX('Policy Clause Build'!$1:$1048576,MATCH('Policy Clause Build'!B994,'Policy Clause Build'!B:B,0),2),"")</f>
        <v>#VALUE!</v>
      </c>
      <c r="B988" s="0" t="e">
        <f>IFERROR(INDEX('Policy Clause Build'!$1:$1048576,MATCH('Policy Clause Build'!C994,'Policy Clause Build'!C:C,0),3),"")</f>
        <v>#VALUE!</v>
      </c>
      <c r="C988" s="44" t="e">
        <f>IFERROR(INDEX('Configuration Area'!$1:$1048576,MATCH(A988,'Configuration Area'!D:D,0),6),"")</f>
        <v>#VALUE!</v>
      </c>
      <c r="D988" s="0" t="e">
        <f>IFERROR(INDEX('Configuration Area'!$1:$1048576,MATCH(A988,'Configuration Area'!D:D,0),7),"")</f>
        <v>#VALUE!</v>
      </c>
    </row>
    <row r="989">
      <c r="A989" s="0" t="e">
        <f>IFERROR(INDEX('Policy Clause Build'!$1:$1048576,MATCH('Policy Clause Build'!B995,'Policy Clause Build'!B:B,0),2),"")</f>
        <v>#VALUE!</v>
      </c>
      <c r="B989" s="0" t="e">
        <f>IFERROR(INDEX('Policy Clause Build'!$1:$1048576,MATCH('Policy Clause Build'!C995,'Policy Clause Build'!C:C,0),3),"")</f>
        <v>#VALUE!</v>
      </c>
      <c r="C989" s="44" t="e">
        <f>IFERROR(INDEX('Configuration Area'!$1:$1048576,MATCH(A989,'Configuration Area'!D:D,0),6),"")</f>
        <v>#VALUE!</v>
      </c>
      <c r="D989" s="0" t="e">
        <f>IFERROR(INDEX('Configuration Area'!$1:$1048576,MATCH(A989,'Configuration Area'!D:D,0),7),"")</f>
        <v>#VALUE!</v>
      </c>
    </row>
    <row r="990">
      <c r="A990" s="0" t="e">
        <f>IFERROR(INDEX('Policy Clause Build'!$1:$1048576,MATCH('Policy Clause Build'!B996,'Policy Clause Build'!B:B,0),2),"")</f>
        <v>#VALUE!</v>
      </c>
      <c r="B990" s="0" t="e">
        <f>IFERROR(INDEX('Policy Clause Build'!$1:$1048576,MATCH('Policy Clause Build'!C996,'Policy Clause Build'!C:C,0),3),"")</f>
        <v>#VALUE!</v>
      </c>
      <c r="C990" s="44" t="e">
        <f>IFERROR(INDEX('Configuration Area'!$1:$1048576,MATCH(A990,'Configuration Area'!D:D,0),6),"")</f>
        <v>#VALUE!</v>
      </c>
      <c r="D990" s="0" t="e">
        <f>IFERROR(INDEX('Configuration Area'!$1:$1048576,MATCH(A990,'Configuration Area'!D:D,0),7),"")</f>
        <v>#VALUE!</v>
      </c>
    </row>
    <row r="991">
      <c r="A991" s="0" t="e">
        <f>IFERROR(INDEX('Policy Clause Build'!$1:$1048576,MATCH('Policy Clause Build'!B997,'Policy Clause Build'!B:B,0),2),"")</f>
        <v>#VALUE!</v>
      </c>
      <c r="B991" s="0" t="e">
        <f>IFERROR(INDEX('Policy Clause Build'!$1:$1048576,MATCH('Policy Clause Build'!C997,'Policy Clause Build'!C:C,0),3),"")</f>
        <v>#VALUE!</v>
      </c>
      <c r="C991" s="44" t="e">
        <f>IFERROR(INDEX('Configuration Area'!$1:$1048576,MATCH(A991,'Configuration Area'!D:D,0),6),"")</f>
        <v>#VALUE!</v>
      </c>
      <c r="D991" s="0" t="e">
        <f>IFERROR(INDEX('Configuration Area'!$1:$1048576,MATCH(A991,'Configuration Area'!D:D,0),7),"")</f>
        <v>#VALUE!</v>
      </c>
    </row>
    <row r="992">
      <c r="A992" s="0" t="e">
        <f>IFERROR(INDEX('Policy Clause Build'!$1:$1048576,MATCH('Policy Clause Build'!B998,'Policy Clause Build'!B:B,0),2),"")</f>
        <v>#VALUE!</v>
      </c>
      <c r="B992" s="0" t="e">
        <f>IFERROR(INDEX('Policy Clause Build'!$1:$1048576,MATCH('Policy Clause Build'!C998,'Policy Clause Build'!C:C,0),3),"")</f>
        <v>#VALUE!</v>
      </c>
      <c r="C992" s="44" t="e">
        <f>IFERROR(INDEX('Configuration Area'!$1:$1048576,MATCH(A992,'Configuration Area'!D:D,0),6),"")</f>
        <v>#VALUE!</v>
      </c>
      <c r="D992" s="0" t="e">
        <f>IFERROR(INDEX('Configuration Area'!$1:$1048576,MATCH(A992,'Configuration Area'!D:D,0),7),"")</f>
        <v>#VALUE!</v>
      </c>
    </row>
    <row r="993">
      <c r="A993" s="0" t="e">
        <f>IFERROR(INDEX('Policy Clause Build'!$1:$1048576,MATCH('Policy Clause Build'!B999,'Policy Clause Build'!B:B,0),2),"")</f>
        <v>#VALUE!</v>
      </c>
      <c r="B993" s="0" t="e">
        <f>IFERROR(INDEX('Policy Clause Build'!$1:$1048576,MATCH('Policy Clause Build'!C999,'Policy Clause Build'!C:C,0),3),"")</f>
        <v>#VALUE!</v>
      </c>
      <c r="C993" s="44" t="e">
        <f>IFERROR(INDEX('Configuration Area'!$1:$1048576,MATCH(A993,'Configuration Area'!D:D,0),6),"")</f>
        <v>#VALUE!</v>
      </c>
      <c r="D993" s="0" t="e">
        <f>IFERROR(INDEX('Configuration Area'!$1:$1048576,MATCH(A993,'Configuration Area'!D:D,0),7),"")</f>
        <v>#VALUE!</v>
      </c>
    </row>
    <row r="994">
      <c r="A994" s="0" t="e">
        <f>IFERROR(INDEX('Policy Clause Build'!$1:$1048576,MATCH('Policy Clause Build'!B1000,'Policy Clause Build'!B:B,0),2),"")</f>
        <v>#VALUE!</v>
      </c>
      <c r="B994" s="0" t="e">
        <f>IFERROR(INDEX('Policy Clause Build'!$1:$1048576,MATCH('Policy Clause Build'!C1000,'Policy Clause Build'!C:C,0),3),"")</f>
        <v>#VALUE!</v>
      </c>
      <c r="C994" s="44" t="e">
        <f>IFERROR(INDEX('Configuration Area'!$1:$1048576,MATCH(A994,'Configuration Area'!D:D,0),6),"")</f>
        <v>#VALUE!</v>
      </c>
      <c r="D994" s="0" t="e">
        <f>IFERROR(INDEX('Configuration Area'!$1:$1048576,MATCH(A994,'Configuration Area'!D:D,0),7),"")</f>
        <v>#VALUE!</v>
      </c>
    </row>
    <row r="995">
      <c r="A995" s="0">
        <f>IFERROR(INDEX('Policy Clause Build'!$1:$1048576,MATCH('Policy Clause Build'!B1001,'Policy Clause Build'!B:B,0),2),"")</f>
        <v>0</v>
      </c>
      <c r="B995" s="0">
        <f>IFERROR(INDEX('Policy Clause Build'!$1:$1048576,MATCH('Policy Clause Build'!C1001,'Policy Clause Build'!C:C,0),3),"")</f>
        <v>0</v>
      </c>
      <c r="C995" s="44">
        <f>IFERROR(INDEX('Configuration Area'!$1:$1048576,MATCH(A995,'Configuration Area'!D:D,0),6),"")</f>
      </c>
      <c r="D995" s="0">
        <f>IFERROR(INDEX('Configuration Area'!$1:$1048576,MATCH(A995,'Configuration Area'!D:D,0),7),"")</f>
      </c>
    </row>
    <row r="996">
      <c r="A996" s="0">
        <f>IFERROR(INDEX('Policy Clause Build'!$1:$1048576,MATCH('Policy Clause Build'!B1002,'Policy Clause Build'!B:B,0),2),"")</f>
        <v>0</v>
      </c>
      <c r="B996" s="0">
        <f>IFERROR(INDEX('Policy Clause Build'!$1:$1048576,MATCH('Policy Clause Build'!C1002,'Policy Clause Build'!C:C,0),3),"")</f>
        <v>0</v>
      </c>
      <c r="C996" s="44">
        <f>IFERROR(INDEX('Configuration Area'!$1:$1048576,MATCH(A996,'Configuration Area'!D:D,0),6),"")</f>
      </c>
      <c r="D996" s="0">
        <f>IFERROR(INDEX('Configuration Area'!$1:$1048576,MATCH(A996,'Configuration Area'!D:D,0),7),"")</f>
      </c>
    </row>
    <row r="997">
      <c r="A997" s="0">
        <f>IFERROR(INDEX('Policy Clause Build'!$1:$1048576,MATCH('Policy Clause Build'!B1003,'Policy Clause Build'!B:B,0),2),"")</f>
        <v>0</v>
      </c>
      <c r="B997" s="0">
        <f>IFERROR(INDEX('Policy Clause Build'!$1:$1048576,MATCH('Policy Clause Build'!C1003,'Policy Clause Build'!C:C,0),3),"")</f>
        <v>0</v>
      </c>
      <c r="C997" s="44">
        <f>IFERROR(INDEX('Configuration Area'!$1:$1048576,MATCH(A997,'Configuration Area'!D:D,0),6),"")</f>
      </c>
      <c r="D997" s="0">
        <f>IFERROR(INDEX('Configuration Area'!$1:$1048576,MATCH(A997,'Configuration Area'!D:D,0),7),"")</f>
      </c>
    </row>
    <row r="998">
      <c r="A998" s="0">
        <f>IFERROR(INDEX('Policy Clause Build'!$1:$1048576,MATCH('Policy Clause Build'!B1004,'Policy Clause Build'!B:B,0),2),"")</f>
        <v>0</v>
      </c>
      <c r="B998" s="0">
        <f>IFERROR(INDEX('Policy Clause Build'!$1:$1048576,MATCH('Policy Clause Build'!C1004,'Policy Clause Build'!C:C,0),3),"")</f>
        <v>0</v>
      </c>
      <c r="C998" s="44">
        <f>IFERROR(INDEX('Configuration Area'!$1:$1048576,MATCH(A998,'Configuration Area'!D:D,0),6),"")</f>
      </c>
      <c r="D998" s="0">
        <f>IFERROR(INDEX('Configuration Area'!$1:$1048576,MATCH(A998,'Configuration Area'!D:D,0),7),"")</f>
      </c>
    </row>
    <row r="999">
      <c r="A999" s="0">
        <f>IFERROR(INDEX('Policy Clause Build'!$1:$1048576,MATCH('Policy Clause Build'!B1005,'Policy Clause Build'!B:B,0),2),"")</f>
        <v>0</v>
      </c>
      <c r="B999" s="0">
        <f>IFERROR(INDEX('Policy Clause Build'!$1:$1048576,MATCH('Policy Clause Build'!C1005,'Policy Clause Build'!C:C,0),3),"")</f>
        <v>0</v>
      </c>
      <c r="C999" s="44">
        <f>IFERROR(INDEX('Configuration Area'!$1:$1048576,MATCH(A999,'Configuration Area'!D:D,0),6),"")</f>
      </c>
      <c r="D999" s="0">
        <f>IFERROR(INDEX('Configuration Area'!$1:$1048576,MATCH(A999,'Configuration Area'!D:D,0),7),"")</f>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Configuration Area</vt:lpstr>
      <vt:lpstr>Clauses List</vt:lpstr>
      <vt:lpstr>Policy Clause Build</vt:lpstr>
      <vt:lpstr>Table of Content Creation</vt:lpstr>
      <vt:lpstr>Wording Build</vt:lpstr>
      <vt:lpstr>Items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Piercy</dc:creator>
  <cp:lastModifiedBy>Stephen Ndiananie</cp:lastModifiedBy>
  <dcterms:created xsi:type="dcterms:W3CDTF">2022-06-28T15:35:29Z</dcterms:created>
  <dcterms:modified xsi:type="dcterms:W3CDTF">2022-09-09T09:58:35Z</dcterms:modified>
</cp:coreProperties>
</file>